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sv121\経営管理部c$\市町村支援課\　財政係\06  市町村予算\R02\"/>
    </mc:Choice>
  </mc:AlternateContent>
  <bookViews>
    <workbookView xWindow="10185" yWindow="-15" windowWidth="10320" windowHeight="7725"/>
  </bookViews>
  <sheets>
    <sheet name="(千円単位）" sheetId="1" r:id="rId1"/>
  </sheets>
  <definedNames>
    <definedName name="_xlnm.Print_Area" localSheetId="0">'(千円単位）'!$A$1:$J$23</definedName>
  </definedNames>
  <calcPr calcId="162913"/>
</workbook>
</file>

<file path=xl/calcChain.xml><?xml version="1.0" encoding="utf-8"?>
<calcChain xmlns="http://schemas.openxmlformats.org/spreadsheetml/2006/main">
  <c r="F3" i="1" l="1"/>
  <c r="E3" i="1"/>
  <c r="I3" i="1"/>
  <c r="H3" i="1"/>
  <c r="F20" i="1" l="1"/>
  <c r="C20" i="1"/>
  <c r="F14" i="1"/>
  <c r="F21" i="1" s="1"/>
  <c r="C14" i="1"/>
  <c r="I14" i="1" s="1"/>
  <c r="C21" i="1" l="1"/>
  <c r="I4" i="1"/>
  <c r="I21" i="1" l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B20" i="1" l="1"/>
  <c r="E20" i="1"/>
  <c r="G20" i="1" s="1"/>
  <c r="E14" i="1"/>
  <c r="G14" i="1" s="1"/>
  <c r="B14" i="1"/>
  <c r="D14" i="1" s="1"/>
  <c r="H4" i="1"/>
  <c r="H5" i="1"/>
  <c r="J5" i="1" s="1"/>
  <c r="H6" i="1"/>
  <c r="H7" i="1"/>
  <c r="H8" i="1"/>
  <c r="H9" i="1"/>
  <c r="H10" i="1"/>
  <c r="H11" i="1"/>
  <c r="H12" i="1"/>
  <c r="H13" i="1"/>
  <c r="J6" i="1"/>
  <c r="J7" i="1"/>
  <c r="J8" i="1"/>
  <c r="J9" i="1"/>
  <c r="J10" i="1"/>
  <c r="J11" i="1"/>
  <c r="J12" i="1"/>
  <c r="H15" i="1"/>
  <c r="J15" i="1" s="1"/>
  <c r="H16" i="1"/>
  <c r="H17" i="1"/>
  <c r="J17" i="1" s="1"/>
  <c r="H18" i="1"/>
  <c r="H19" i="1"/>
  <c r="J19" i="1" s="1"/>
  <c r="D20" i="1"/>
  <c r="G19" i="1"/>
  <c r="D19" i="1"/>
  <c r="G18" i="1"/>
  <c r="D18" i="1"/>
  <c r="G17" i="1"/>
  <c r="D17" i="1"/>
  <c r="G16" i="1"/>
  <c r="D16" i="1"/>
  <c r="G15" i="1"/>
  <c r="D15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J4" i="1"/>
  <c r="G4" i="1"/>
  <c r="D4" i="1"/>
  <c r="H14" i="1" l="1"/>
  <c r="J14" i="1" s="1"/>
  <c r="H20" i="1"/>
  <c r="J20" i="1" s="1"/>
  <c r="J16" i="1"/>
  <c r="B21" i="1"/>
  <c r="D21" i="1" s="1"/>
  <c r="J13" i="1"/>
  <c r="E21" i="1"/>
  <c r="G21" i="1" s="1"/>
  <c r="H21" i="1"/>
  <c r="J21" i="1" s="1"/>
  <c r="J18" i="1"/>
</calcChain>
</file>

<file path=xl/sharedStrings.xml><?xml version="1.0" encoding="utf-8"?>
<sst xmlns="http://schemas.openxmlformats.org/spreadsheetml/2006/main" count="28" uniqueCount="26">
  <si>
    <t>一般会計</t>
    <rPh sb="0" eb="2">
      <t>イッパン</t>
    </rPh>
    <rPh sb="2" eb="4">
      <t>カイケイ</t>
    </rPh>
    <phoneticPr fontId="3"/>
  </si>
  <si>
    <t>特別会計</t>
    <rPh sb="0" eb="2">
      <t>トクベツ</t>
    </rPh>
    <rPh sb="2" eb="4">
      <t>カイケイ</t>
    </rPh>
    <phoneticPr fontId="3"/>
  </si>
  <si>
    <t>予算総額</t>
    <rPh sb="0" eb="2">
      <t>ヨサン</t>
    </rPh>
    <rPh sb="2" eb="4">
      <t>ソウガク</t>
    </rPh>
    <phoneticPr fontId="3"/>
  </si>
  <si>
    <t>高岡市</t>
  </si>
  <si>
    <t>魚津市</t>
  </si>
  <si>
    <t>滑川市</t>
  </si>
  <si>
    <t>砺波市</t>
  </si>
  <si>
    <t>小矢部市</t>
  </si>
  <si>
    <t>南砺市</t>
  </si>
  <si>
    <t>市計</t>
    <rPh sb="0" eb="1">
      <t>シ</t>
    </rPh>
    <rPh sb="1" eb="2">
      <t>ケイ</t>
    </rPh>
    <phoneticPr fontId="3"/>
  </si>
  <si>
    <t>舟橋村</t>
  </si>
  <si>
    <t>上市町</t>
  </si>
  <si>
    <t>立山町</t>
  </si>
  <si>
    <t>入善町</t>
  </si>
  <si>
    <t>朝日町</t>
  </si>
  <si>
    <t>町村計</t>
    <rPh sb="0" eb="2">
      <t>チョウソン</t>
    </rPh>
    <rPh sb="2" eb="3">
      <t>ケイ</t>
    </rPh>
    <phoneticPr fontId="3"/>
  </si>
  <si>
    <t>合計</t>
    <rPh sb="0" eb="2">
      <t>ゴウケイ</t>
    </rPh>
    <phoneticPr fontId="3"/>
  </si>
  <si>
    <t>射水市</t>
    <rPh sb="0" eb="2">
      <t>イミズ</t>
    </rPh>
    <rPh sb="2" eb="3">
      <t>シ</t>
    </rPh>
    <phoneticPr fontId="3"/>
  </si>
  <si>
    <t>（単位：千円、％）</t>
    <rPh sb="1" eb="3">
      <t>タンイ</t>
    </rPh>
    <rPh sb="4" eb="6">
      <t>センエン</t>
    </rPh>
    <phoneticPr fontId="3"/>
  </si>
  <si>
    <t>伸率</t>
  </si>
  <si>
    <t>氷見市</t>
    <phoneticPr fontId="3"/>
  </si>
  <si>
    <t>富山市</t>
    <rPh sb="0" eb="3">
      <t>トヤマシ</t>
    </rPh>
    <phoneticPr fontId="3"/>
  </si>
  <si>
    <t>黒部市</t>
    <phoneticPr fontId="3"/>
  </si>
  <si>
    <t>令和元年度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rPh sb="0" eb="2">
      <t>レイワ</t>
    </rPh>
    <rPh sb="2" eb="3">
      <t>ガン</t>
    </rPh>
    <phoneticPr fontId="3"/>
  </si>
  <si>
    <t>令和２年度　市町村当初予算の状況</t>
    <rPh sb="0" eb="2">
      <t>レイワ</t>
    </rPh>
    <phoneticPr fontId="3"/>
  </si>
  <si>
    <t>令和２年度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</si>
</sst>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 &quot;0.0"/>
    <numFmt numFmtId="177" formatCode="0.0;&quot;▲ &quot;0.0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6" fillId="0" borderId="0" xfId="0" applyFont="1"/>
    <xf numFmtId="0" fontId="5" fillId="0" borderId="16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Fill="1" applyBorder="1"/>
    <xf numFmtId="0" fontId="0" fillId="0" borderId="0" xfId="0" applyFont="1"/>
    <xf numFmtId="0" fontId="0" fillId="0" borderId="31" xfId="0" applyFont="1" applyBorder="1"/>
    <xf numFmtId="38" fontId="0" fillId="0" borderId="0" xfId="1" applyFont="1" applyBorder="1"/>
    <xf numFmtId="176" fontId="0" fillId="0" borderId="0" xfId="0" applyNumberFormat="1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17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80" zoomScaleNormal="100" zoomScaleSheetLayoutView="80" workbookViewId="0">
      <selection activeCell="F19" sqref="F19"/>
    </sheetView>
  </sheetViews>
  <sheetFormatPr defaultRowHeight="14.25" x14ac:dyDescent="0.15"/>
  <cols>
    <col min="1" max="1" width="13.25" style="8" customWidth="1"/>
    <col min="2" max="3" width="14.625" style="8" bestFit="1" customWidth="1"/>
    <col min="4" max="4" width="9.25" style="8" customWidth="1"/>
    <col min="5" max="6" width="14.625" style="8" bestFit="1" customWidth="1"/>
    <col min="7" max="7" width="9.25" style="8" customWidth="1"/>
    <col min="8" max="8" width="14.75" style="8" customWidth="1"/>
    <col min="9" max="9" width="13.75" style="8" customWidth="1"/>
    <col min="10" max="10" width="9.25" style="8" customWidth="1"/>
    <col min="11" max="16384" width="9" style="8"/>
  </cols>
  <sheetData>
    <row r="1" spans="1:10" ht="44.25" customHeight="1" thickBot="1" x14ac:dyDescent="0.25">
      <c r="A1" s="51" t="s">
        <v>24</v>
      </c>
      <c r="B1" s="1"/>
      <c r="J1" s="6" t="s">
        <v>18</v>
      </c>
    </row>
    <row r="2" spans="1:10" s="23" customFormat="1" ht="20.25" customHeight="1" x14ac:dyDescent="0.15">
      <c r="A2" s="50"/>
      <c r="B2" s="52" t="s">
        <v>0</v>
      </c>
      <c r="C2" s="52"/>
      <c r="D2" s="53"/>
      <c r="E2" s="54" t="s">
        <v>1</v>
      </c>
      <c r="F2" s="52"/>
      <c r="G2" s="53"/>
      <c r="H2" s="55" t="s">
        <v>2</v>
      </c>
      <c r="I2" s="56"/>
      <c r="J2" s="57"/>
    </row>
    <row r="3" spans="1:10" ht="53.25" customHeight="1" x14ac:dyDescent="0.15">
      <c r="A3" s="2"/>
      <c r="B3" s="3" t="s">
        <v>25</v>
      </c>
      <c r="C3" s="3" t="s">
        <v>23</v>
      </c>
      <c r="D3" s="4" t="s">
        <v>19</v>
      </c>
      <c r="E3" s="3" t="str">
        <f>B3</f>
        <v>令和２年度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v>
      </c>
      <c r="F3" s="3" t="str">
        <f>C3</f>
        <v>令和元年度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v>
      </c>
      <c r="G3" s="4" t="s">
        <v>19</v>
      </c>
      <c r="H3" s="3" t="str">
        <f>B3</f>
        <v>令和２年度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v>
      </c>
      <c r="I3" s="3" t="str">
        <f>C3</f>
        <v>令和元年度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v>
      </c>
      <c r="J3" s="5" t="s">
        <v>19</v>
      </c>
    </row>
    <row r="4" spans="1:10" s="23" customFormat="1" ht="34.5" customHeight="1" x14ac:dyDescent="0.15">
      <c r="A4" s="12" t="s">
        <v>21</v>
      </c>
      <c r="B4" s="19">
        <v>165568489</v>
      </c>
      <c r="C4" s="19">
        <v>164238750</v>
      </c>
      <c r="D4" s="20">
        <f t="shared" ref="D4:D21" si="0">(B4-C4)/C4*100</f>
        <v>0.80963779863156526</v>
      </c>
      <c r="E4" s="19">
        <v>176585629</v>
      </c>
      <c r="F4" s="19">
        <v>178559783</v>
      </c>
      <c r="G4" s="20">
        <f t="shared" ref="G4:G21" si="1">(E4-F4)/F4*100</f>
        <v>-1.1055983418169812</v>
      </c>
      <c r="H4" s="21">
        <f>B4+E4</f>
        <v>342154118</v>
      </c>
      <c r="I4" s="21">
        <f>C4+F4</f>
        <v>342798533</v>
      </c>
      <c r="J4" s="22">
        <f t="shared" ref="J4:J21" si="2">(H4-I4)/I4*100</f>
        <v>-0.18798651043235359</v>
      </c>
    </row>
    <row r="5" spans="1:10" s="23" customFormat="1" ht="34.5" customHeight="1" x14ac:dyDescent="0.15">
      <c r="A5" s="13" t="s">
        <v>3</v>
      </c>
      <c r="B5" s="19">
        <v>66035453</v>
      </c>
      <c r="C5" s="19">
        <v>65639064</v>
      </c>
      <c r="D5" s="20">
        <f t="shared" si="0"/>
        <v>0.60389191411992105</v>
      </c>
      <c r="E5" s="21">
        <v>64121477</v>
      </c>
      <c r="F5" s="21">
        <v>64291347</v>
      </c>
      <c r="G5" s="20">
        <f t="shared" si="1"/>
        <v>-0.2642190713471908</v>
      </c>
      <c r="H5" s="21">
        <f t="shared" ref="H5:H12" si="3">B5+E5</f>
        <v>130156930</v>
      </c>
      <c r="I5" s="21">
        <f t="shared" ref="I5:I21" si="4">C5+F5</f>
        <v>129930411</v>
      </c>
      <c r="J5" s="24">
        <f t="shared" si="2"/>
        <v>0.1743387081258444</v>
      </c>
    </row>
    <row r="6" spans="1:10" s="23" customFormat="1" ht="34.5" customHeight="1" x14ac:dyDescent="0.15">
      <c r="A6" s="14" t="s">
        <v>4</v>
      </c>
      <c r="B6" s="25">
        <v>16587000</v>
      </c>
      <c r="C6" s="25">
        <v>16984024</v>
      </c>
      <c r="D6" s="26">
        <f t="shared" si="0"/>
        <v>-2.3376321182777415</v>
      </c>
      <c r="E6" s="25">
        <v>15356429</v>
      </c>
      <c r="F6" s="25">
        <v>15723434</v>
      </c>
      <c r="G6" s="26">
        <f t="shared" si="1"/>
        <v>-2.3341275194718913</v>
      </c>
      <c r="H6" s="27">
        <f t="shared" si="3"/>
        <v>31943429</v>
      </c>
      <c r="I6" s="27">
        <f t="shared" si="4"/>
        <v>32707458</v>
      </c>
      <c r="J6" s="24">
        <f t="shared" si="2"/>
        <v>-2.3359473548815686</v>
      </c>
    </row>
    <row r="7" spans="1:10" s="23" customFormat="1" ht="34.5" customHeight="1" x14ac:dyDescent="0.15">
      <c r="A7" s="12" t="s">
        <v>20</v>
      </c>
      <c r="B7" s="28">
        <v>23020000</v>
      </c>
      <c r="C7" s="28">
        <v>23020000</v>
      </c>
      <c r="D7" s="29">
        <f t="shared" si="0"/>
        <v>0</v>
      </c>
      <c r="E7" s="28">
        <v>18286311</v>
      </c>
      <c r="F7" s="28">
        <v>16962019</v>
      </c>
      <c r="G7" s="29">
        <f t="shared" si="1"/>
        <v>7.8073960417094215</v>
      </c>
      <c r="H7" s="30">
        <f t="shared" si="3"/>
        <v>41306311</v>
      </c>
      <c r="I7" s="30">
        <f t="shared" si="4"/>
        <v>39982019</v>
      </c>
      <c r="J7" s="31">
        <f t="shared" si="2"/>
        <v>3.3122189252123562</v>
      </c>
    </row>
    <row r="8" spans="1:10" s="23" customFormat="1" ht="34.5" customHeight="1" x14ac:dyDescent="0.15">
      <c r="A8" s="14" t="s">
        <v>5</v>
      </c>
      <c r="B8" s="25">
        <v>12130560</v>
      </c>
      <c r="C8" s="25">
        <v>12493104</v>
      </c>
      <c r="D8" s="26">
        <f t="shared" si="0"/>
        <v>-2.9019529494031264</v>
      </c>
      <c r="E8" s="25">
        <v>10464066</v>
      </c>
      <c r="F8" s="25">
        <v>10886259</v>
      </c>
      <c r="G8" s="26">
        <f t="shared" si="1"/>
        <v>-3.8782193221748624</v>
      </c>
      <c r="H8" s="27">
        <f t="shared" si="3"/>
        <v>22594626</v>
      </c>
      <c r="I8" s="27">
        <f t="shared" si="4"/>
        <v>23379363</v>
      </c>
      <c r="J8" s="24">
        <f t="shared" si="2"/>
        <v>-3.3565371306309757</v>
      </c>
    </row>
    <row r="9" spans="1:10" s="23" customFormat="1" ht="34.5" customHeight="1" x14ac:dyDescent="0.15">
      <c r="A9" s="13" t="s">
        <v>22</v>
      </c>
      <c r="B9" s="19">
        <v>20641000</v>
      </c>
      <c r="C9" s="19">
        <v>20388000</v>
      </c>
      <c r="D9" s="20">
        <f t="shared" si="0"/>
        <v>1.2409260349225035</v>
      </c>
      <c r="E9" s="32">
        <v>24879196</v>
      </c>
      <c r="F9" s="32">
        <v>23740946</v>
      </c>
      <c r="G9" s="33">
        <f t="shared" si="1"/>
        <v>4.7944593277791032</v>
      </c>
      <c r="H9" s="32">
        <f t="shared" si="3"/>
        <v>45520196</v>
      </c>
      <c r="I9" s="21">
        <f t="shared" si="4"/>
        <v>44128946</v>
      </c>
      <c r="J9" s="22">
        <f t="shared" si="2"/>
        <v>3.1526925660087151</v>
      </c>
    </row>
    <row r="10" spans="1:10" s="23" customFormat="1" ht="34.5" customHeight="1" x14ac:dyDescent="0.15">
      <c r="A10" s="14" t="s">
        <v>6</v>
      </c>
      <c r="B10" s="25">
        <v>22208000</v>
      </c>
      <c r="C10" s="25">
        <v>22738000</v>
      </c>
      <c r="D10" s="26">
        <f t="shared" si="0"/>
        <v>-2.3308998152871845</v>
      </c>
      <c r="E10" s="25">
        <v>23655500</v>
      </c>
      <c r="F10" s="25">
        <v>22113500</v>
      </c>
      <c r="G10" s="26">
        <f t="shared" si="1"/>
        <v>6.9731159698826515</v>
      </c>
      <c r="H10" s="27">
        <f t="shared" si="3"/>
        <v>45863500</v>
      </c>
      <c r="I10" s="27">
        <f t="shared" si="4"/>
        <v>44851500</v>
      </c>
      <c r="J10" s="24">
        <f t="shared" si="2"/>
        <v>2.2563347937081257</v>
      </c>
    </row>
    <row r="11" spans="1:10" s="23" customFormat="1" ht="34.5" customHeight="1" x14ac:dyDescent="0.15">
      <c r="A11" s="14" t="s">
        <v>7</v>
      </c>
      <c r="B11" s="25">
        <v>13735000</v>
      </c>
      <c r="C11" s="25">
        <v>15950100</v>
      </c>
      <c r="D11" s="26">
        <f t="shared" si="0"/>
        <v>-13.887687224531508</v>
      </c>
      <c r="E11" s="25">
        <v>8711860</v>
      </c>
      <c r="F11" s="25">
        <v>8031210</v>
      </c>
      <c r="G11" s="26">
        <f t="shared" si="1"/>
        <v>8.4750616656767779</v>
      </c>
      <c r="H11" s="27">
        <f t="shared" si="3"/>
        <v>22446860</v>
      </c>
      <c r="I11" s="27">
        <f t="shared" si="4"/>
        <v>23981310</v>
      </c>
      <c r="J11" s="24">
        <f t="shared" si="2"/>
        <v>-6.3985245176347751</v>
      </c>
    </row>
    <row r="12" spans="1:10" s="23" customFormat="1" ht="34.5" customHeight="1" x14ac:dyDescent="0.15">
      <c r="A12" s="14" t="s">
        <v>8</v>
      </c>
      <c r="B12" s="25">
        <v>32550000</v>
      </c>
      <c r="C12" s="25">
        <v>33050000</v>
      </c>
      <c r="D12" s="26">
        <f t="shared" si="0"/>
        <v>-1.5128593040847202</v>
      </c>
      <c r="E12" s="25">
        <v>23576670</v>
      </c>
      <c r="F12" s="25">
        <v>23300107</v>
      </c>
      <c r="G12" s="26">
        <f t="shared" si="1"/>
        <v>1.186960214388715</v>
      </c>
      <c r="H12" s="27">
        <f t="shared" si="3"/>
        <v>56126670</v>
      </c>
      <c r="I12" s="27">
        <f t="shared" si="4"/>
        <v>56350107</v>
      </c>
      <c r="J12" s="24">
        <f t="shared" si="2"/>
        <v>-0.39651566233938113</v>
      </c>
    </row>
    <row r="13" spans="1:10" s="23" customFormat="1" ht="34.5" customHeight="1" thickBot="1" x14ac:dyDescent="0.2">
      <c r="A13" s="12" t="s">
        <v>17</v>
      </c>
      <c r="B13" s="25">
        <v>42364000</v>
      </c>
      <c r="C13" s="25">
        <v>43145000</v>
      </c>
      <c r="D13" s="26">
        <f t="shared" si="0"/>
        <v>-1.8101749913083787</v>
      </c>
      <c r="E13" s="27">
        <v>34541335</v>
      </c>
      <c r="F13" s="27">
        <v>34584318</v>
      </c>
      <c r="G13" s="26">
        <f t="shared" si="1"/>
        <v>-0.12428465410247501</v>
      </c>
      <c r="H13" s="27">
        <f>B13+E13</f>
        <v>76905335</v>
      </c>
      <c r="I13" s="27">
        <f t="shared" si="4"/>
        <v>77729318</v>
      </c>
      <c r="J13" s="24">
        <f t="shared" si="2"/>
        <v>-1.0600671936938904</v>
      </c>
    </row>
    <row r="14" spans="1:10" s="23" customFormat="1" ht="34.5" customHeight="1" thickTop="1" thickBot="1" x14ac:dyDescent="0.2">
      <c r="A14" s="15" t="s">
        <v>9</v>
      </c>
      <c r="B14" s="34">
        <f>SUM(B4:B13)</f>
        <v>414839502</v>
      </c>
      <c r="C14" s="34">
        <f>SUM(C4:C13)</f>
        <v>417646042</v>
      </c>
      <c r="D14" s="35">
        <f t="shared" si="0"/>
        <v>-0.67199008676347038</v>
      </c>
      <c r="E14" s="36">
        <f>SUM(E4:E13)</f>
        <v>400178473</v>
      </c>
      <c r="F14" s="36">
        <f>SUM(F4:F13)</f>
        <v>398192923</v>
      </c>
      <c r="G14" s="35">
        <f t="shared" si="1"/>
        <v>0.4986402031057694</v>
      </c>
      <c r="H14" s="36">
        <f>SUM(H4:H5)+SUM(H6:H9)+SUM(H10:H13)</f>
        <v>815017975</v>
      </c>
      <c r="I14" s="36">
        <f>C14+F14</f>
        <v>815838965</v>
      </c>
      <c r="J14" s="37">
        <f t="shared" si="2"/>
        <v>-0.10063137888982786</v>
      </c>
    </row>
    <row r="15" spans="1:10" s="23" customFormat="1" ht="34.5" customHeight="1" thickTop="1" x14ac:dyDescent="0.15">
      <c r="A15" s="16" t="s">
        <v>10</v>
      </c>
      <c r="B15" s="38">
        <v>1796641</v>
      </c>
      <c r="C15" s="38">
        <v>1967345</v>
      </c>
      <c r="D15" s="39">
        <f t="shared" si="0"/>
        <v>-8.6768716213983819</v>
      </c>
      <c r="E15" s="38">
        <v>303567</v>
      </c>
      <c r="F15" s="38">
        <v>388902</v>
      </c>
      <c r="G15" s="39">
        <f t="shared" si="1"/>
        <v>-21.942545937022693</v>
      </c>
      <c r="H15" s="40">
        <f t="shared" ref="H15:H19" si="5">B15+E15</f>
        <v>2100208</v>
      </c>
      <c r="I15" s="40">
        <f t="shared" si="4"/>
        <v>2356247</v>
      </c>
      <c r="J15" s="41">
        <f t="shared" si="2"/>
        <v>-10.866390493017073</v>
      </c>
    </row>
    <row r="16" spans="1:10" s="23" customFormat="1" ht="34.5" customHeight="1" x14ac:dyDescent="0.15">
      <c r="A16" s="14" t="s">
        <v>11</v>
      </c>
      <c r="B16" s="25">
        <v>9923000</v>
      </c>
      <c r="C16" s="25">
        <v>9655741</v>
      </c>
      <c r="D16" s="26">
        <f t="shared" si="0"/>
        <v>2.7678766445785987</v>
      </c>
      <c r="E16" s="25">
        <v>8632595</v>
      </c>
      <c r="F16" s="25">
        <v>8860988</v>
      </c>
      <c r="G16" s="26">
        <f t="shared" si="1"/>
        <v>-2.5775116725132685</v>
      </c>
      <c r="H16" s="27">
        <f t="shared" si="5"/>
        <v>18555595</v>
      </c>
      <c r="I16" s="27">
        <f t="shared" si="4"/>
        <v>18516729</v>
      </c>
      <c r="J16" s="24">
        <f t="shared" si="2"/>
        <v>0.20989668315608009</v>
      </c>
    </row>
    <row r="17" spans="1:10" s="23" customFormat="1" ht="34.5" customHeight="1" x14ac:dyDescent="0.15">
      <c r="A17" s="14" t="s">
        <v>12</v>
      </c>
      <c r="B17" s="25">
        <v>11243000</v>
      </c>
      <c r="C17" s="25">
        <v>12055000</v>
      </c>
      <c r="D17" s="26">
        <f t="shared" si="0"/>
        <v>-6.7357942762339276</v>
      </c>
      <c r="E17" s="25">
        <v>4267600</v>
      </c>
      <c r="F17" s="25">
        <v>4398700</v>
      </c>
      <c r="G17" s="26">
        <f t="shared" si="1"/>
        <v>-2.9804260349648759</v>
      </c>
      <c r="H17" s="27">
        <f t="shared" si="5"/>
        <v>15510600</v>
      </c>
      <c r="I17" s="27">
        <f t="shared" si="4"/>
        <v>16453700</v>
      </c>
      <c r="J17" s="24">
        <f t="shared" si="2"/>
        <v>-5.7318414703075904</v>
      </c>
    </row>
    <row r="18" spans="1:10" s="23" customFormat="1" ht="34.5" customHeight="1" x14ac:dyDescent="0.15">
      <c r="A18" s="14" t="s">
        <v>13</v>
      </c>
      <c r="B18" s="25">
        <v>11159800</v>
      </c>
      <c r="C18" s="25">
        <v>11058800</v>
      </c>
      <c r="D18" s="26">
        <f t="shared" si="0"/>
        <v>0.9132998155315224</v>
      </c>
      <c r="E18" s="25">
        <v>4465900</v>
      </c>
      <c r="F18" s="25">
        <v>4576300</v>
      </c>
      <c r="G18" s="26">
        <f t="shared" si="1"/>
        <v>-2.4124292550750606</v>
      </c>
      <c r="H18" s="27">
        <f t="shared" si="5"/>
        <v>15625700</v>
      </c>
      <c r="I18" s="27">
        <f t="shared" si="4"/>
        <v>15635100</v>
      </c>
      <c r="J18" s="24">
        <f t="shared" si="2"/>
        <v>-6.012113769659292E-2</v>
      </c>
    </row>
    <row r="19" spans="1:10" s="23" customFormat="1" ht="34.5" customHeight="1" thickBot="1" x14ac:dyDescent="0.2">
      <c r="A19" s="17" t="s">
        <v>14</v>
      </c>
      <c r="B19" s="42">
        <v>7903180</v>
      </c>
      <c r="C19" s="42">
        <v>7869886</v>
      </c>
      <c r="D19" s="43">
        <f t="shared" si="0"/>
        <v>0.42305568339871763</v>
      </c>
      <c r="E19" s="42">
        <v>7102758</v>
      </c>
      <c r="F19" s="42">
        <v>7460542</v>
      </c>
      <c r="G19" s="43">
        <f t="shared" si="1"/>
        <v>-4.7956837452292334</v>
      </c>
      <c r="H19" s="44">
        <f t="shared" si="5"/>
        <v>15005938</v>
      </c>
      <c r="I19" s="44">
        <f t="shared" si="4"/>
        <v>15330428</v>
      </c>
      <c r="J19" s="45">
        <f t="shared" si="2"/>
        <v>-2.1166401877364414</v>
      </c>
    </row>
    <row r="20" spans="1:10" s="23" customFormat="1" ht="34.5" customHeight="1" thickTop="1" thickBot="1" x14ac:dyDescent="0.2">
      <c r="A20" s="15" t="s">
        <v>15</v>
      </c>
      <c r="B20" s="34">
        <f>SUM(B15:B19)</f>
        <v>42025621</v>
      </c>
      <c r="C20" s="34">
        <f>SUM(C15:C19)</f>
        <v>42606772</v>
      </c>
      <c r="D20" s="35">
        <f t="shared" si="0"/>
        <v>-1.3639873961819966</v>
      </c>
      <c r="E20" s="36">
        <f>SUM(E15:E19)</f>
        <v>24772420</v>
      </c>
      <c r="F20" s="34">
        <f>SUM(F15:F19)</f>
        <v>25685432</v>
      </c>
      <c r="G20" s="35">
        <f t="shared" si="1"/>
        <v>-3.5545907890511632</v>
      </c>
      <c r="H20" s="36">
        <f>SUM(H15:H19)</f>
        <v>66798041</v>
      </c>
      <c r="I20" s="36">
        <f t="shared" si="4"/>
        <v>68292204</v>
      </c>
      <c r="J20" s="37">
        <f t="shared" si="2"/>
        <v>-2.1878968791225426</v>
      </c>
    </row>
    <row r="21" spans="1:10" s="23" customFormat="1" ht="34.5" customHeight="1" thickTop="1" thickBot="1" x14ac:dyDescent="0.2">
      <c r="A21" s="18" t="s">
        <v>16</v>
      </c>
      <c r="B21" s="46">
        <f>B14+B20</f>
        <v>456865123</v>
      </c>
      <c r="C21" s="46">
        <f>C14+C20</f>
        <v>460252814</v>
      </c>
      <c r="D21" s="47">
        <f t="shared" si="0"/>
        <v>-0.73605003531819801</v>
      </c>
      <c r="E21" s="48">
        <f>E14+E20</f>
        <v>424950893</v>
      </c>
      <c r="F21" s="46">
        <f>F14+F20</f>
        <v>423878355</v>
      </c>
      <c r="G21" s="47">
        <f t="shared" si="1"/>
        <v>0.25302966932576682</v>
      </c>
      <c r="H21" s="48">
        <f>SUM(H4:H13)+SUM(H15:H19)</f>
        <v>881816016</v>
      </c>
      <c r="I21" s="48">
        <f t="shared" si="4"/>
        <v>884131169</v>
      </c>
      <c r="J21" s="49">
        <f t="shared" si="2"/>
        <v>-0.26185628119168819</v>
      </c>
    </row>
    <row r="22" spans="1:10" ht="4.5" customHeight="1" x14ac:dyDescent="0.15">
      <c r="A22" s="9"/>
      <c r="B22" s="10"/>
      <c r="C22" s="10"/>
      <c r="D22" s="11"/>
      <c r="E22" s="10"/>
      <c r="F22" s="10"/>
      <c r="G22" s="11"/>
      <c r="H22" s="10"/>
      <c r="I22" s="10"/>
      <c r="J22" s="11"/>
    </row>
    <row r="23" spans="1:10" x14ac:dyDescent="0.15">
      <c r="A23" s="7"/>
    </row>
  </sheetData>
  <mergeCells count="3">
    <mergeCell ref="B2:D2"/>
    <mergeCell ref="E2:G2"/>
    <mergeCell ref="H2:J2"/>
  </mergeCells>
  <phoneticPr fontId="3"/>
  <printOptions horizontalCentered="1"/>
  <pageMargins left="0.55118110236220474" right="0.47244094488188981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(千円単位）</vt:lpstr>
      <vt:lpstr>'(千円単位）'!Print_Area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充</dc:creator>
  <cp:lastModifiedBy> </cp:lastModifiedBy>
  <cp:lastPrinted>2016-08-03T07:10:23Z</cp:lastPrinted>
  <dcterms:created xsi:type="dcterms:W3CDTF">2006-04-06T05:40:22Z</dcterms:created>
  <dcterms:modified xsi:type="dcterms:W3CDTF">2020-05-02T05:02:29Z</dcterms:modified>
</cp:coreProperties>
</file>