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28800" windowHeight="12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AM36" i="10"/>
  <c r="C36" i="10"/>
  <c r="BW35" i="10"/>
  <c r="BW36" i="10" s="1"/>
  <c r="BE35" i="10"/>
  <c r="BW34" i="10"/>
  <c r="C34" i="10"/>
  <c r="BW37" i="10" l="1"/>
  <c r="BW38" i="10" s="1"/>
  <c r="C35"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AM34" i="10"/>
  <c r="AM35" i="10" s="1"/>
  <c r="BE34" i="10"/>
</calcChain>
</file>

<file path=xl/sharedStrings.xml><?xml version="1.0" encoding="utf-8"?>
<sst xmlns="http://schemas.openxmlformats.org/spreadsheetml/2006/main" count="1098" uniqueCount="598">
  <si>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</si>
  <si>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</si>
  <si>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</si>
  <si>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</si>
  <si>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</si>
  <si>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</si>
  <si>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</si>
  <si>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</si>
  <si>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</si>
  <si>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</si>
  <si>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</si>
  <si>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</si>
  <si>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</si>
  <si>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</si>
  <si>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</si>
  <si>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</si>
  <si>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</si>
  <si>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</si>
  <si>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</si>
  <si>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</si>
  <si>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</si>
  <si>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</si>
  <si>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</si>
  <si>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</si>
  <si>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</si>
  <si>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</si>
  <si>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</si>
  <si>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</si>
  <si>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</si>
  <si>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</si>
  <si>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</si>
  <si>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</si>
  <si>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</si>
  <si>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</si>
  <si>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</si>
  <si>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</si>
  <si>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</si>
  <si>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</si>
  <si>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</si>
  <si>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</si>
  <si>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</si>
  <si>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</si>
  <si>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</si>
  <si>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</si>
  <si>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</si>
  <si>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</si>
  <si>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</si>
  <si>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</si>
  <si>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</si>
  <si>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</si>
  <si>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</si>
  <si>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</si>
  <si>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</si>
  <si>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</si>
  <si>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</si>
  <si>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</si>
  <si>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</si>
  <si>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</si>
  <si>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</si>
  <si>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</si>
  <si>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</si>
  <si>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</si>
  <si>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</si>
  <si>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</si>
  <si>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</si>
  <si>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</si>
  <si>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</si>
  <si>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</si>
  <si>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</si>
  <si>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</si>
  <si>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</si>
  <si>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</si>
  <si>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</si>
  <si>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</si>
  <si>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</si>
  <si>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</si>
  <si>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</si>
  <si>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</si>
  <si>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</si>
  <si>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</si>
  <si>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</si>
  <si>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</si>
  <si>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</si>
  <si>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</si>
  <si>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</si>
  <si>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</si>
  <si>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</si>
  <si>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</si>
  <si>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</si>
  <si>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</si>
  <si>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</si>
  <si>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</si>
  <si>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</si>
  <si>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</si>
  <si>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</si>
  <si>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</si>
  <si>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</si>
  <si>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</si>
  <si>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</si>
  <si>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</si>
  <si>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</si>
  <si>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</si>
  <si>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</si>
  <si>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</si>
  <si>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</si>
  <si>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</si>
  <si>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</si>
  <si>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</si>
  <si>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</si>
  <si>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</si>
  <si>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</si>
  <si>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</si>
  <si>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</si>
  <si>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</si>
  <si>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</si>
  <si>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</si>
  <si>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</si>
  <si>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</si>
  <si>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</si>
  <si>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</si>
  <si>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</si>
  <si>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</si>
  <si>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</si>
  <si>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</si>
  <si>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</si>
  <si>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</si>
  <si>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</si>
  <si>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</si>
  <si>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</si>
  <si>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</si>
  <si>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</si>
  <si>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</si>
  <si>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</si>
  <si>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</si>
  <si>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</si>
  <si>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</si>
  <si>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</si>
  <si>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</si>
  <si>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</si>
  <si>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</si>
  <si>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</si>
  <si>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</si>
  <si>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</si>
  <si>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</si>
  <si>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</si>
  <si>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</si>
  <si>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</si>
  <si>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</si>
  <si>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</si>
  <si>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</si>
  <si>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</si>
  <si>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</si>
  <si>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</si>
  <si>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</si>
  <si>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</si>
  <si>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</si>
  <si>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</si>
  <si>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</si>
  <si>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</si>
  <si>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</si>
  <si>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</si>
  <si>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</si>
  <si>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</si>
  <si>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</si>
  <si>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</si>
  <si>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</si>
  <si>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</si>
  <si>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</si>
  <si>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</si>
  <si>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</si>
  <si>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</si>
  <si>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</si>
  <si>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</si>
  <si>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</si>
  <si>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</si>
  <si>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</si>
  <si>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</si>
  <si>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</si>
  <si>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</si>
  <si>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</si>
  <si>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</si>
  <si>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</si>
  <si>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</si>
  <si>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</si>
  <si>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</si>
  <si>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</si>
  <si>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</si>
  <si>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</si>
  <si>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</si>
  <si>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</si>
  <si>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</si>
  <si>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</si>
  <si>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</si>
  <si>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</si>
  <si>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</si>
  <si>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</si>
  <si>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</si>
  <si>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</si>
  <si>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</si>
  <si>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</si>
  <si>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</si>
  <si>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</si>
  <si>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</si>
  <si>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</si>
  <si>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</si>
  <si>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</si>
  <si>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</si>
  <si>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</si>
  <si>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</si>
  <si>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</si>
  <si>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</si>
  <si>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</si>
  <si>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</si>
  <si>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富山県氷見市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</si>
  <si>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</si>
  <si>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</si>
  <si>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</si>
  <si>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</si>
  <si>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</si>
  <si>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</si>
  <si>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</si>
  <si>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</si>
  <si>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</si>
  <si>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</si>
  <si>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</si>
  <si>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</si>
  <si>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</si>
  <si>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</si>
  <si>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</si>
  <si>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</si>
  <si>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</si>
  <si>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</si>
  <si>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</si>
  <si>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</si>
  <si>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</si>
  <si>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</si>
  <si>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</si>
  <si>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</si>
  <si>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</si>
  <si>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</si>
  <si>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</si>
  <si>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</si>
  <si>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</si>
  <si>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</si>
  <si>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</si>
  <si>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</si>
  <si>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</si>
  <si>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</si>
  <si>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</si>
  <si>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</si>
  <si>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</si>
  <si>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</si>
  <si>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</si>
  <si>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</si>
  <si>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</si>
  <si>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</si>
  <si>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</si>
  <si>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</si>
  <si>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</si>
  <si>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</si>
  <si>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</si>
  <si>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</si>
  <si>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</si>
  <si>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</si>
  <si>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</si>
  <si>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</si>
  <si>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</si>
  <si>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</si>
  <si>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</si>
  <si>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</si>
  <si>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</si>
  <si>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</si>
  <si>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</si>
  <si>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</si>
  <si>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</si>
  <si>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</si>
  <si>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</si>
  <si>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</si>
  <si>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</si>
  <si>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</si>
  <si>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</si>
  <si>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</si>
  <si>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</si>
  <si>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</si>
  <si>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</si>
  <si>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</si>
  <si>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</si>
  <si>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</si>
  <si>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</si>
  <si>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</si>
  <si>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</si>
  <si>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</si>
  <si>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</si>
  <si>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</si>
  <si>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</si>
  <si>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</si>
  <si>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</si>
  <si>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</si>
  <si>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</si>
  <si>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</si>
  <si>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</si>
  <si>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</si>
  <si>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</si>
  <si>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</si>
  <si>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</si>
  <si>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</si>
  <si>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</si>
  <si>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</si>
  <si>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</si>
  <si>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</si>
  <si>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</si>
  <si>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</si>
  <si>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</si>
  <si>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</si>
  <si>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</si>
  <si>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</si>
  <si>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</si>
  <si>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</si>
  <si>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</si>
  <si>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</si>
  <si>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</si>
  <si>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</si>
  <si>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</si>
  <si>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</si>
  <si>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</si>
  <si>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</si>
  <si>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</si>
  <si>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</si>
  <si>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</si>
  <si>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</si>
  <si>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</si>
  <si>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</si>
  <si>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</si>
  <si>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</si>
  <si>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</si>
  <si>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</si>
  <si>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</si>
  <si>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</si>
  <si>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</si>
  <si>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</si>
  <si>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</si>
  <si>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</si>
  <si>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</si>
  <si>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</si>
  <si>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</si>
  <si>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</si>
  <si>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</si>
  <si>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</si>
  <si>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</si>
  <si>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</si>
  <si>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</si>
  <si>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</si>
  <si>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</si>
  <si>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</si>
  <si>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</si>
  <si>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</si>
  <si>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</si>
  <si>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</si>
  <si>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</si>
  <si>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</si>
  <si>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</si>
  <si>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</si>
  <si>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</si>
  <si>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富山県氷見市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</si>
  <si>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</si>
  <si>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</si>
  <si>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</si>
  <si>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</si>
  <si>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</si>
  <si>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</si>
  <si>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</si>
  <si>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</si>
  <si>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</si>
  <si>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</si>
  <si>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</si>
  <si>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</si>
  <si>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</si>
  <si>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</si>
  <si>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</si>
  <si>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</si>
  <si>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</si>
  <si>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</si>
  <si>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</si>
  <si>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</si>
  <si>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</si>
  <si>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</si>
  <si>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</si>
  <si>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</si>
  <si>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</si>
  <si>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</si>
  <si>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</si>
  <si>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</si>
  <si>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</si>
  <si>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</si>
  <si>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</si>
  <si>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</si>
  <si>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</si>
  <si>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</si>
  <si>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</si>
  <si>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</si>
  <si>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</si>
  <si>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</si>
  <si>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後期高齢者医療事業特別会計</t>
    <phoneticPr fontId="5"/>
  </si>
  <si>
    <t>氷見市水道事業会計</t>
    <phoneticPr fontId="5"/>
  </si>
  <si>
    <t>法適用企業</t>
    <phoneticPr fontId="5"/>
  </si>
  <si>
    <t>氷見市病院事業会計</t>
    <phoneticPr fontId="5"/>
  </si>
  <si>
    <t>氷見市下水道特別会計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</si>
  <si>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</si>
  <si>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</si>
  <si>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</si>
  <si>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</si>
  <si>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</si>
  <si>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</si>
  <si>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</si>
  <si>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</si>
  <si>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</si>
  <si>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</si>
  <si>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</si>
  <si>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</si>
  <si>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</si>
  <si>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</si>
  <si>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</si>
  <si>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</si>
  <si>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</si>
  <si>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</si>
  <si>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</si>
  <si>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</si>
  <si>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</si>
  <si>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</si>
  <si>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</si>
  <si>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</si>
  <si>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</si>
  <si>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</si>
  <si>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</si>
  <si>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</si>
  <si>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</si>
  <si>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</si>
  <si>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</si>
  <si>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</si>
  <si>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</si>
  <si>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</si>
  <si>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</si>
  <si>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</si>
  <si>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</si>
  <si>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</si>
  <si>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</si>
  <si>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</si>
  <si>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</si>
  <si>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</si>
  <si>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</si>
  <si>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</si>
  <si>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</si>
  <si>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</si>
  <si>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</si>
  <si>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</si>
  <si>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</si>
  <si>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</si>
  <si>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</si>
  <si>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</si>
  <si>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</si>
  <si>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</si>
  <si>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</si>
  <si>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</si>
  <si>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</si>
  <si>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</si>
  <si>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氷見市水道事業会計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</si>
  <si>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</si>
  <si>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</si>
  <si>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</si>
  <si>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</si>
  <si>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</si>
  <si>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</si>
  <si>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</si>
  <si>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</si>
  <si>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</si>
  <si>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</si>
  <si>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</si>
  <si>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</si>
  <si>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</si>
  <si>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</si>
  <si>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</si>
  <si>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</si>
  <si>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</si>
  <si>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</si>
  <si>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</si>
  <si>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</si>
  <si>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</si>
  <si>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</si>
  <si>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</si>
  <si>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</si>
  <si>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</si>
  <si>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</si>
  <si>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</si>
  <si>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</si>
  <si>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</si>
  <si>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</si>
  <si>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</si>
  <si>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</si>
  <si>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</si>
  <si>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</si>
  <si>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</si>
  <si>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</si>
  <si>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</si>
  <si>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</si>
  <si>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</si>
  <si>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</si>
  <si>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</si>
  <si>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</si>
  <si>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</si>
  <si>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</si>
  <si>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</si>
  <si>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</si>
  <si>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</si>
  <si>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</si>
  <si>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</si>
  <si>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</si>
  <si>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</si>
  <si>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</si>
  <si>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</si>
  <si>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</si>
  <si>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</si>
  <si>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</si>
  <si>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</si>
  <si>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</si>
  <si>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</si>
  <si>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</si>
  <si>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</si>
  <si>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</si>
  <si>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</si>
  <si>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</si>
  <si>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</si>
  <si>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</si>
  <si>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</si>
  <si>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</si>
  <si>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</si>
  <si>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</si>
  <si>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</si>
  <si>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</si>
  <si>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</si>
  <si>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</si>
  <si>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</si>
  <si>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</si>
  <si>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</si>
  <si>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</si>
  <si>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</si>
  <si>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</si>
  <si>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</si>
  <si>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</si>
  <si>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</si>
  <si>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</si>
  <si>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</si>
  <si>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氷見市水道事業会計</t>
  </si>
  <si>
    <t>一般会計</t>
  </si>
  <si>
    <t>介護保険特別会計（保険事業勘定）</t>
  </si>
  <si>
    <t>国民健康保険特別会計</t>
  </si>
  <si>
    <t>氷見市下水道特別会計</t>
  </si>
  <si>
    <t>育英資金特別会計</t>
  </si>
  <si>
    <t>後期高齢者医療事業特別会計</t>
  </si>
  <si>
    <t>介護保険特別会計（介護サービス事業勘定）</t>
  </si>
  <si>
    <t>その他会計（赤字）</t>
  </si>
  <si>
    <t>▲ 0.09</t>
  </si>
  <si>
    <t>その他会計（黒字）</t>
  </si>
  <si>
    <t>H25末</t>
    <phoneticPr fontId="5"/>
  </si>
  <si>
    <t>H26末</t>
    <phoneticPr fontId="5"/>
  </si>
  <si>
    <t>H27末</t>
    <phoneticPr fontId="5"/>
  </si>
  <si>
    <t>H28末</t>
    <phoneticPr fontId="5"/>
  </si>
  <si>
    <t>H29末</t>
    <phoneticPr fontId="5"/>
  </si>
  <si>
    <t>-</t>
    <phoneticPr fontId="2"/>
  </si>
  <si>
    <t>氷見市花と緑のまちづくり協会</t>
    <rPh sb="0" eb="3">
      <t>ヒミシ</t>
    </rPh>
    <rPh sb="3" eb="4">
      <t>ハナ</t>
    </rPh>
    <rPh sb="5" eb="6">
      <t>ミドリ</t>
    </rPh>
    <rPh sb="12" eb="14">
      <t>キョウカイ</t>
    </rPh>
    <phoneticPr fontId="2"/>
  </si>
  <si>
    <t>氷見市体育協会</t>
    <rPh sb="0" eb="3">
      <t>ヒミシ</t>
    </rPh>
    <rPh sb="3" eb="5">
      <t>タイイク</t>
    </rPh>
    <rPh sb="5" eb="7">
      <t>キョウカイ</t>
    </rPh>
    <phoneticPr fontId="2"/>
  </si>
  <si>
    <t>氷見市土地開発公社</t>
    <rPh sb="0" eb="3">
      <t>ヒミシ</t>
    </rPh>
    <rPh sb="3" eb="5">
      <t>トチ</t>
    </rPh>
    <rPh sb="5" eb="7">
      <t>カイハツ</t>
    </rPh>
    <rPh sb="7" eb="9">
      <t>コウシャ</t>
    </rPh>
    <phoneticPr fontId="2"/>
  </si>
  <si>
    <t>氷見市観光協会</t>
    <rPh sb="0" eb="3">
      <t>ヒミシ</t>
    </rPh>
    <rPh sb="3" eb="5">
      <t>カンコウ</t>
    </rPh>
    <rPh sb="5" eb="7">
      <t>キョウカイ</t>
    </rPh>
    <phoneticPr fontId="2"/>
  </si>
  <si>
    <t>○</t>
    <phoneticPr fontId="2"/>
  </si>
  <si>
    <t>-</t>
    <phoneticPr fontId="2"/>
  </si>
  <si>
    <t>高岡地区広域圏事務組合</t>
  </si>
  <si>
    <t>富山県市町村管理組合</t>
    <rPh sb="0" eb="3">
      <t>トヤマケン</t>
    </rPh>
    <rPh sb="3" eb="6">
      <t>シチョウソン</t>
    </rPh>
    <rPh sb="6" eb="8">
      <t>カンリ</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</si>
  <si>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</si>
  <si>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</si>
  <si>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</si>
  <si>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</si>
  <si>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教育文化振興基金</t>
  </si>
  <si>
    <t>ふるさとづくり基金</t>
  </si>
  <si>
    <t>社会福祉事業振興基金</t>
  </si>
  <si>
    <t>「安部」人づくり基金</t>
  </si>
  <si>
    <t>スポーツ振興基金</t>
    <rPh sb="4" eb="6">
      <t>シンコウ</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</si>
  <si>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</si>
  <si>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</si>
  <si>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</si>
  <si>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</si>
  <si>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類似団体と比較して、将来負担比率が高く、有形固定資産減価償却率が低い状態である。
平成３０年度までは、大型施設の整備が無いため同様の傾向が続くと見込まれる。令和元年度以降は新文化交流施設や学校給食センターの整備により、さらに将来負担比率が上昇し、有形固定資産減価償却率が低くなると見込まれることから、財政負担と投資のバランスを慎重に検討する必要がある。</t>
    <rPh sb="89" eb="91">
      <t>コウリュウ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</si>
  <si>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</si>
  <si>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</si>
  <si>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</si>
  <si>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</si>
  <si>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</si>
  <si>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</si>
  <si>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将来負担比率、実質公債費比率とも類似団体平均よりも高い状態である。
いずれの比率も平成２７年度以降は改善傾向にあるが、令和元年度以降には新文化交流施設や学校給食センターの整備をはじめとする大型事業が控えているため、主要事業以外の地方債の発行を抑制する必要がある。</t>
    <rPh sb="0" eb="2">
      <t>ショウライ</t>
    </rPh>
    <rPh sb="2" eb="4">
      <t>フタン</t>
    </rPh>
    <rPh sb="4" eb="6">
      <t>ヒリツ</t>
    </rPh>
    <rPh sb="7" eb="9">
      <t>ジッシツ</t>
    </rPh>
    <rPh sb="9" eb="12">
      <t>コウサイヒ</t>
    </rPh>
    <rPh sb="12" eb="14">
      <t>ヒリツ</t>
    </rPh>
    <rPh sb="16" eb="18">
      <t>ルイジ</t>
    </rPh>
    <rPh sb="18" eb="20">
      <t>ダンタイ</t>
    </rPh>
    <rPh sb="20" eb="22">
      <t>ヘイキン</t>
    </rPh>
    <rPh sb="25" eb="26">
      <t>タカ</t>
    </rPh>
    <rPh sb="27" eb="29">
      <t>ジョウタイ</t>
    </rPh>
    <rPh sb="38" eb="40">
      <t>ヒリツ</t>
    </rPh>
    <rPh sb="41" eb="43">
      <t>ヘイセイ</t>
    </rPh>
    <rPh sb="45" eb="47">
      <t>ネンド</t>
    </rPh>
    <rPh sb="47" eb="49">
      <t>イコウ</t>
    </rPh>
    <rPh sb="50" eb="52">
      <t>カイゼン</t>
    </rPh>
    <rPh sb="52" eb="54">
      <t>ケイコウ</t>
    </rPh>
    <rPh sb="59" eb="61">
      <t>レイカズ</t>
    </rPh>
    <rPh sb="61" eb="63">
      <t>ガンネン</t>
    </rPh>
    <rPh sb="63" eb="64">
      <t>ド</t>
    </rPh>
    <rPh sb="64" eb="66">
      <t>イコウ</t>
    </rPh>
    <rPh sb="68" eb="71">
      <t>シンブンカ</t>
    </rPh>
    <rPh sb="71" eb="73">
      <t>コウリュウ</t>
    </rPh>
    <rPh sb="73" eb="75">
      <t>シセツ</t>
    </rPh>
    <rPh sb="76" eb="78">
      <t>ガッコウ</t>
    </rPh>
    <rPh sb="78" eb="80">
      <t>キュウショク</t>
    </rPh>
    <rPh sb="85" eb="87">
      <t>セイビ</t>
    </rPh>
    <rPh sb="94" eb="96">
      <t>オオガタ</t>
    </rPh>
    <rPh sb="96" eb="98">
      <t>ジギョウ</t>
    </rPh>
    <rPh sb="99" eb="100">
      <t>ヒカ</t>
    </rPh>
    <rPh sb="107" eb="109">
      <t>シュヨウ</t>
    </rPh>
    <rPh sb="109" eb="111">
      <t>ジギョウ</t>
    </rPh>
    <rPh sb="111" eb="113">
      <t>イガイ</t>
    </rPh>
    <rPh sb="114" eb="117">
      <t>チホウサイ</t>
    </rPh>
    <rPh sb="118" eb="120">
      <t>ハッコウ</t>
    </rPh>
    <rPh sb="121" eb="123">
      <t>ヨクセイ</t>
    </rPh>
    <rPh sb="125" eb="12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</si>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</sst>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81768</c:v>
                </c:pt>
                <c:pt idx="2">
                  <c:v>65876</c:v>
                </c:pt>
                <c:pt idx="3">
                  <c:v>68468</c:v>
                </c:pt>
                <c:pt idx="4">
                  <c:v>69729</c:v>
                </c:pt>
              </c:numCache>
            </c:numRef>
          </c:val>
          <c:smooth val="0"/>
          <c:extLst>
            <c:ext xmlns:c16="http://schemas.microsoft.com/office/drawing/2014/chart" uri="{C3380CC4-5D6E-409C-BE32-E72D297353CC}">
              <c16:uniqueId val="{00000000-AB24-4560-8CBE-7CE7A3BEBE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64285</c:v>
                </c:pt>
                <c:pt idx="1">
                  <c:v>57965</c:v>
                </c:pt>
                <c:pt idx="2">
                  <c:v>46782</c:v>
                </c:pt>
                <c:pt idx="3">
                  <c:v>44310</c:v>
                </c:pt>
                <c:pt idx="4">
                  <c:v>45283</c:v>
                </c:pt>
              </c:numCache>
            </c:numRef>
          </c:val>
          <c:smooth val="0"/>
          <c:extLst>
            <c:ext xmlns:c16="http://schemas.microsoft.com/office/drawing/2014/chart" uri="{C3380CC4-5D6E-409C-BE32-E72D297353CC}">
              <c16:uniqueId val="{00000001-AB24-4560-8CBE-7CE7A3BEBE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5.97</c:v>
                </c:pt>
                <c:pt idx="1">
                  <c:v>5.22</c:v>
                </c:pt>
                <c:pt idx="2">
                  <c:v>5.56</c:v>
                </c:pt>
                <c:pt idx="3">
                  <c:v>6.9</c:v>
                </c:pt>
                <c:pt idx="4">
                  <c:v>7.2</c:v>
                </c:pt>
              </c:numCache>
            </c:numRef>
          </c:val>
          <c:extLst>
            <c:ext xmlns:c16="http://schemas.microsoft.com/office/drawing/2014/chart" uri="{C3380CC4-5D6E-409C-BE32-E72D297353CC}">
              <c16:uniqueId val="{00000000-8E26-40E0-BCE1-F40E609A69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18.05</c:v>
                </c:pt>
                <c:pt idx="1">
                  <c:v>20.7</c:v>
                </c:pt>
                <c:pt idx="2">
                  <c:v>21.96</c:v>
                </c:pt>
                <c:pt idx="3">
                  <c:v>22.17</c:v>
                </c:pt>
                <c:pt idx="4">
                  <c:v>22.58</c:v>
                </c:pt>
              </c:numCache>
            </c:numRef>
          </c:val>
          <c:extLst>
            <c:ext xmlns:c16="http://schemas.microsoft.com/office/drawing/2014/chart" uri="{C3380CC4-5D6E-409C-BE32-E72D297353CC}">
              <c16:uniqueId val="{00000001-8E26-40E0-BCE1-F40E609A69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4.0199999999999996</c:v>
                </c:pt>
                <c:pt idx="1">
                  <c:v>4.5199999999999996</c:v>
                </c:pt>
                <c:pt idx="2">
                  <c:v>1.74</c:v>
                </c:pt>
                <c:pt idx="3">
                  <c:v>0.83</c:v>
                </c:pt>
                <c:pt idx="4">
                  <c:v>0.31</c:v>
                </c:pt>
              </c:numCache>
            </c:numRef>
          </c:val>
          <c:smooth val="0"/>
          <c:extLst>
            <c:ext xmlns:c16="http://schemas.microsoft.com/office/drawing/2014/chart" uri="{C3380CC4-5D6E-409C-BE32-E72D297353CC}">
              <c16:uniqueId val="{00000002-8E26-40E0-BCE1-F40E609A69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9B5-4BD6-B117-811C494857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0.09</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29B5-4BD6-B117-811C494857D9}"/>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9B5-4BD6-B117-811C494857D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0.17</c:v>
                </c:pt>
                <c:pt idx="8">
                  <c:v>#N/A</c:v>
                </c:pt>
                <c:pt idx="9">
                  <c:v>0</c:v>
                </c:pt>
              </c:numCache>
            </c:numRef>
          </c:val>
          <c:extLst>
            <c:ext xmlns:c16="http://schemas.microsoft.com/office/drawing/2014/chart" uri="{C3380CC4-5D6E-409C-BE32-E72D297353CC}">
              <c16:uniqueId val="{00000003-29B5-4BD6-B117-811C494857D9}"/>
            </c:ext>
          </c:extLst>
        </c:ser>
        <c:ser>
          <c:idx val="4"/>
          <c:order val="4"/>
          <c:tx>
            <c:strRef>
              <c:f>データシート!$A$31</c:f>
              <c:strCache>
                <c:ptCount val="1"/>
                <c:pt idx="0">
                  <c:v>育英資金特別会計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9B5-4BD6-B117-811C494857D9}"/>
            </c:ext>
          </c:extLst>
        </c:ser>
        <c:ser>
          <c:idx val="5"/>
          <c:order val="5"/>
          <c:tx>
            <c:strRef>
              <c:f>データシート!$A$32</c:f>
              <c:strCache>
                <c:ptCount val="1"/>
                <c:pt idx="0">
                  <c:v>氷見市下水道特別会計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5-29B5-4BD6-B117-811C494857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0.92</c:v>
                </c:pt>
                <c:pt idx="2">
                  <c:v>#N/A</c:v>
                </c:pt>
                <c:pt idx="3">
                  <c:v>1.38</c:v>
                </c:pt>
                <c:pt idx="4">
                  <c:v>#N/A</c:v>
                </c:pt>
                <c:pt idx="5">
                  <c:v>1.73</c:v>
                </c:pt>
                <c:pt idx="6">
                  <c:v>#N/A</c:v>
                </c:pt>
                <c:pt idx="7">
                  <c:v>2.14</c:v>
                </c:pt>
                <c:pt idx="8">
                  <c:v>#N/A</c:v>
                </c:pt>
                <c:pt idx="9">
                  <c:v>0.13</c:v>
                </c:pt>
              </c:numCache>
            </c:numRef>
          </c:val>
          <c:extLst>
            <c:ext xmlns:c16="http://schemas.microsoft.com/office/drawing/2014/chart" uri="{C3380CC4-5D6E-409C-BE32-E72D297353CC}">
              <c16:uniqueId val="{00000006-29B5-4BD6-B117-811C494857D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0.97</c:v>
                </c:pt>
                <c:pt idx="2">
                  <c:v>#N/A</c:v>
                </c:pt>
                <c:pt idx="3">
                  <c:v>1.0900000000000001</c:v>
                </c:pt>
                <c:pt idx="4">
                  <c:v>#N/A</c:v>
                </c:pt>
                <c:pt idx="5">
                  <c:v>0.96</c:v>
                </c:pt>
                <c:pt idx="6">
                  <c:v>#N/A</c:v>
                </c:pt>
                <c:pt idx="7">
                  <c:v>1.22</c:v>
                </c:pt>
                <c:pt idx="8">
                  <c:v>#N/A</c:v>
                </c:pt>
                <c:pt idx="9">
                  <c:v>1.75</c:v>
                </c:pt>
              </c:numCache>
            </c:numRef>
          </c:val>
          <c:extLst>
            <c:ext xmlns:c16="http://schemas.microsoft.com/office/drawing/2014/chart" uri="{C3380CC4-5D6E-409C-BE32-E72D297353CC}">
              <c16:uniqueId val="{00000007-29B5-4BD6-B117-811C494857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5.94</c:v>
                </c:pt>
                <c:pt idx="2">
                  <c:v>#N/A</c:v>
                </c:pt>
                <c:pt idx="3">
                  <c:v>5.3</c:v>
                </c:pt>
                <c:pt idx="4">
                  <c:v>#N/A</c:v>
                </c:pt>
                <c:pt idx="5">
                  <c:v>5.54</c:v>
                </c:pt>
                <c:pt idx="6">
                  <c:v>#N/A</c:v>
                </c:pt>
                <c:pt idx="7">
                  <c:v>6.89</c:v>
                </c:pt>
                <c:pt idx="8">
                  <c:v>#N/A</c:v>
                </c:pt>
                <c:pt idx="9">
                  <c:v>7.18</c:v>
                </c:pt>
              </c:numCache>
            </c:numRef>
          </c:val>
          <c:extLst>
            <c:ext xmlns:c16="http://schemas.microsoft.com/office/drawing/2014/chart" uri="{C3380CC4-5D6E-409C-BE32-E72D297353CC}">
              <c16:uniqueId val="{00000008-29B5-4BD6-B117-811C494857D9}"/>
            </c:ext>
          </c:extLst>
        </c:ser>
        <c:ser>
          <c:idx val="9"/>
          <c:order val="9"/>
          <c:tx>
            <c:strRef>
              <c:f>データシート!$A$36</c:f>
              <c:strCache>
                <c:ptCount val="1"/>
                <c:pt idx="0">
                  <c:v>氷見市水道事業会計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11.44</c:v>
                </c:pt>
                <c:pt idx="2">
                  <c:v>#N/A</c:v>
                </c:pt>
                <c:pt idx="3">
                  <c:v>10</c:v>
                </c:pt>
                <c:pt idx="4">
                  <c:v>#N/A</c:v>
                </c:pt>
                <c:pt idx="5">
                  <c:v>10</c:v>
                </c:pt>
                <c:pt idx="6">
                  <c:v>#N/A</c:v>
                </c:pt>
                <c:pt idx="7">
                  <c:v>11.02</c:v>
                </c:pt>
                <c:pt idx="8">
                  <c:v>#N/A</c:v>
                </c:pt>
                <c:pt idx="9">
                  <c:v>11.43</c:v>
                </c:pt>
              </c:numCache>
            </c:numRef>
          </c:val>
          <c:extLst>
            <c:ext xmlns:c16="http://schemas.microsoft.com/office/drawing/2014/chart" uri="{C3380CC4-5D6E-409C-BE32-E72D297353CC}">
              <c16:uniqueId val="{00000009-29B5-4BD6-B117-811C494857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2659</c:v>
                </c:pt>
                <c:pt idx="5">
                  <c:v>2634</c:v>
                </c:pt>
                <c:pt idx="8">
                  <c:v>2516</c:v>
                </c:pt>
                <c:pt idx="11">
                  <c:v>2366</c:v>
                </c:pt>
                <c:pt idx="14">
                  <c:v>2250</c:v>
                </c:pt>
              </c:numCache>
            </c:numRef>
          </c:val>
          <c:extLst>
            <c:ext xmlns:c16="http://schemas.microsoft.com/office/drawing/2014/chart" uri="{C3380CC4-5D6E-409C-BE32-E72D297353CC}">
              <c16:uniqueId val="{00000000-5096-4DDE-932E-AF91051B79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96-4DDE-932E-AF91051B79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165</c:v>
                </c:pt>
                <c:pt idx="3">
                  <c:v>117</c:v>
                </c:pt>
                <c:pt idx="6">
                  <c:v>73</c:v>
                </c:pt>
                <c:pt idx="9">
                  <c:v>41</c:v>
                </c:pt>
                <c:pt idx="12">
                  <c:v>16</c:v>
                </c:pt>
              </c:numCache>
            </c:numRef>
          </c:val>
          <c:extLst>
            <c:ext xmlns:c16="http://schemas.microsoft.com/office/drawing/2014/chart" uri="{C3380CC4-5D6E-409C-BE32-E72D297353CC}">
              <c16:uniqueId val="{00000002-5096-4DDE-932E-AF91051B79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22</c:v>
                </c:pt>
                <c:pt idx="6">
                  <c:v>24</c:v>
                </c:pt>
                <c:pt idx="9">
                  <c:v>34</c:v>
                </c:pt>
                <c:pt idx="12">
                  <c:v>47</c:v>
                </c:pt>
              </c:numCache>
            </c:numRef>
          </c:val>
          <c:extLst>
            <c:ext xmlns:c16="http://schemas.microsoft.com/office/drawing/2014/chart" uri="{C3380CC4-5D6E-409C-BE32-E72D297353CC}">
              <c16:uniqueId val="{00000003-5096-4DDE-932E-AF91051B79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1003</c:v>
                </c:pt>
                <c:pt idx="3">
                  <c:v>936</c:v>
                </c:pt>
                <c:pt idx="6">
                  <c:v>1070</c:v>
                </c:pt>
                <c:pt idx="9">
                  <c:v>915</c:v>
                </c:pt>
                <c:pt idx="12">
                  <c:v>858</c:v>
                </c:pt>
              </c:numCache>
            </c:numRef>
          </c:val>
          <c:extLst>
            <c:ext xmlns:c16="http://schemas.microsoft.com/office/drawing/2014/chart" uri="{C3380CC4-5D6E-409C-BE32-E72D297353CC}">
              <c16:uniqueId val="{00000004-5096-4DDE-932E-AF91051B79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96-4DDE-932E-AF91051B79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96-4DDE-932E-AF91051B79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2700</c:v>
                </c:pt>
                <c:pt idx="3">
                  <c:v>2606</c:v>
                </c:pt>
                <c:pt idx="6">
                  <c:v>2619</c:v>
                </c:pt>
                <c:pt idx="9">
                  <c:v>2503</c:v>
                </c:pt>
                <c:pt idx="12">
                  <c:v>2355</c:v>
                </c:pt>
              </c:numCache>
            </c:numRef>
          </c:val>
          <c:extLst>
            <c:ext xmlns:c16="http://schemas.microsoft.com/office/drawing/2014/chart" uri="{C3380CC4-5D6E-409C-BE32-E72D297353CC}">
              <c16:uniqueId val="{00000007-5096-4DDE-932E-AF91051B79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1226</c:v>
                </c:pt>
                <c:pt idx="2">
                  <c:v>#N/A</c:v>
                </c:pt>
                <c:pt idx="3">
                  <c:v>#N/A</c:v>
                </c:pt>
                <c:pt idx="4">
                  <c:v>1047</c:v>
                </c:pt>
                <c:pt idx="5">
                  <c:v>#N/A</c:v>
                </c:pt>
                <c:pt idx="6">
                  <c:v>#N/A</c:v>
                </c:pt>
                <c:pt idx="7">
                  <c:v>1270</c:v>
                </c:pt>
                <c:pt idx="8">
                  <c:v>#N/A</c:v>
                </c:pt>
                <c:pt idx="9">
                  <c:v>#N/A</c:v>
                </c:pt>
                <c:pt idx="10">
                  <c:v>1127</c:v>
                </c:pt>
                <c:pt idx="11">
                  <c:v>#N/A</c:v>
                </c:pt>
                <c:pt idx="12">
                  <c:v>#N/A</c:v>
                </c:pt>
                <c:pt idx="13">
                  <c:v>1026</c:v>
                </c:pt>
                <c:pt idx="14">
                  <c:v>#N/A</c:v>
                </c:pt>
              </c:numCache>
            </c:numRef>
          </c:val>
          <c:smooth val="0"/>
          <c:extLst>
            <c:ext xmlns:c16="http://schemas.microsoft.com/office/drawing/2014/chart" uri="{C3380CC4-5D6E-409C-BE32-E72D297353CC}">
              <c16:uniqueId val="{00000008-5096-4DDE-932E-AF91051B79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23626</c:v>
                </c:pt>
                <c:pt idx="5">
                  <c:v>22538</c:v>
                </c:pt>
                <c:pt idx="8">
                  <c:v>21113</c:v>
                </c:pt>
                <c:pt idx="11">
                  <c:v>20187</c:v>
                </c:pt>
                <c:pt idx="14">
                  <c:v>20507</c:v>
                </c:pt>
              </c:numCache>
            </c:numRef>
          </c:val>
          <c:extLst>
            <c:ext xmlns:c16="http://schemas.microsoft.com/office/drawing/2014/chart" uri="{C3380CC4-5D6E-409C-BE32-E72D297353CC}">
              <c16:uniqueId val="{00000000-53CF-47DF-AEB1-1B46E508B6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439</c:v>
                </c:pt>
                <c:pt idx="5">
                  <c:v>395</c:v>
                </c:pt>
                <c:pt idx="8">
                  <c:v>345</c:v>
                </c:pt>
                <c:pt idx="11">
                  <c:v>287</c:v>
                </c:pt>
                <c:pt idx="14">
                  <c:v>276</c:v>
                </c:pt>
              </c:numCache>
            </c:numRef>
          </c:val>
          <c:extLst>
            <c:ext xmlns:c16="http://schemas.microsoft.com/office/drawing/2014/chart" uri="{C3380CC4-5D6E-409C-BE32-E72D297353CC}">
              <c16:uniqueId val="{00000001-53CF-47DF-AEB1-1B46E508B6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5488</c:v>
                </c:pt>
                <c:pt idx="5">
                  <c:v>6558</c:v>
                </c:pt>
                <c:pt idx="8">
                  <c:v>7035</c:v>
                </c:pt>
                <c:pt idx="11">
                  <c:v>7404</c:v>
                </c:pt>
                <c:pt idx="14">
                  <c:v>7667</c:v>
                </c:pt>
              </c:numCache>
            </c:numRef>
          </c:val>
          <c:extLst>
            <c:ext xmlns:c16="http://schemas.microsoft.com/office/drawing/2014/chart" uri="{C3380CC4-5D6E-409C-BE32-E72D297353CC}">
              <c16:uniqueId val="{00000002-53CF-47DF-AEB1-1B46E508B6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CF-47DF-AEB1-1B46E508B6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CF-47DF-AEB1-1B46E508B6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CF-47DF-AEB1-1B46E508B6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5467</c:v>
                </c:pt>
                <c:pt idx="3">
                  <c:v>5043</c:v>
                </c:pt>
                <c:pt idx="6">
                  <c:v>4824</c:v>
                </c:pt>
                <c:pt idx="9">
                  <c:v>4518</c:v>
                </c:pt>
                <c:pt idx="12">
                  <c:v>4207</c:v>
                </c:pt>
              </c:numCache>
            </c:numRef>
          </c:val>
          <c:extLst>
            <c:ext xmlns:c16="http://schemas.microsoft.com/office/drawing/2014/chart" uri="{C3380CC4-5D6E-409C-BE32-E72D297353CC}">
              <c16:uniqueId val="{00000006-53CF-47DF-AEB1-1B46E508B6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500</c:v>
                </c:pt>
                <c:pt idx="3">
                  <c:v>484</c:v>
                </c:pt>
                <c:pt idx="6">
                  <c:v>460</c:v>
                </c:pt>
                <c:pt idx="9">
                  <c:v>429</c:v>
                </c:pt>
                <c:pt idx="12">
                  <c:v>385</c:v>
                </c:pt>
              </c:numCache>
            </c:numRef>
          </c:val>
          <c:extLst>
            <c:ext xmlns:c16="http://schemas.microsoft.com/office/drawing/2014/chart" uri="{C3380CC4-5D6E-409C-BE32-E72D297353CC}">
              <c16:uniqueId val="{00000007-53CF-47DF-AEB1-1B46E508B6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9358</c:v>
                </c:pt>
                <c:pt idx="3">
                  <c:v>8669</c:v>
                </c:pt>
                <c:pt idx="6">
                  <c:v>8610</c:v>
                </c:pt>
                <c:pt idx="9">
                  <c:v>8272</c:v>
                </c:pt>
                <c:pt idx="12">
                  <c:v>7776</c:v>
                </c:pt>
              </c:numCache>
            </c:numRef>
          </c:val>
          <c:extLst>
            <c:ext xmlns:c16="http://schemas.microsoft.com/office/drawing/2014/chart" uri="{C3380CC4-5D6E-409C-BE32-E72D297353CC}">
              <c16:uniqueId val="{00000008-53CF-47DF-AEB1-1B46E508B6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324</c:v>
                </c:pt>
                <c:pt idx="3">
                  <c:v>190</c:v>
                </c:pt>
                <c:pt idx="6">
                  <c:v>115</c:v>
                </c:pt>
                <c:pt idx="9">
                  <c:v>74</c:v>
                </c:pt>
                <c:pt idx="12">
                  <c:v>58</c:v>
                </c:pt>
              </c:numCache>
            </c:numRef>
          </c:val>
          <c:extLst>
            <c:ext xmlns:c16="http://schemas.microsoft.com/office/drawing/2014/chart" uri="{C3380CC4-5D6E-409C-BE32-E72D297353CC}">
              <c16:uniqueId val="{00000009-53CF-47DF-AEB1-1B46E508B6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24672</c:v>
                </c:pt>
                <c:pt idx="3">
                  <c:v>24182</c:v>
                </c:pt>
                <c:pt idx="6">
                  <c:v>23537</c:v>
                </c:pt>
                <c:pt idx="9">
                  <c:v>23017</c:v>
                </c:pt>
                <c:pt idx="12">
                  <c:v>22592</c:v>
                </c:pt>
              </c:numCache>
            </c:numRef>
          </c:val>
          <c:extLst>
            <c:ext xmlns:c16="http://schemas.microsoft.com/office/drawing/2014/chart" uri="{C3380CC4-5D6E-409C-BE32-E72D297353CC}">
              <c16:uniqueId val="{0000000A-53CF-47DF-AEB1-1B46E508B6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10768</c:v>
                </c:pt>
                <c:pt idx="2">
                  <c:v>#N/A</c:v>
                </c:pt>
                <c:pt idx="3">
                  <c:v>#N/A</c:v>
                </c:pt>
                <c:pt idx="4">
                  <c:v>9077</c:v>
                </c:pt>
                <c:pt idx="5">
                  <c:v>#N/A</c:v>
                </c:pt>
                <c:pt idx="6">
                  <c:v>#N/A</c:v>
                </c:pt>
                <c:pt idx="7">
                  <c:v>9053</c:v>
                </c:pt>
                <c:pt idx="8">
                  <c:v>#N/A</c:v>
                </c:pt>
                <c:pt idx="9">
                  <c:v>#N/A</c:v>
                </c:pt>
                <c:pt idx="10">
                  <c:v>8433</c:v>
                </c:pt>
                <c:pt idx="11">
                  <c:v>#N/A</c:v>
                </c:pt>
                <c:pt idx="12">
                  <c:v>#N/A</c:v>
                </c:pt>
                <c:pt idx="13">
                  <c:v>6566</c:v>
                </c:pt>
                <c:pt idx="14">
                  <c:v>#N/A</c:v>
                </c:pt>
              </c:numCache>
            </c:numRef>
          </c:val>
          <c:smooth val="0"/>
          <c:extLst>
            <c:ext xmlns:c16="http://schemas.microsoft.com/office/drawing/2014/chart" uri="{C3380CC4-5D6E-409C-BE32-E72D297353CC}">
              <c16:uniqueId val="{0000000B-53CF-47DF-AEB1-1B46E508B6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2805</c:v>
                </c:pt>
                <c:pt idx="1">
                  <c:v>2759</c:v>
                </c:pt>
                <c:pt idx="2">
                  <c:v>2744</c:v>
                </c:pt>
              </c:numCache>
            </c:numRef>
          </c:val>
          <c:extLst>
            <c:ext xmlns:c16="http://schemas.microsoft.com/office/drawing/2014/chart" uri="{C3380CC4-5D6E-409C-BE32-E72D297353CC}">
              <c16:uniqueId val="{00000000-8559-4FF9-B4B1-A18A268464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1409</c:v>
                </c:pt>
                <c:pt idx="1">
                  <c:v>1409</c:v>
                </c:pt>
                <c:pt idx="2">
                  <c:v>1213</c:v>
                </c:pt>
              </c:numCache>
            </c:numRef>
          </c:val>
          <c:extLst>
            <c:ext xmlns:c16="http://schemas.microsoft.com/office/drawing/2014/chart" uri="{C3380CC4-5D6E-409C-BE32-E72D297353CC}">
              <c16:uniqueId val="{00000001-8559-4FF9-B4B1-A18A268464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1698</c:v>
                </c:pt>
                <c:pt idx="1">
                  <c:v>2055</c:v>
                </c:pt>
                <c:pt idx="2">
                  <c:v>2446</c:v>
                </c:pt>
              </c:numCache>
            </c:numRef>
          </c:val>
          <c:extLst>
            <c:ext xmlns:c16="http://schemas.microsoft.com/office/drawing/2014/chart" uri="{C3380CC4-5D6E-409C-BE32-E72D297353CC}">
              <c16:uniqueId val="{00000002-8559-4FF9-B4B1-A18A268464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{7424AE8E-A3C4-4DBF-BA9F-7DE4730413C7}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369-40D5-934E-4CF819E203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{62A4FDA5-115A-4929-8827-EC368FBBF035}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69-40D5-934E-4CF819E203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{5906D5BE-2558-4AA5-BABB-D0873BF9EDCB}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69-40D5-934E-4CF819E203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{AF51B758-F901-46EC-B69A-10AE1FCD2689}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69-40D5-934E-4CF819E203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{309CE412-27A0-48E5-86DB-A5BA87DDC8D0}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69-40D5-934E-4CF819E2037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{41005F3D-0B0F-42E3-801B-F1710955FD95}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369-40D5-934E-4CF819E2037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{1FF61B42-B186-4B7D-9AB2-EA272420CF85}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369-40D5-934E-4CF819E2037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{ED46D9AA-B579-4C3A-A595-9F163A5A53A8}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369-40D5-934E-4CF819E2037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{E4C2DC88-5412-41D4-ADCE-6ECBDC12C10A}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369-40D5-934E-4CF819E203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54.3</c:v>
                </c:pt>
                <c:pt idx="24">
                  <c:v>55.9</c:v>
                </c:pt>
              </c:numCache>
            </c:numRef>
          </c:xVal>
          <c:yVal>
            <c:numRef>
              <c:f>公会計指標分析・財政指標組合せ分析表!$BP$51:$DC$51</c:f>
              <c:numCache>
                <c:formatCode>#,##0.0;"▲ "#,##0.0</c:formatCode>
                <c:ptCount val="40"/>
                <c:pt idx="16">
                  <c:v>87.8</c:v>
                </c:pt>
                <c:pt idx="24">
                  <c:v>83.3</c:v>
                </c:pt>
              </c:numCache>
            </c:numRef>
          </c:yVal>
          <c:smooth val="0"/>
          <c:extLst>
            <c:ext xmlns:c16="http://schemas.microsoft.com/office/drawing/2014/chart" uri="{C3380CC4-5D6E-409C-BE32-E72D297353CC}">
              <c16:uniqueId val="{00000009-8369-40D5-934E-4CF819E203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{99AA68CF-2A37-4922-8AB3-21E89B0EAE1F}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369-40D5-934E-4CF819E203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{B43AA8C0-D5B9-49F8-AE9A-4487D8482151}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69-40D5-934E-4CF819E203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{796AB427-4BAD-4091-9A39-32F3482E8174}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69-40D5-934E-4CF819E203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{36BE3935-5855-4788-A7A0-396F0FA5FC14}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69-40D5-934E-4CF819E203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{45F56DF1-0FA3-427B-9776-1DE6CF5563B5}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69-40D5-934E-4CF819E2037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{F87BC060-09D3-4396-AE58-560812EE03CD}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369-40D5-934E-4CF819E2037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{F2F5DBDC-C328-42B4-A3E0-4704A1BE29B5}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369-40D5-934E-4CF819E2037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{79922046-FCBB-4367-8629-ED49221520A3}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369-40D5-934E-4CF819E2037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{D71BDFDF-C7E0-41FC-9483-1043FBD10A02}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369-40D5-934E-4CF819E203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numCache>
            </c:numRef>
          </c:xVal>
          <c:yVal>
            <c:numRef>
              <c:f>公会計指標分析・財政指標組合せ分析表!$BP$55:$DC$55</c:f>
              <c:numCache>
                <c:formatCode>#,##0.0;"▲ "#,##0.0</c:formatCode>
                <c:ptCount val="40"/>
                <c:pt idx="16">
                  <c:v>52.3</c:v>
                </c:pt>
                <c:pt idx="24">
                  <c:v>55.4</c:v>
                </c:pt>
              </c:numCache>
            </c:numRef>
          </c:yVal>
          <c:smooth val="0"/>
          <c:extLst>
            <c:ext xmlns:c16="http://schemas.microsoft.com/office/drawing/2014/chart" uri="{C3380CC4-5D6E-409C-BE32-E72D297353CC}">
              <c16:uniqueId val="{00000013-8369-40D5-934E-4CF819E2037C}"/>
            </c:ext>
          </c:extLst>
        </c:ser>
        <c:dLbls>
          <c:showLegendKey val="0"/>
          <c:showVal val="1"/>
          <c:showCatName val="0"/>
          <c:showSerName val="0"/>
          <c:showPercent val="0"/>
          <c:showBubbleSize val="0"/>
        </c:dLbls>
        <c:axId val="46179840"/>
        <c:axId val="46181760"/>
      </c:scatterChart>
      <c:valAx>
        <c:axId val="46179840"/>
        <c:scaling>
          <c:orientation val="minMax"/>
          <c:max val="59.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{FDF226C4-BEDF-4FC6-BF74-3478C8727F28}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E5A-45EE-9BC5-0389164BE7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{1B51920E-3165-46DA-B600-A7EFDE556B31}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5A-45EE-9BC5-0389164BE7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{01B6C880-D607-41EF-8F1B-9C307EC56227}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5A-45EE-9BC5-0389164BE7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{E4244D13-611C-4EFD-8366-D7A89F8A48A5}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5A-45EE-9BC5-0389164BE7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{CC2CCA07-17DC-489E-8B9F-5077B658F523}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5A-45EE-9BC5-0389164BE78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{EB60866C-3937-4B89-8569-B3423DBB9AF1}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E5A-45EE-9BC5-0389164BE78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{55C8FCB6-2676-4000-ABA2-FA06446BB040}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E5A-45EE-9BC5-0389164BE78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{6CB3A139-C91D-4771-8532-5FF84B7F6155}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E5A-45EE-9BC5-0389164BE78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{93ACF307-9BA7-4471-A4D0-25073E1D2AEC}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E5A-45EE-9BC5-0389164BE7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12.1</c:v>
                </c:pt>
                <c:pt idx="16">
                  <c:v>11.5</c:v>
                </c:pt>
                <c:pt idx="24">
                  <c:v>11.1</c:v>
                </c:pt>
                <c:pt idx="32">
                  <c:v>11.2</c:v>
                </c:pt>
              </c:numCache>
            </c:numRef>
          </c:xVal>
          <c:yVal>
            <c:numRef>
              <c:f>公会計指標分析・財政指標組合せ分析表!$BP$73:$DC$73</c:f>
              <c:numCache>
                <c:formatCode>#,##0.0;"▲ "#,##0.0</c:formatCode>
                <c:ptCount val="40"/>
                <c:pt idx="0">
                  <c:v>106.5</c:v>
                </c:pt>
                <c:pt idx="8">
                  <c:v>87.4</c:v>
                </c:pt>
                <c:pt idx="16">
                  <c:v>87.8</c:v>
                </c:pt>
                <c:pt idx="24">
                  <c:v>83.3</c:v>
                </c:pt>
                <c:pt idx="32">
                  <c:v>65.900000000000006</c:v>
                </c:pt>
              </c:numCache>
            </c:numRef>
          </c:yVal>
          <c:smooth val="0"/>
          <c:extLst>
            <c:ext xmlns:c16="http://schemas.microsoft.com/office/drawing/2014/chart" uri="{C3380CC4-5D6E-409C-BE32-E72D297353CC}">
              <c16:uniqueId val="{00000009-2E5A-45EE-9BC5-0389164BE7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{E6B64584-4882-4C98-A5B1-445AF49818A4}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E5A-45EE-9BC5-0389164BE7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{1C8169BC-FE65-4F18-B5E1-07AE7833D19E}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5A-45EE-9BC5-0389164BE7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{2CB07854-50EB-473D-849A-AEA2F094CC62}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5A-45EE-9BC5-0389164BE7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{054D4B12-195A-4960-AF68-1EBB6CDFC205}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5A-45EE-9BC5-0389164BE7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{173A9C6A-8F71-4056-B949-7E8A301B0E02}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5A-45EE-9BC5-0389164BE78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{CE4E6B13-824A-486B-B22F-30FCB38A34EB}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E5A-45EE-9BC5-0389164BE78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{B642D2DA-D543-49A2-9CBE-AFB541A0E04F}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E5A-45EE-9BC5-0389164BE787}"/>
                </c:ext>
              </c:extLst>
            </c:dLbl>
            <c:dLbl>
              <c:idx val="24"/>
              <c:layout>
                <c:manualLayout>
                  <c:x val="-3.168858666685048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{1237E07D-A0E8-4B49-97BF-2277C72AC90A}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E5A-45EE-9BC5-0389164BE787}"/>
                </c:ext>
              </c:extLst>
            </c:dLbl>
            <c:dLbl>
              <c:idx val="32"/>
              <c:layout>
                <c:manualLayout>
                  <c:x val="-3.1707396571370845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{8069B5D2-1841-499B-90F3-FFDC37058E2B}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E5A-45EE-9BC5-0389164BE7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45.9</c:v>
                </c:pt>
                <c:pt idx="8">
                  <c:v>56.8</c:v>
                </c:pt>
                <c:pt idx="16">
                  <c:v>52.3</c:v>
                </c:pt>
                <c:pt idx="24">
                  <c:v>55.4</c:v>
                </c:pt>
                <c:pt idx="32">
                  <c:v>52.7</c:v>
                </c:pt>
              </c:numCache>
            </c:numRef>
          </c:yVal>
          <c:smooth val="0"/>
          <c:extLst>
            <c:ext xmlns:c16="http://schemas.microsoft.com/office/drawing/2014/chart" uri="{C3380CC4-5D6E-409C-BE32-E72D297353CC}">
              <c16:uniqueId val="{00000013-2E5A-45EE-9BC5-0389164BE787}"/>
            </c:ext>
          </c:extLst>
        </c:ser>
        <c:dLbls>
          <c:showLegendKey val="0"/>
          <c:showVal val="1"/>
          <c:showCatName val="0"/>
          <c:showSerName val="0"/>
          <c:showPercent val="0"/>
          <c:showBubbleSize val="0"/>
        </c:dLbls>
        <c:axId val="84219776"/>
        <c:axId val="84234240"/>
      </c:scatterChart>
      <c:valAx>
        <c:axId val="84219776"/>
        <c:scaling>
          <c:orientation val="minMax"/>
          <c:max val="14.7"/>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7"/>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年度借入の地方総合整備事業債や平成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年度借入の辺地対策事業債の償還完了等により平成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年度に比べて減となっている。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公営企業債の元利償還金に対する繰入金は、主に下水道事業の繰出金決算額の減により減となっている。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今後は、新文化交流施設や学校給食センターの整備といった大型事業を控えており、公債費が大きくなるため、主要事業以外の市債発行の抑制に努める。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一般会計等に係る地方債の現在高は、地方債の発行額より地方債の償還額が大きいことから減となった。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公営企業債等繰入見込額は、病院事業において償還元金に対する準元利償還金の割合が低下したことや下水道事業において地方債現在高が減少したことなどから減となった。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充当可能基金は、主に新文化交流施設建設に備え、教育文化振興基金の積立てを行ったことなどから増となった。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今後は、新文化交流施設や学校給食センターの整備といった大型事業を控えており、地方債の現在高が増加ため、主要事業以外の地方債発行の抑制に努める。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富山県氷見市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年度は、減債基金において地方債の償還のため取崩しを行ったことから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教育文化振興基金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において新文化交流施設整備事業に備え、積立てを行ったことなどにより、基金全体で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以降は新文化交流施設や学校給食センターをはじめとして大型事業が続くことから、必要に応じて財政調整基金や減債基金の取崩しを行っていくが、財政調整基金については、行政改革プランで掲げているとおり、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割以上を維持するよう努める。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ふるさとづくり基金：春の全国中学校ハンドボール選手権大会の開催事業や観光・地域産業の振興といった魅力のあるふるさとづ</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くり事業に充当する。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教育文化振興基金：教育文化の向上を図るため、教育文化振興事業に充当する。新文化交流施設の整備事業にも活用する。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百万円の増となった主な要因は、教育文化振興基金において、新文化交流施設の整備に備えて積立てを行い、前年度と比べ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百万円の増となったためである。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令和元年度から新文化交流施設整備事業に教育文化振興基金を充当するため、その他特定目的基金の残高は減少する見込みである。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年度は積立額と同程度の取崩しを行ったことから、前年度から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百万円減と残高は同程度となった。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財政調整基金は、行政改革プランにおいて標準財政規模の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割以上を維持することとしている。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地方債の償還のために取崩しを行ったことで、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今後数年は、新文化交流施設や学校給食センターの整備をはじめとした大型事業が控え、公債費が大きくなることから慎重に取崩しを行っていく。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47,535
47,048
230.56
21,854,600
20,942,178
874,349
12,150,454
22,591,516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平成２９年度の有形固定資産減価償却率は５５．９％であり、類似団体平均の５８．７％をやや下回っている。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数年は、有形固定資産の減価償却が進み、有形固定資産減価償却率が少しずつ高くなると考えられるが、現在整備を進めている新文化交流施設や学校給食センターが完成すると、有形固定資産減価償却率は下がる見込み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38917</xdr:rowOff>
    </xdr:from>
    <xdr:to>
      <xdr:col>19</xdr:col>
      <xdr:colOff>187325</xdr:colOff>
      <xdr:row>30</xdr:row>
      <xdr:rowOff>140517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89717</xdr:rowOff>
    </xdr:from>
    <xdr:to>
      <xdr:col>19</xdr:col>
      <xdr:colOff>136525</xdr:colOff>
      <xdr:row>30</xdr:row>
      <xdr:rowOff>139065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3289300" y="600474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4" name="n_1aveValue有形固定資産減価償却率">
          <a:extLst>
            <a:ext uri="{FF2B5EF4-FFF2-40B4-BE49-F238E27FC236}">
              <a16:creationId xmlns:a16="http://schemas.microsoft.com/office/drawing/2014/main" id="{00000000-0008-0000-0000-000054000000}"/>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5" name="n_2aveValue有形固定資産減価償却率">
          <a:extLst>
            <a:ext uri="{FF2B5EF4-FFF2-40B4-BE49-F238E27FC236}">
              <a16:creationId xmlns:a16="http://schemas.microsoft.com/office/drawing/2014/main" id="{00000000-0008-0000-0000-000055000000}"/>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6" name="n_3aveValue有形固定資産減価償却率">
          <a:extLst>
            <a:ext uri="{FF2B5EF4-FFF2-40B4-BE49-F238E27FC236}">
              <a16:creationId xmlns:a16="http://schemas.microsoft.com/office/drawing/2014/main" id="{00000000-0008-0000-0000-000056000000}"/>
            </a:ext>
          </a:extLst>
        </xdr:cNvPr>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131644</xdr:rowOff>
    </xdr:from>
    <xdr:ext cx="405111" cy="259045"/>
    <xdr:sp macro="" textlink="">
      <xdr:nvSpPr>
        <xdr:cNvPr id="87" name="n_1mainValue有形固定資産減価償却率">
          <a:extLst>
            <a:ext uri="{FF2B5EF4-FFF2-40B4-BE49-F238E27FC236}">
              <a16:creationId xmlns:a16="http://schemas.microsoft.com/office/drawing/2014/main" id="{00000000-0008-0000-0000-000057000000}"/>
            </a:ext>
          </a:extLst>
        </xdr:cNvPr>
        <xdr:cNvSpPr txBox="1"/>
      </xdr:nvSpPr>
      <xdr:spPr>
        <a:xfrm>
          <a:off x="38360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8" name="n_2mainValue有形固定資産減価償却率">
          <a:extLst>
            <a:ext uri="{FF2B5EF4-FFF2-40B4-BE49-F238E27FC236}">
              <a16:creationId xmlns:a16="http://schemas.microsoft.com/office/drawing/2014/main" id="{00000000-0008-0000-0000-000058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平成３０年度の債務償還比率は６１５．６％であり、類似団体平均７０５．８％を下回っている。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近年大型の事業による地方債の発行が少なかったためであるが、令和元年度以降は新文化交流施設や学校給食センターの整備により地方債の発行が増加するため、債務償還比率は高くなる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0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19" name="債務償還比率最小値テキスト">
          <a:extLst>
            <a:ext uri="{FF2B5EF4-FFF2-40B4-BE49-F238E27FC236}">
              <a16:creationId xmlns:a16="http://schemas.microsoft.com/office/drawing/2014/main" id="{00000000-0008-0000-0000-000077000000}"/>
            </a:ext>
          </a:extLst>
        </xdr:cNvPr>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1" name="債務償還比率最大値テキスト">
          <a:extLst>
            <a:ext uri="{FF2B5EF4-FFF2-40B4-BE49-F238E27FC236}">
              <a16:creationId xmlns:a16="http://schemas.microsoft.com/office/drawing/2014/main" id="{00000000-0008-0000-0000-000079000000}"/>
            </a:ext>
          </a:extLst>
        </xdr:cNvPr>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3" name="債務償還比率平均値テキスト">
          <a:extLst>
            <a:ext uri="{FF2B5EF4-FFF2-40B4-BE49-F238E27FC236}">
              <a16:creationId xmlns:a16="http://schemas.microsoft.com/office/drawing/2014/main" id="{00000000-0008-0000-0000-00007B000000}"/>
            </a:ext>
          </a:extLst>
        </xdr:cNvPr>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64897</xdr:rowOff>
    </xdr:from>
    <xdr:to>
      <xdr:col>76</xdr:col>
      <xdr:colOff>73025</xdr:colOff>
      <xdr:row>32</xdr:row>
      <xdr:rowOff>166497</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43324</xdr:rowOff>
    </xdr:from>
    <xdr:ext cx="469744" cy="259045"/>
    <xdr:sp macro="" textlink="">
      <xdr:nvSpPr>
        <xdr:cNvPr id="132" name="債務償還比率該当値テキスト">
          <a:extLst>
            <a:ext uri="{FF2B5EF4-FFF2-40B4-BE49-F238E27FC236}">
              <a16:creationId xmlns:a16="http://schemas.microsoft.com/office/drawing/2014/main" id="{00000000-0008-0000-0000-000084000000}"/>
            </a:ext>
          </a:extLst>
        </xdr:cNvPr>
        <xdr:cNvSpPr txBox="1"/>
      </xdr:nvSpPr>
      <xdr:spPr>
        <a:xfrm>
          <a:off x="14846300"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92244</xdr:rowOff>
    </xdr:from>
    <xdr:to>
      <xdr:col>72</xdr:col>
      <xdr:colOff>123825</xdr:colOff>
      <xdr:row>33</xdr:row>
      <xdr:rowOff>22394</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033500" y="63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115697</xdr:rowOff>
    </xdr:from>
    <xdr:to>
      <xdr:col>76</xdr:col>
      <xdr:colOff>22225</xdr:colOff>
      <xdr:row>32</xdr:row>
      <xdr:rowOff>143044</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084300" y="6373622"/>
          <a:ext cx="711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35" name="n_1aveValue債務償還比率">
          <a:extLst>
            <a:ext uri="{FF2B5EF4-FFF2-40B4-BE49-F238E27FC236}">
              <a16:creationId xmlns:a16="http://schemas.microsoft.com/office/drawing/2014/main" id="{00000000-0008-0000-0000-000087000000}"/>
            </a:ext>
          </a:extLst>
        </xdr:cNvPr>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13521</xdr:rowOff>
    </xdr:from>
    <xdr:ext cx="469744" cy="259045"/>
    <xdr:sp macro="" textlink="">
      <xdr:nvSpPr>
        <xdr:cNvPr id="136" name="n_1mainValue債務償還比率">
          <a:extLst>
            <a:ext uri="{FF2B5EF4-FFF2-40B4-BE49-F238E27FC236}">
              <a16:creationId xmlns:a16="http://schemas.microsoft.com/office/drawing/2014/main" id="{00000000-0008-0000-0000-000088000000}"/>
            </a:ext>
          </a:extLst>
        </xdr:cNvPr>
        <xdr:cNvSpPr txBox="1"/>
      </xdr:nvSpPr>
      <xdr:spPr>
        <a:xfrm>
          <a:off x="13836727" y="644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47,535
47,048
230.56
21,854,600
20,942,178
874,349
12,150,454
22,591,516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102144</xdr:rowOff>
    </xdr:from>
    <xdr:to>
      <xdr:col>15</xdr:col>
      <xdr:colOff>101600</xdr:colOff>
      <xdr:row>38</xdr:row>
      <xdr:rowOff>32294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152944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2908300" y="64655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100-00004B000000}"/>
            </a:ext>
          </a:extLst>
        </xdr:cNvPr>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100-00004C000000}"/>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100-00004D000000}"/>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23421</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153721</xdr:rowOff>
    </xdr:from>
    <xdr:to>
      <xdr:col>50</xdr:col>
      <xdr:colOff>165100</xdr:colOff>
      <xdr:row>37</xdr:row>
      <xdr:rowOff>83871</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588500" y="63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165494</xdr:rowOff>
    </xdr:from>
    <xdr:to>
      <xdr:col>46</xdr:col>
      <xdr:colOff>38100</xdr:colOff>
      <xdr:row>37</xdr:row>
      <xdr:rowOff>95644</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8699500" y="63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33071</xdr:rowOff>
    </xdr:from>
    <xdr:to>
      <xdr:col>50</xdr:col>
      <xdr:colOff>114300</xdr:colOff>
      <xdr:row>37</xdr:row>
      <xdr:rowOff>44844</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flipV="1">
          <a:off x="8750300" y="637672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1" name="n_1aveValue【道路】&#10;一人当たり延長">
          <a:extLst>
            <a:ext uri="{FF2B5EF4-FFF2-40B4-BE49-F238E27FC236}">
              <a16:creationId xmlns:a16="http://schemas.microsoft.com/office/drawing/2014/main" id="{00000000-0008-0000-0100-000079000000}"/>
            </a:ext>
          </a:extLst>
        </xdr:cNvPr>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2" name="n_2aveValue【道路】&#10;一人当たり延長">
          <a:extLst>
            <a:ext uri="{FF2B5EF4-FFF2-40B4-BE49-F238E27FC236}">
              <a16:creationId xmlns:a16="http://schemas.microsoft.com/office/drawing/2014/main" id="{00000000-0008-0000-0100-00007A000000}"/>
            </a:ext>
          </a:extLst>
        </xdr:cNvPr>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3" name="n_3aveValue【道路】&#10;一人当たり延長">
          <a:extLst>
            <a:ext uri="{FF2B5EF4-FFF2-40B4-BE49-F238E27FC236}">
              <a16:creationId xmlns:a16="http://schemas.microsoft.com/office/drawing/2014/main" id="{00000000-0008-0000-0100-00007B000000}"/>
            </a:ext>
          </a:extLst>
        </xdr:cNvPr>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100398</xdr:rowOff>
    </xdr:from>
    <xdr:ext cx="534377" cy="259045"/>
    <xdr:sp macro="" textlink="">
      <xdr:nvSpPr>
        <xdr:cNvPr id="124" name="n_1mainValue【道路】&#10;一人当たり延長">
          <a:extLst>
            <a:ext uri="{FF2B5EF4-FFF2-40B4-BE49-F238E27FC236}">
              <a16:creationId xmlns:a16="http://schemas.microsoft.com/office/drawing/2014/main" id="{00000000-0008-0000-0100-00007C000000}"/>
            </a:ext>
          </a:extLst>
        </xdr:cNvPr>
        <xdr:cNvSpPr txBox="1"/>
      </xdr:nvSpPr>
      <xdr:spPr>
        <a:xfrm>
          <a:off x="9359411" y="610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112171</xdr:rowOff>
    </xdr:from>
    <xdr:ext cx="534377" cy="259045"/>
    <xdr:sp macro="" textlink="">
      <xdr:nvSpPr>
        <xdr:cNvPr id="125" name="n_2mainValue【道路】&#10;一人当たり延長">
          <a:extLst>
            <a:ext uri="{FF2B5EF4-FFF2-40B4-BE49-F238E27FC236}">
              <a16:creationId xmlns:a16="http://schemas.microsoft.com/office/drawing/2014/main" id="{00000000-0008-0000-0100-00007D000000}"/>
            </a:ext>
          </a:extLst>
        </xdr:cNvPr>
        <xdr:cNvSpPr txBox="1"/>
      </xdr:nvSpPr>
      <xdr:spPr>
        <a:xfrm>
          <a:off x="8483111" y="61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00000000-0008-0000-0100-000098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100-00009A000000}"/>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100-00009C000000}"/>
            </a:ext>
          </a:extLst>
        </xdr:cNvPr>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67" name="楕円 166">
          <a:extLst>
            <a:ext uri="{FF2B5EF4-FFF2-40B4-BE49-F238E27FC236}">
              <a16:creationId xmlns:a16="http://schemas.microsoft.com/office/drawing/2014/main" id="{00000000-0008-0000-0100-0000A7000000}"/>
            </a:ext>
          </a:extLst>
        </xdr:cNvPr>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93073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2908300" y="103490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1" name="n_3aveValue【橋りょう・トンネル】&#10;有形固定資産減価償却率">
          <a:extLst>
            <a:ext uri="{FF2B5EF4-FFF2-40B4-BE49-F238E27FC236}">
              <a16:creationId xmlns:a16="http://schemas.microsoft.com/office/drawing/2014/main" id="{00000000-0008-0000-0100-0000AB00000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103976</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582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00000000-0008-0000-0100-0000C6000000}"/>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0" name="【橋りょう・トンネル】&#10;一人当たり有形固定資産（償却資産）額最大値テキスト">
          <a:extLst>
            <a:ext uri="{FF2B5EF4-FFF2-40B4-BE49-F238E27FC236}">
              <a16:creationId xmlns:a16="http://schemas.microsoft.com/office/drawing/2014/main" id="{00000000-0008-0000-0100-0000C8000000}"/>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00000000-0008-0000-0100-0000CA000000}"/>
            </a:ext>
          </a:extLst>
        </xdr:cNvPr>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03" name="フローチャート: 判断 202">
          <a:extLst>
            <a:ext uri="{FF2B5EF4-FFF2-40B4-BE49-F238E27FC236}">
              <a16:creationId xmlns:a16="http://schemas.microsoft.com/office/drawing/2014/main" id="{00000000-0008-0000-0100-0000CB000000}"/>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04" name="フローチャート: 判断 203">
          <a:extLst>
            <a:ext uri="{FF2B5EF4-FFF2-40B4-BE49-F238E27FC236}">
              <a16:creationId xmlns:a16="http://schemas.microsoft.com/office/drawing/2014/main" id="{00000000-0008-0000-0100-0000CC000000}"/>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166734</xdr:rowOff>
    </xdr:from>
    <xdr:to>
      <xdr:col>50</xdr:col>
      <xdr:colOff>165100</xdr:colOff>
      <xdr:row>61</xdr:row>
      <xdr:rowOff>96884</xdr:rowOff>
    </xdr:to>
    <xdr:sp macro="" textlink="">
      <xdr:nvSpPr>
        <xdr:cNvPr id="212" name="楕円 211">
          <a:extLst>
            <a:ext uri="{FF2B5EF4-FFF2-40B4-BE49-F238E27FC236}">
              <a16:creationId xmlns:a16="http://schemas.microsoft.com/office/drawing/2014/main" id="{00000000-0008-0000-0100-0000D4000000}"/>
            </a:ext>
          </a:extLst>
        </xdr:cNvPr>
        <xdr:cNvSpPr/>
      </xdr:nvSpPr>
      <xdr:spPr>
        <a:xfrm>
          <a:off x="9588500" y="104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3420</xdr:rowOff>
    </xdr:from>
    <xdr:to>
      <xdr:col>46</xdr:col>
      <xdr:colOff>38100</xdr:colOff>
      <xdr:row>61</xdr:row>
      <xdr:rowOff>105020</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8699500" y="104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46084</xdr:rowOff>
    </xdr:from>
    <xdr:to>
      <xdr:col>50</xdr:col>
      <xdr:colOff>114300</xdr:colOff>
      <xdr:row>61</xdr:row>
      <xdr:rowOff>54220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8750300" y="10504534"/>
          <a:ext cx="889000" cy="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15" name="n_1aveValue【橋りょう・トンネル】&#10;一人当たり有形固定資産（償却資産）額">
          <a:extLst>
            <a:ext uri="{FF2B5EF4-FFF2-40B4-BE49-F238E27FC236}">
              <a16:creationId xmlns:a16="http://schemas.microsoft.com/office/drawing/2014/main" id="{00000000-0008-0000-0100-0000D7000000}"/>
            </a:ext>
          </a:extLst>
        </xdr:cNvPr>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00000000-0008-0000-0100-0000D8000000}"/>
            </a:ext>
          </a:extLst>
        </xdr:cNvPr>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17" name="n_3aveValue【橋りょう・トンネル】&#10;一人当たり有形固定資産（償却資産）額">
          <a:extLst>
            <a:ext uri="{FF2B5EF4-FFF2-40B4-BE49-F238E27FC236}">
              <a16:creationId xmlns:a16="http://schemas.microsoft.com/office/drawing/2014/main" id="{00000000-0008-0000-0100-0000D9000000}"/>
            </a:ext>
          </a:extLst>
        </xdr:cNvPr>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113411</xdr:rowOff>
    </xdr:from>
    <xdr:ext cx="599010" cy="259045"/>
    <xdr:sp macro="" textlink="">
      <xdr:nvSpPr>
        <xdr:cNvPr id="218" name="n_1mainValue【橋りょう・トンネル】&#10;一人当たり有形固定資産（償却資産）額">
          <a:extLst>
            <a:ext uri="{FF2B5EF4-FFF2-40B4-BE49-F238E27FC236}">
              <a16:creationId xmlns:a16="http://schemas.microsoft.com/office/drawing/2014/main" id="{00000000-0008-0000-0100-0000DA000000}"/>
            </a:ext>
          </a:extLst>
        </xdr:cNvPr>
        <xdr:cNvSpPr txBox="1"/>
      </xdr:nvSpPr>
      <xdr:spPr>
        <a:xfrm>
          <a:off x="9327095" y="102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121547</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8450795" y="1023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00000000-0008-0000-0100-0000F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00000000-0008-0000-0100-0000F6000000}"/>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48" name="【公営住宅】&#10;有形固定資産減価償却率最大値テキスト">
          <a:extLst>
            <a:ext uri="{FF2B5EF4-FFF2-40B4-BE49-F238E27FC236}">
              <a16:creationId xmlns:a16="http://schemas.microsoft.com/office/drawing/2014/main" id="{00000000-0008-0000-0100-0000F8000000}"/>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00000000-0008-0000-0100-0000FA000000}"/>
            </a:ext>
          </a:extLst>
        </xdr:cNvPr>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3746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129358</xdr:rowOff>
    </xdr:from>
    <xdr:to>
      <xdr:col>15</xdr:col>
      <xdr:colOff>101600</xdr:colOff>
      <xdr:row>82</xdr:row>
      <xdr:rowOff>59508</xdr:rowOff>
    </xdr:to>
    <xdr:sp macro="" textlink="">
      <xdr:nvSpPr>
        <xdr:cNvPr id="261" name="楕円 260">
          <a:extLst>
            <a:ext uri="{FF2B5EF4-FFF2-40B4-BE49-F238E27FC236}">
              <a16:creationId xmlns:a16="http://schemas.microsoft.com/office/drawing/2014/main" id="{00000000-0008-0000-0100-000005010000}"/>
            </a:ext>
          </a:extLst>
        </xdr:cNvPr>
        <xdr:cNvSpPr/>
      </xdr:nvSpPr>
      <xdr:spPr>
        <a:xfrm>
          <a:off x="2857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144236</xdr:rowOff>
    </xdr:from>
    <xdr:to>
      <xdr:col>19</xdr:col>
      <xdr:colOff>177800</xdr:colOff>
      <xdr:row>82</xdr:row>
      <xdr:rowOff>8708</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flipV="1">
          <a:off x="2908300" y="140316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63" name="n_1aveValue【公営住宅】&#10;有形固定資産減価償却率">
          <a:extLst>
            <a:ext uri="{FF2B5EF4-FFF2-40B4-BE49-F238E27FC236}">
              <a16:creationId xmlns:a16="http://schemas.microsoft.com/office/drawing/2014/main" id="{00000000-0008-0000-0100-000007010000}"/>
            </a:ext>
          </a:extLst>
        </xdr:cNvPr>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64" name="n_2aveValue【公営住宅】&#10;有形固定資産減価償却率">
          <a:extLst>
            <a:ext uri="{FF2B5EF4-FFF2-40B4-BE49-F238E27FC236}">
              <a16:creationId xmlns:a16="http://schemas.microsoft.com/office/drawing/2014/main" id="{00000000-0008-0000-0100-000008010000}"/>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65" name="n_3aveValue【公営住宅】&#10;有形固定資産減価償却率">
          <a:extLst>
            <a:ext uri="{FF2B5EF4-FFF2-40B4-BE49-F238E27FC236}">
              <a16:creationId xmlns:a16="http://schemas.microsoft.com/office/drawing/2014/main" id="{00000000-0008-0000-0100-000009010000}"/>
            </a:ext>
          </a:extLst>
        </xdr:cNvPr>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14713</xdr:rowOff>
    </xdr:from>
    <xdr:ext cx="405111" cy="259045"/>
    <xdr:sp macro="" textlink="">
      <xdr:nvSpPr>
        <xdr:cNvPr id="266" name="n_1mainValue【公営住宅】&#10;有形固定資産減価償却率">
          <a:extLst>
            <a:ext uri="{FF2B5EF4-FFF2-40B4-BE49-F238E27FC236}">
              <a16:creationId xmlns:a16="http://schemas.microsoft.com/office/drawing/2014/main" id="{00000000-0008-0000-0100-00000A010000}"/>
            </a:ext>
          </a:extLst>
        </xdr:cNvPr>
        <xdr:cNvSpPr txBox="1"/>
      </xdr:nvSpPr>
      <xdr:spPr>
        <a:xfrm>
          <a:off x="3582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50635</xdr:rowOff>
    </xdr:from>
    <xdr:ext cx="405111" cy="259045"/>
    <xdr:sp macro="" textlink="">
      <xdr:nvSpPr>
        <xdr:cNvPr id="267" name="n_2mainValue【公営住宅】&#10;有形固定資産減価償却率">
          <a:extLst>
            <a:ext uri="{FF2B5EF4-FFF2-40B4-BE49-F238E27FC236}">
              <a16:creationId xmlns:a16="http://schemas.microsoft.com/office/drawing/2014/main" id="{00000000-0008-0000-0100-00000B010000}"/>
            </a:ext>
          </a:extLst>
        </xdr:cNvPr>
        <xdr:cNvSpPr txBox="1"/>
      </xdr:nvSpPr>
      <xdr:spPr>
        <a:xfrm>
          <a:off x="2705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00000000-0008-0000-0100-00002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92" name="【公営住宅】&#10;一人当たり面積最小値テキスト">
          <a:extLst>
            <a:ext uri="{FF2B5EF4-FFF2-40B4-BE49-F238E27FC236}">
              <a16:creationId xmlns:a16="http://schemas.microsoft.com/office/drawing/2014/main" id="{00000000-0008-0000-0100-000024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294" name="【公営住宅】&#10;一人当たり面積最大値テキスト">
          <a:extLst>
            <a:ext uri="{FF2B5EF4-FFF2-40B4-BE49-F238E27FC236}">
              <a16:creationId xmlns:a16="http://schemas.microsoft.com/office/drawing/2014/main" id="{00000000-0008-0000-0100-000026010000}"/>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296" name="【公営住宅】&#10;一人当たり面積平均値テキスト">
          <a:extLst>
            <a:ext uri="{FF2B5EF4-FFF2-40B4-BE49-F238E27FC236}">
              <a16:creationId xmlns:a16="http://schemas.microsoft.com/office/drawing/2014/main" id="{00000000-0008-0000-0100-000028010000}"/>
            </a:ext>
          </a:extLst>
        </xdr:cNvPr>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92838</xdr:rowOff>
    </xdr:from>
    <xdr:to>
      <xdr:col>50</xdr:col>
      <xdr:colOff>165100</xdr:colOff>
      <xdr:row>86</xdr:row>
      <xdr:rowOff>22988</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95885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94742</xdr:rowOff>
    </xdr:from>
    <xdr:to>
      <xdr:col>46</xdr:col>
      <xdr:colOff>38100</xdr:colOff>
      <xdr:row>86</xdr:row>
      <xdr:rowOff>24892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143638</xdr:rowOff>
    </xdr:from>
    <xdr:to>
      <xdr:col>50</xdr:col>
      <xdr:colOff>114300</xdr:colOff>
      <xdr:row>85</xdr:row>
      <xdr:rowOff>145542</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8750300" y="1471688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09" name="n_1aveValue【公営住宅】&#10;一人当たり面積">
          <a:extLst>
            <a:ext uri="{FF2B5EF4-FFF2-40B4-BE49-F238E27FC236}">
              <a16:creationId xmlns:a16="http://schemas.microsoft.com/office/drawing/2014/main" id="{00000000-0008-0000-0100-000035010000}"/>
            </a:ext>
          </a:extLst>
        </xdr:cNvPr>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10" name="n_2aveValue【公営住宅】&#10;一人当たり面積">
          <a:extLst>
            <a:ext uri="{FF2B5EF4-FFF2-40B4-BE49-F238E27FC236}">
              <a16:creationId xmlns:a16="http://schemas.microsoft.com/office/drawing/2014/main" id="{00000000-0008-0000-0100-000036010000}"/>
            </a:ext>
          </a:extLst>
        </xdr:cNvPr>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11" name="n_3aveValue【公営住宅】&#10;一人当たり面積">
          <a:extLst>
            <a:ext uri="{FF2B5EF4-FFF2-40B4-BE49-F238E27FC236}">
              <a16:creationId xmlns:a16="http://schemas.microsoft.com/office/drawing/2014/main" id="{00000000-0008-0000-0100-000037010000}"/>
            </a:ext>
          </a:extLst>
        </xdr:cNvPr>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14115</xdr:rowOff>
    </xdr:from>
    <xdr:ext cx="469744" cy="259045"/>
    <xdr:sp macro="" textlink="">
      <xdr:nvSpPr>
        <xdr:cNvPr id="312" name="n_1mainValue【公営住宅】&#10;一人当たり面積">
          <a:extLst>
            <a:ext uri="{FF2B5EF4-FFF2-40B4-BE49-F238E27FC236}">
              <a16:creationId xmlns:a16="http://schemas.microsoft.com/office/drawing/2014/main" id="{00000000-0008-0000-0100-000038010000}"/>
            </a:ext>
          </a:extLst>
        </xdr:cNvPr>
        <xdr:cNvSpPr txBox="1"/>
      </xdr:nvSpPr>
      <xdr:spPr>
        <a:xfrm>
          <a:off x="9391727" y="147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13" name="n_2mainValue【公営住宅】&#10;一人当たり面積">
          <a:extLst>
            <a:ext uri="{FF2B5EF4-FFF2-40B4-BE49-F238E27FC236}">
              <a16:creationId xmlns:a16="http://schemas.microsoft.com/office/drawing/2014/main" id="{00000000-0008-0000-0100-000039010000}"/>
            </a:ext>
          </a:extLst>
        </xdr:cNvPr>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a:extLst>
            <a:ext uri="{FF2B5EF4-FFF2-40B4-BE49-F238E27FC236}">
              <a16:creationId xmlns:a16="http://schemas.microsoft.com/office/drawing/2014/main" id="{00000000-0008-0000-0100-00005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40" name="【港湾・漁港】&#10;有形固定資産減価償却率最小値テキスト">
          <a:extLst>
            <a:ext uri="{FF2B5EF4-FFF2-40B4-BE49-F238E27FC236}">
              <a16:creationId xmlns:a16="http://schemas.microsoft.com/office/drawing/2014/main" id="{00000000-0008-0000-0100-000054010000}"/>
            </a:ext>
          </a:extLst>
        </xdr:cNvPr>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2" name="【港湾・漁港】&#10;有形固定資産減価償却率最大値テキスト">
          <a:extLst>
            <a:ext uri="{FF2B5EF4-FFF2-40B4-BE49-F238E27FC236}">
              <a16:creationId xmlns:a16="http://schemas.microsoft.com/office/drawing/2014/main" id="{00000000-0008-0000-0100-00005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44" name="【港湾・漁港】&#10;有形固定資産減価償却率平均値テキスト">
          <a:extLst>
            <a:ext uri="{FF2B5EF4-FFF2-40B4-BE49-F238E27FC236}">
              <a16:creationId xmlns:a16="http://schemas.microsoft.com/office/drawing/2014/main" id="{00000000-0008-0000-0100-000058010000}"/>
            </a:ext>
          </a:extLst>
        </xdr:cNvPr>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968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3746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100512</xdr:rowOff>
    </xdr:from>
    <xdr:to>
      <xdr:col>15</xdr:col>
      <xdr:colOff>101600</xdr:colOff>
      <xdr:row>104</xdr:row>
      <xdr:rowOff>30662</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2857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87630</xdr:rowOff>
    </xdr:from>
    <xdr:to>
      <xdr:col>19</xdr:col>
      <xdr:colOff>177800</xdr:colOff>
      <xdr:row>103</xdr:row>
      <xdr:rowOff>151312</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flipV="1">
          <a:off x="2908300" y="1774698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102706</xdr:rowOff>
    </xdr:from>
    <xdr:ext cx="405111" cy="259045"/>
    <xdr:sp macro="" textlink="">
      <xdr:nvSpPr>
        <xdr:cNvPr id="357" name="n_1aveValue【港湾・漁港】&#10;有形固定資産減価償却率">
          <a:extLst>
            <a:ext uri="{FF2B5EF4-FFF2-40B4-BE49-F238E27FC236}">
              <a16:creationId xmlns:a16="http://schemas.microsoft.com/office/drawing/2014/main" id="{00000000-0008-0000-0100-000065010000}"/>
            </a:ext>
          </a:extLst>
        </xdr:cNvPr>
        <xdr:cNvSpPr txBox="1"/>
      </xdr:nvSpPr>
      <xdr:spPr>
        <a:xfrm>
          <a:off x="3582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71682</xdr:rowOff>
    </xdr:from>
    <xdr:ext cx="405111" cy="259045"/>
    <xdr:sp macro="" textlink="">
      <xdr:nvSpPr>
        <xdr:cNvPr id="358" name="n_2aveValue【港湾・漁港】&#10;有形固定資産減価償却率">
          <a:extLst>
            <a:ext uri="{FF2B5EF4-FFF2-40B4-BE49-F238E27FC236}">
              <a16:creationId xmlns:a16="http://schemas.microsoft.com/office/drawing/2014/main" id="{00000000-0008-0000-0100-000066010000}"/>
            </a:ext>
          </a:extLst>
        </xdr:cNvPr>
        <xdr:cNvSpPr txBox="1"/>
      </xdr:nvSpPr>
      <xdr:spPr>
        <a:xfrm>
          <a:off x="2705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154957</xdr:rowOff>
    </xdr:from>
    <xdr:ext cx="405111" cy="259045"/>
    <xdr:sp macro="" textlink="">
      <xdr:nvSpPr>
        <xdr:cNvPr id="359" name="n_3aveValue【港湾・漁港】&#10;有形固定資産減価償却率">
          <a:extLst>
            <a:ext uri="{FF2B5EF4-FFF2-40B4-BE49-F238E27FC236}">
              <a16:creationId xmlns:a16="http://schemas.microsoft.com/office/drawing/2014/main" id="{00000000-0008-0000-0100-000067010000}"/>
            </a:ext>
          </a:extLst>
        </xdr:cNvPr>
        <xdr:cNvSpPr txBox="1"/>
      </xdr:nvSpPr>
      <xdr:spPr>
        <a:xfrm>
          <a:off x="1816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129557</xdr:rowOff>
    </xdr:from>
    <xdr:ext cx="405111" cy="259045"/>
    <xdr:sp macro="" textlink="">
      <xdr:nvSpPr>
        <xdr:cNvPr id="360" name="n_1mainValue【港湾・漁港】&#10;有形固定資産減価償却率">
          <a:extLst>
            <a:ext uri="{FF2B5EF4-FFF2-40B4-BE49-F238E27FC236}">
              <a16:creationId xmlns:a16="http://schemas.microsoft.com/office/drawing/2014/main" id="{00000000-0008-0000-0100-000068010000}"/>
            </a:ext>
          </a:extLst>
        </xdr:cNvPr>
        <xdr:cNvSpPr txBox="1"/>
      </xdr:nvSpPr>
      <xdr:spPr>
        <a:xfrm>
          <a:off x="3582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21789</xdr:rowOff>
    </xdr:from>
    <xdr:ext cx="405111" cy="259045"/>
    <xdr:sp macro="" textlink="">
      <xdr:nvSpPr>
        <xdr:cNvPr id="361" name="n_2mainValue【港湾・漁港】&#10;有形固定資産減価償却率">
          <a:extLst>
            <a:ext uri="{FF2B5EF4-FFF2-40B4-BE49-F238E27FC236}">
              <a16:creationId xmlns:a16="http://schemas.microsoft.com/office/drawing/2014/main" id="{00000000-0008-0000-0100-000069010000}"/>
            </a:ext>
          </a:extLst>
        </xdr:cNvPr>
        <xdr:cNvSpPr txBox="1"/>
      </xdr:nvSpPr>
      <xdr:spPr>
        <a:xfrm>
          <a:off x="2705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00000000-0008-0000-0100-00008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388" name="【港湾・漁港】&#10;一人当たり有形固定資産（償却資産）額最小値テキスト">
          <a:extLst>
            <a:ext uri="{FF2B5EF4-FFF2-40B4-BE49-F238E27FC236}">
              <a16:creationId xmlns:a16="http://schemas.microsoft.com/office/drawing/2014/main" id="{00000000-0008-0000-0100-000084010000}"/>
            </a:ext>
          </a:extLst>
        </xdr:cNvPr>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390" name="【港湾・漁港】&#10;一人当たり有形固定資産（償却資産）額最大値テキスト">
          <a:extLst>
            <a:ext uri="{FF2B5EF4-FFF2-40B4-BE49-F238E27FC236}">
              <a16:creationId xmlns:a16="http://schemas.microsoft.com/office/drawing/2014/main" id="{00000000-0008-0000-0100-000086010000}"/>
            </a:ext>
          </a:extLst>
        </xdr:cNvPr>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102891</xdr:rowOff>
    </xdr:from>
    <xdr:ext cx="599010" cy="259045"/>
    <xdr:sp macro="" textlink="">
      <xdr:nvSpPr>
        <xdr:cNvPr id="392" name="【港湾・漁港】&#10;一人当たり有形固定資産（償却資産）額平均値テキスト">
          <a:extLst>
            <a:ext uri="{FF2B5EF4-FFF2-40B4-BE49-F238E27FC236}">
              <a16:creationId xmlns:a16="http://schemas.microsoft.com/office/drawing/2014/main" id="{00000000-0008-0000-0100-000088010000}"/>
            </a:ext>
          </a:extLst>
        </xdr:cNvPr>
        <xdr:cNvSpPr txBox="1"/>
      </xdr:nvSpPr>
      <xdr:spPr>
        <a:xfrm>
          <a:off x="10515600" y="1844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153902</xdr:rowOff>
    </xdr:from>
    <xdr:to>
      <xdr:col>50</xdr:col>
      <xdr:colOff>165100</xdr:colOff>
      <xdr:row>109</xdr:row>
      <xdr:rowOff>84052</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9588500" y="186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153932</xdr:rowOff>
    </xdr:from>
    <xdr:to>
      <xdr:col>46</xdr:col>
      <xdr:colOff>38100</xdr:colOff>
      <xdr:row>109</xdr:row>
      <xdr:rowOff>84082</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8699500" y="186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33252</xdr:rowOff>
    </xdr:from>
    <xdr:to>
      <xdr:col>50</xdr:col>
      <xdr:colOff>114300</xdr:colOff>
      <xdr:row>109</xdr:row>
      <xdr:rowOff>33282</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8750300" y="1872130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05" name="n_1aveValue【港湾・漁港】&#10;一人当たり有形固定資産（償却資産）額">
          <a:extLst>
            <a:ext uri="{FF2B5EF4-FFF2-40B4-BE49-F238E27FC236}">
              <a16:creationId xmlns:a16="http://schemas.microsoft.com/office/drawing/2014/main" id="{00000000-0008-0000-0100-000095010000}"/>
            </a:ext>
          </a:extLst>
        </xdr:cNvPr>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06" name="n_2aveValue【港湾・漁港】&#10;一人当たり有形固定資産（償却資産）額">
          <a:extLst>
            <a:ext uri="{FF2B5EF4-FFF2-40B4-BE49-F238E27FC236}">
              <a16:creationId xmlns:a16="http://schemas.microsoft.com/office/drawing/2014/main" id="{00000000-0008-0000-0100-000096010000}"/>
            </a:ext>
          </a:extLst>
        </xdr:cNvPr>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3816</xdr:rowOff>
    </xdr:from>
    <xdr:ext cx="534377" cy="259045"/>
    <xdr:sp macro="" textlink="">
      <xdr:nvSpPr>
        <xdr:cNvPr id="407" name="n_3aveValue【港湾・漁港】&#10;一人当たり有形固定資産（償却資産）額">
          <a:extLst>
            <a:ext uri="{FF2B5EF4-FFF2-40B4-BE49-F238E27FC236}">
              <a16:creationId xmlns:a16="http://schemas.microsoft.com/office/drawing/2014/main" id="{00000000-0008-0000-0100-000097010000}"/>
            </a:ext>
          </a:extLst>
        </xdr:cNvPr>
        <xdr:cNvSpPr txBox="1"/>
      </xdr:nvSpPr>
      <xdr:spPr>
        <a:xfrm>
          <a:off x="7594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75179</xdr:rowOff>
    </xdr:from>
    <xdr:ext cx="469744" cy="259045"/>
    <xdr:sp macro="" textlink="">
      <xdr:nvSpPr>
        <xdr:cNvPr id="408" name="n_1mainValue【港湾・漁港】&#10;一人当たり有形固定資産（償却資産）額">
          <a:extLst>
            <a:ext uri="{FF2B5EF4-FFF2-40B4-BE49-F238E27FC236}">
              <a16:creationId xmlns:a16="http://schemas.microsoft.com/office/drawing/2014/main" id="{00000000-0008-0000-0100-000098010000}"/>
            </a:ext>
          </a:extLst>
        </xdr:cNvPr>
        <xdr:cNvSpPr txBox="1"/>
      </xdr:nvSpPr>
      <xdr:spPr>
        <a:xfrm>
          <a:off x="9391728" y="1876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75209</xdr:rowOff>
    </xdr:from>
    <xdr:ext cx="469744" cy="259045"/>
    <xdr:sp macro="" textlink="">
      <xdr:nvSpPr>
        <xdr:cNvPr id="409" name="n_2mainValue【港湾・漁港】&#10;一人当たり有形固定資産（償却資産）額">
          <a:extLst>
            <a:ext uri="{FF2B5EF4-FFF2-40B4-BE49-F238E27FC236}">
              <a16:creationId xmlns:a16="http://schemas.microsoft.com/office/drawing/2014/main" id="{00000000-0008-0000-0100-000099010000}"/>
            </a:ext>
          </a:extLst>
        </xdr:cNvPr>
        <xdr:cNvSpPr txBox="1"/>
      </xdr:nvSpPr>
      <xdr:spPr>
        <a:xfrm>
          <a:off x="8515428" y="187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a:extLst>
            <a:ext uri="{FF2B5EF4-FFF2-40B4-BE49-F238E27FC236}">
              <a16:creationId xmlns:a16="http://schemas.microsoft.com/office/drawing/2014/main" id="{00000000-0008-0000-0100-0000B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36" name="【認定こども園・幼稚園・保育所】&#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8" name="【認定こども園・幼稚園・保育所】&#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40" name="【認定こども園・幼稚園・保育所】&#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85816</xdr:rowOff>
    </xdr:from>
    <xdr:to>
      <xdr:col>81</xdr:col>
      <xdr:colOff>101600</xdr:colOff>
      <xdr:row>34</xdr:row>
      <xdr:rowOff>15966</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5430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126637</xdr:rowOff>
    </xdr:from>
    <xdr:to>
      <xdr:col>76</xdr:col>
      <xdr:colOff>165100</xdr:colOff>
      <xdr:row>34</xdr:row>
      <xdr:rowOff>56787</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45415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136616</xdr:rowOff>
    </xdr:from>
    <xdr:to>
      <xdr:col>81</xdr:col>
      <xdr:colOff>50800</xdr:colOff>
      <xdr:row>34</xdr:row>
      <xdr:rowOff>5987</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4592300" y="57944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53" name="n_1ave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54" name="n_2ave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55" name="n_3ave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32493</xdr:rowOff>
    </xdr:from>
    <xdr:ext cx="405111" cy="259045"/>
    <xdr:sp macro="" textlink="">
      <xdr:nvSpPr>
        <xdr:cNvPr id="456" name="n_1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5266044" y="551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73314</xdr:rowOff>
    </xdr:from>
    <xdr:ext cx="405111" cy="259045"/>
    <xdr:sp macro="" textlink="">
      <xdr:nvSpPr>
        <xdr:cNvPr id="457" name="n_2mainValue【認定こども園・幼稚園・保育所】&#10;有形固定資産減価償却率">
          <a:extLst>
            <a:ext uri="{FF2B5EF4-FFF2-40B4-BE49-F238E27FC236}">
              <a16:creationId xmlns:a16="http://schemas.microsoft.com/office/drawing/2014/main" id="{00000000-0008-0000-0100-0000C9010000}"/>
            </a:ext>
          </a:extLst>
        </xdr:cNvPr>
        <xdr:cNvSpPr txBox="1"/>
      </xdr:nvSpPr>
      <xdr:spPr>
        <a:xfrm>
          <a:off x="14389744" y="555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00000000-0008-0000-0100-0000E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00000000-0008-0000-0100-0000E4010000}"/>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00000000-0008-0000-0100-0000E6010000}"/>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00000000-0008-0000-0100-0000E8010000}"/>
            </a:ext>
          </a:extLst>
        </xdr:cNvPr>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165826</xdr:rowOff>
    </xdr:from>
    <xdr:to>
      <xdr:col>112</xdr:col>
      <xdr:colOff>38100</xdr:colOff>
      <xdr:row>41</xdr:row>
      <xdr:rowOff>95976</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169091</xdr:rowOff>
    </xdr:from>
    <xdr:to>
      <xdr:col>107</xdr:col>
      <xdr:colOff>101600</xdr:colOff>
      <xdr:row>41</xdr:row>
      <xdr:rowOff>99241</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0383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45176</xdr:rowOff>
    </xdr:from>
    <xdr:to>
      <xdr:col>111</xdr:col>
      <xdr:colOff>177800</xdr:colOff>
      <xdr:row>41</xdr:row>
      <xdr:rowOff>48441</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20434300" y="70746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87103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1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90368</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xdr:rowOff>
    </xdr:from>
    <xdr:to>
      <xdr:col>81</xdr:col>
      <xdr:colOff>101600</xdr:colOff>
      <xdr:row>60</xdr:row>
      <xdr:rowOff>117475</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5430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66675</xdr:rowOff>
    </xdr:from>
    <xdr:to>
      <xdr:col>81</xdr:col>
      <xdr:colOff>50800</xdr:colOff>
      <xdr:row>60</xdr:row>
      <xdr:rowOff>114300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4592300" y="10353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48" name="n_1aveValue【学校施設】&#10;有形固定資産減価償却率">
          <a:extLst>
            <a:ext uri="{FF2B5EF4-FFF2-40B4-BE49-F238E27FC236}">
              <a16:creationId xmlns:a16="http://schemas.microsoft.com/office/drawing/2014/main" id="{00000000-0008-0000-0100-000024020000}"/>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49" name="n_2aveValue【学校施設】&#10;有形固定資産減価償却率">
          <a:extLst>
            <a:ext uri="{FF2B5EF4-FFF2-40B4-BE49-F238E27FC236}">
              <a16:creationId xmlns:a16="http://schemas.microsoft.com/office/drawing/2014/main" id="{00000000-0008-0000-0100-000025020000}"/>
            </a:ext>
          </a:extLst>
        </xdr:cNvPr>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50" name="n_3aveValue【学校施設】&#10;有形固定資産減価償却率">
          <a:extLst>
            <a:ext uri="{FF2B5EF4-FFF2-40B4-BE49-F238E27FC236}">
              <a16:creationId xmlns:a16="http://schemas.microsoft.com/office/drawing/2014/main" id="{00000000-0008-0000-0100-000026020000}"/>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108602</xdr:rowOff>
    </xdr:from>
    <xdr:ext cx="405111" cy="259045"/>
    <xdr:sp macro="" textlink="">
      <xdr:nvSpPr>
        <xdr:cNvPr id="551" name="n_1main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2" name="n_2main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76" name="【学校施設】&#10;一人当たり面積最小値テキスト">
          <a:extLst>
            <a:ext uri="{FF2B5EF4-FFF2-40B4-BE49-F238E27FC236}">
              <a16:creationId xmlns:a16="http://schemas.microsoft.com/office/drawing/2014/main" id="{00000000-0008-0000-0100-000040020000}"/>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78" name="【学校施設】&#10;一人当たり面積最大値テキスト">
          <a:extLst>
            <a:ext uri="{FF2B5EF4-FFF2-40B4-BE49-F238E27FC236}">
              <a16:creationId xmlns:a16="http://schemas.microsoft.com/office/drawing/2014/main" id="{00000000-0008-0000-0100-000042020000}"/>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80" name="【学校施設】&#10;一人当たり面積平均値テキスト">
          <a:extLst>
            <a:ext uri="{FF2B5EF4-FFF2-40B4-BE49-F238E27FC236}">
              <a16:creationId xmlns:a16="http://schemas.microsoft.com/office/drawing/2014/main" id="{00000000-0008-0000-0100-000044020000}"/>
            </a:ext>
          </a:extLst>
        </xdr:cNvPr>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82245</xdr:rowOff>
    </xdr:from>
    <xdr:to>
      <xdr:col>112</xdr:col>
      <xdr:colOff>38100</xdr:colOff>
      <xdr:row>63</xdr:row>
      <xdr:rowOff>12395</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12725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91846</xdr:rowOff>
    </xdr:from>
    <xdr:to>
      <xdr:col>107</xdr:col>
      <xdr:colOff>101600</xdr:colOff>
      <xdr:row>63</xdr:row>
      <xdr:rowOff>21996</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0383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133045</xdr:rowOff>
    </xdr:from>
    <xdr:to>
      <xdr:col>111</xdr:col>
      <xdr:colOff>177800</xdr:colOff>
      <xdr:row>62</xdr:row>
      <xdr:rowOff>142646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0434300" y="1076294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93" name="n_1aveValue【学校施設】&#10;一人当たり面積">
          <a:extLst>
            <a:ext uri="{FF2B5EF4-FFF2-40B4-BE49-F238E27FC236}">
              <a16:creationId xmlns:a16="http://schemas.microsoft.com/office/drawing/2014/main" id="{00000000-0008-0000-0100-000051020000}"/>
            </a:ext>
          </a:extLst>
        </xdr:cNvPr>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94" name="n_2aveValue【学校施設】&#10;一人当たり面積">
          <a:extLst>
            <a:ext uri="{FF2B5EF4-FFF2-40B4-BE49-F238E27FC236}">
              <a16:creationId xmlns:a16="http://schemas.microsoft.com/office/drawing/2014/main" id="{00000000-0008-0000-0100-000052020000}"/>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95" name="n_3aveValue【学校施設】&#10;一人当たり面積">
          <a:extLst>
            <a:ext uri="{FF2B5EF4-FFF2-40B4-BE49-F238E27FC236}">
              <a16:creationId xmlns:a16="http://schemas.microsoft.com/office/drawing/2014/main" id="{00000000-0008-0000-0100-000053020000}"/>
            </a:ext>
          </a:extLst>
        </xdr:cNvPr>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3522</xdr:rowOff>
    </xdr:from>
    <xdr:ext cx="469744" cy="259045"/>
    <xdr:sp macro="" textlink="">
      <xdr:nvSpPr>
        <xdr:cNvPr id="596" name="n_1mainValue【学校施設】&#10;一人当たり面積">
          <a:extLst>
            <a:ext uri="{FF2B5EF4-FFF2-40B4-BE49-F238E27FC236}">
              <a16:creationId xmlns:a16="http://schemas.microsoft.com/office/drawing/2014/main" id="{00000000-0008-0000-0100-000054020000}"/>
            </a:ext>
          </a:extLst>
        </xdr:cNvPr>
        <xdr:cNvSpPr txBox="1"/>
      </xdr:nvSpPr>
      <xdr:spPr>
        <a:xfrm>
          <a:off x="21075727" y="1080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13123</xdr:rowOff>
    </xdr:from>
    <xdr:ext cx="469744" cy="259045"/>
    <xdr:sp macro="" textlink="">
      <xdr:nvSpPr>
        <xdr:cNvPr id="597" name="n_2mainValue【学校施設】&#10;一人当たり面積">
          <a:extLst>
            <a:ext uri="{FF2B5EF4-FFF2-40B4-BE49-F238E27FC236}">
              <a16:creationId xmlns:a16="http://schemas.microsoft.com/office/drawing/2014/main" id="{00000000-0008-0000-0100-000055020000}"/>
            </a:ext>
          </a:extLst>
        </xdr:cNvPr>
        <xdr:cNvSpPr txBox="1"/>
      </xdr:nvSpPr>
      <xdr:spPr>
        <a:xfrm>
          <a:off x="20199427"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00000000-0008-0000-0100-00006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24" name="【児童館】&#10;有形固定資産減価償却率最小値テキスト">
          <a:extLst>
            <a:ext uri="{FF2B5EF4-FFF2-40B4-BE49-F238E27FC236}">
              <a16:creationId xmlns:a16="http://schemas.microsoft.com/office/drawing/2014/main" id="{00000000-0008-0000-0100-000070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6" name="【児童館】&#10;有形固定資産減価償却率最大値テキスト">
          <a:extLst>
            <a:ext uri="{FF2B5EF4-FFF2-40B4-BE49-F238E27FC236}">
              <a16:creationId xmlns:a16="http://schemas.microsoft.com/office/drawing/2014/main" id="{00000000-0008-0000-0100-000072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28" name="【児童館】&#10;有形固定資産減価償却率平均値テキスト">
          <a:extLst>
            <a:ext uri="{FF2B5EF4-FFF2-40B4-BE49-F238E27FC236}">
              <a16:creationId xmlns:a16="http://schemas.microsoft.com/office/drawing/2014/main" id="{00000000-0008-0000-0100-000074020000}"/>
            </a:ext>
          </a:extLst>
        </xdr:cNvPr>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103232</xdr:rowOff>
    </xdr:from>
    <xdr:to>
      <xdr:col>81</xdr:col>
      <xdr:colOff>101600</xdr:colOff>
      <xdr:row>81</xdr:row>
      <xdr:rowOff>33382</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5430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148952</xdr:rowOff>
    </xdr:from>
    <xdr:to>
      <xdr:col>76</xdr:col>
      <xdr:colOff>165100</xdr:colOff>
      <xdr:row>81</xdr:row>
      <xdr:rowOff>79102</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4541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154032</xdr:rowOff>
    </xdr:from>
    <xdr:to>
      <xdr:col>81</xdr:col>
      <xdr:colOff>50800</xdr:colOff>
      <xdr:row>81</xdr:row>
      <xdr:rowOff>28302</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14592300" y="13870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41" name="n_1aveValue【児童館】&#10;有形固定資産減価償却率">
          <a:extLst>
            <a:ext uri="{FF2B5EF4-FFF2-40B4-BE49-F238E27FC236}">
              <a16:creationId xmlns:a16="http://schemas.microsoft.com/office/drawing/2014/main" id="{00000000-0008-0000-0100-000081020000}"/>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42" name="n_2aveValue【児童館】&#10;有形固定資産減価償却率">
          <a:extLst>
            <a:ext uri="{FF2B5EF4-FFF2-40B4-BE49-F238E27FC236}">
              <a16:creationId xmlns:a16="http://schemas.microsoft.com/office/drawing/2014/main" id="{00000000-0008-0000-0100-000082020000}"/>
            </a:ext>
          </a:extLst>
        </xdr:cNvPr>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643" name="n_3aveValue【児童館】&#10;有形固定資産減価償却率">
          <a:extLst>
            <a:ext uri="{FF2B5EF4-FFF2-40B4-BE49-F238E27FC236}">
              <a16:creationId xmlns:a16="http://schemas.microsoft.com/office/drawing/2014/main" id="{00000000-0008-0000-0100-000083020000}"/>
            </a:ext>
          </a:extLst>
        </xdr:cNvPr>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49909</xdr:rowOff>
    </xdr:from>
    <xdr:ext cx="405111" cy="259045"/>
    <xdr:sp macro="" textlink="">
      <xdr:nvSpPr>
        <xdr:cNvPr id="644" name="n_1mainValue【児童館】&#10;有形固定資産減価償却率">
          <a:extLst>
            <a:ext uri="{FF2B5EF4-FFF2-40B4-BE49-F238E27FC236}">
              <a16:creationId xmlns:a16="http://schemas.microsoft.com/office/drawing/2014/main" id="{00000000-0008-0000-0100-000084020000}"/>
            </a:ext>
          </a:extLst>
        </xdr:cNvPr>
        <xdr:cNvSpPr txBox="1"/>
      </xdr:nvSpPr>
      <xdr:spPr>
        <a:xfrm>
          <a:off x="15266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95629</xdr:rowOff>
    </xdr:from>
    <xdr:ext cx="405111" cy="259045"/>
    <xdr:sp macro="" textlink="">
      <xdr:nvSpPr>
        <xdr:cNvPr id="645" name="n_2mainValue【児童館】&#10;有形固定資産減価償却率">
          <a:extLst>
            <a:ext uri="{FF2B5EF4-FFF2-40B4-BE49-F238E27FC236}">
              <a16:creationId xmlns:a16="http://schemas.microsoft.com/office/drawing/2014/main" id="{00000000-0008-0000-0100-000085020000}"/>
            </a:ext>
          </a:extLst>
        </xdr:cNvPr>
        <xdr:cNvSpPr txBox="1"/>
      </xdr:nvSpPr>
      <xdr:spPr>
        <a:xfrm>
          <a:off x="14389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a:extLst>
            <a:ext uri="{FF2B5EF4-FFF2-40B4-BE49-F238E27FC236}">
              <a16:creationId xmlns:a16="http://schemas.microsoft.com/office/drawing/2014/main" id="{00000000-0008-0000-0100-00009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8" name="【児童館】&#10;一人当たり面積最小値テキスト">
          <a:extLst>
            <a:ext uri="{FF2B5EF4-FFF2-40B4-BE49-F238E27FC236}">
              <a16:creationId xmlns:a16="http://schemas.microsoft.com/office/drawing/2014/main" id="{00000000-0008-0000-0100-00009C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70" name="【児童館】&#10;一人当たり面積最大値テキスト">
          <a:extLst>
            <a:ext uri="{FF2B5EF4-FFF2-40B4-BE49-F238E27FC236}">
              <a16:creationId xmlns:a16="http://schemas.microsoft.com/office/drawing/2014/main" id="{00000000-0008-0000-0100-00009E020000}"/>
            </a:ext>
          </a:extLst>
        </xdr:cNvPr>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72" name="【児童館】&#10;一人当たり面積平均値テキスト">
          <a:extLst>
            <a:ext uri="{FF2B5EF4-FFF2-40B4-BE49-F238E27FC236}">
              <a16:creationId xmlns:a16="http://schemas.microsoft.com/office/drawing/2014/main" id="{00000000-0008-0000-0100-0000A002000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94742</xdr:rowOff>
    </xdr:from>
    <xdr:to>
      <xdr:col>107</xdr:col>
      <xdr:colOff>101600</xdr:colOff>
      <xdr:row>86</xdr:row>
      <xdr:rowOff>24892</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85" name="n_1aveValue【児童館】&#10;一人当たり面積">
          <a:extLst>
            <a:ext uri="{FF2B5EF4-FFF2-40B4-BE49-F238E27FC236}">
              <a16:creationId xmlns:a16="http://schemas.microsoft.com/office/drawing/2014/main" id="{00000000-0008-0000-0100-0000AD02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86" name="n_2aveValue【児童館】&#10;一人当たり面積">
          <a:extLst>
            <a:ext uri="{FF2B5EF4-FFF2-40B4-BE49-F238E27FC236}">
              <a16:creationId xmlns:a16="http://schemas.microsoft.com/office/drawing/2014/main" id="{00000000-0008-0000-0100-0000AE020000}"/>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87" name="n_3aveValue【児童館】&#10;一人当たり面積">
          <a:extLst>
            <a:ext uri="{FF2B5EF4-FFF2-40B4-BE49-F238E27FC236}">
              <a16:creationId xmlns:a16="http://schemas.microsoft.com/office/drawing/2014/main" id="{00000000-0008-0000-0100-0000AF020000}"/>
            </a:ext>
          </a:extLst>
        </xdr:cNvPr>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688" name="n_1mainValue【児童館】&#10;一人当たり面積">
          <a:extLst>
            <a:ext uri="{FF2B5EF4-FFF2-40B4-BE49-F238E27FC236}">
              <a16:creationId xmlns:a16="http://schemas.microsoft.com/office/drawing/2014/main" id="{00000000-0008-0000-0100-0000B0020000}"/>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689" name="n_2mainValue【児童館】&#10;一人当たり面積">
          <a:extLst>
            <a:ext uri="{FF2B5EF4-FFF2-40B4-BE49-F238E27FC236}">
              <a16:creationId xmlns:a16="http://schemas.microsoft.com/office/drawing/2014/main" id="{00000000-0008-0000-0100-0000B1020000}"/>
            </a:ext>
          </a:extLst>
        </xdr:cNvPr>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a:extLst>
            <a:ext uri="{FF2B5EF4-FFF2-40B4-BE49-F238E27FC236}">
              <a16:creationId xmlns:a16="http://schemas.microsoft.com/office/drawing/2014/main" id="{00000000-0008-0000-0100-0000C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13" name="【公民館】&#10;有形固定資産減価償却率最小値テキスト">
          <a:extLst>
            <a:ext uri="{FF2B5EF4-FFF2-40B4-BE49-F238E27FC236}">
              <a16:creationId xmlns:a16="http://schemas.microsoft.com/office/drawing/2014/main" id="{00000000-0008-0000-0100-0000C9020000}"/>
            </a:ext>
          </a:extLst>
        </xdr:cNvPr>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15" name="【公民館】&#10;有形固定資産減価償却率最大値テキスト">
          <a:extLst>
            <a:ext uri="{FF2B5EF4-FFF2-40B4-BE49-F238E27FC236}">
              <a16:creationId xmlns:a16="http://schemas.microsoft.com/office/drawing/2014/main" id="{00000000-0008-0000-0100-0000CB020000}"/>
            </a:ext>
          </a:extLst>
        </xdr:cNvPr>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17" name="【公民館】&#10;有形固定資産減価償却率平均値テキスト">
          <a:extLst>
            <a:ext uri="{FF2B5EF4-FFF2-40B4-BE49-F238E27FC236}">
              <a16:creationId xmlns:a16="http://schemas.microsoft.com/office/drawing/2014/main" id="{00000000-0008-0000-0100-0000CD020000}"/>
            </a:ext>
          </a:extLst>
        </xdr:cNvPr>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55118</xdr:rowOff>
    </xdr:from>
    <xdr:to>
      <xdr:col>81</xdr:col>
      <xdr:colOff>101600</xdr:colOff>
      <xdr:row>101</xdr:row>
      <xdr:rowOff>156718</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5430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61976</xdr:rowOff>
    </xdr:from>
    <xdr:to>
      <xdr:col>76</xdr:col>
      <xdr:colOff>165100</xdr:colOff>
      <xdr:row>101</xdr:row>
      <xdr:rowOff>163576</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4541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105918</xdr:rowOff>
    </xdr:from>
    <xdr:to>
      <xdr:col>81</xdr:col>
      <xdr:colOff>50800</xdr:colOff>
      <xdr:row>101</xdr:row>
      <xdr:rowOff>112776</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4592300" y="174223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30" name="n_1aveValue【公民館】&#10;有形固定資産減価償却率">
          <a:extLst>
            <a:ext uri="{FF2B5EF4-FFF2-40B4-BE49-F238E27FC236}">
              <a16:creationId xmlns:a16="http://schemas.microsoft.com/office/drawing/2014/main" id="{00000000-0008-0000-0100-0000DA020000}"/>
            </a:ext>
          </a:extLst>
        </xdr:cNvPr>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31" name="n_2aveValue【公民館】&#10;有形固定資産減価償却率">
          <a:extLst>
            <a:ext uri="{FF2B5EF4-FFF2-40B4-BE49-F238E27FC236}">
              <a16:creationId xmlns:a16="http://schemas.microsoft.com/office/drawing/2014/main" id="{00000000-0008-0000-0100-0000DB020000}"/>
            </a:ext>
          </a:extLst>
        </xdr:cNvPr>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32" name="n_3aveValue【公民館】&#10;有形固定資産減価償却率">
          <a:extLst>
            <a:ext uri="{FF2B5EF4-FFF2-40B4-BE49-F238E27FC236}">
              <a16:creationId xmlns:a16="http://schemas.microsoft.com/office/drawing/2014/main" id="{00000000-0008-0000-0100-0000DC020000}"/>
            </a:ext>
          </a:extLst>
        </xdr:cNvPr>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1795</xdr:rowOff>
    </xdr:from>
    <xdr:ext cx="405111" cy="259045"/>
    <xdr:sp macro="" textlink="">
      <xdr:nvSpPr>
        <xdr:cNvPr id="733" name="n_1mainValue【公民館】&#10;有形固定資産減価償却率">
          <a:extLst>
            <a:ext uri="{FF2B5EF4-FFF2-40B4-BE49-F238E27FC236}">
              <a16:creationId xmlns:a16="http://schemas.microsoft.com/office/drawing/2014/main" id="{00000000-0008-0000-0100-0000DD020000}"/>
            </a:ext>
          </a:extLst>
        </xdr:cNvPr>
        <xdr:cNvSpPr txBox="1"/>
      </xdr:nvSpPr>
      <xdr:spPr>
        <a:xfrm>
          <a:off x="15266044" y="171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8653</xdr:rowOff>
    </xdr:from>
    <xdr:ext cx="405111" cy="259045"/>
    <xdr:sp macro="" textlink="">
      <xdr:nvSpPr>
        <xdr:cNvPr id="734" name="n_2mainValue【公民館】&#10;有形固定資産減価償却率">
          <a:extLst>
            <a:ext uri="{FF2B5EF4-FFF2-40B4-BE49-F238E27FC236}">
              <a16:creationId xmlns:a16="http://schemas.microsoft.com/office/drawing/2014/main" id="{00000000-0008-0000-0100-0000DE020000}"/>
            </a:ext>
          </a:extLst>
        </xdr:cNvPr>
        <xdr:cNvSpPr txBox="1"/>
      </xdr:nvSpPr>
      <xdr:spPr>
        <a:xfrm>
          <a:off x="14389744" y="171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a:extLst>
            <a:ext uri="{FF2B5EF4-FFF2-40B4-BE49-F238E27FC236}">
              <a16:creationId xmlns:a16="http://schemas.microsoft.com/office/drawing/2014/main" id="{00000000-0008-0000-0100-0000F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7" name="【公民館】&#10;一人当たり面積最小値テキスト">
          <a:extLst>
            <a:ext uri="{FF2B5EF4-FFF2-40B4-BE49-F238E27FC236}">
              <a16:creationId xmlns:a16="http://schemas.microsoft.com/office/drawing/2014/main" id="{00000000-0008-0000-0100-0000F5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9" name="【公民館】&#10;一人当たり面積最大値テキスト">
          <a:extLst>
            <a:ext uri="{FF2B5EF4-FFF2-40B4-BE49-F238E27FC236}">
              <a16:creationId xmlns:a16="http://schemas.microsoft.com/office/drawing/2014/main" id="{00000000-0008-0000-0100-0000F7020000}"/>
            </a:ext>
          </a:extLst>
        </xdr:cNvPr>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61" name="【公民館】&#10;一人当たり面積平均値テキスト">
          <a:extLst>
            <a:ext uri="{FF2B5EF4-FFF2-40B4-BE49-F238E27FC236}">
              <a16:creationId xmlns:a16="http://schemas.microsoft.com/office/drawing/2014/main" id="{00000000-0008-0000-0100-0000F9020000}"/>
            </a:ext>
          </a:extLst>
        </xdr:cNvPr>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125985</xdr:rowOff>
    </xdr:from>
    <xdr:to>
      <xdr:col>107</xdr:col>
      <xdr:colOff>101600</xdr:colOff>
      <xdr:row>108</xdr:row>
      <xdr:rowOff>56135</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5335</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flipV="1">
          <a:off x="20434300" y="185196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74" name="n_1aveValue【公民館】&#10;一人当たり面積">
          <a:extLst>
            <a:ext uri="{FF2B5EF4-FFF2-40B4-BE49-F238E27FC236}">
              <a16:creationId xmlns:a16="http://schemas.microsoft.com/office/drawing/2014/main" id="{00000000-0008-0000-0100-000006030000}"/>
            </a:ext>
          </a:extLst>
        </xdr:cNvPr>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75" name="n_2aveValue【公民館】&#10;一人当たり面積">
          <a:extLst>
            <a:ext uri="{FF2B5EF4-FFF2-40B4-BE49-F238E27FC236}">
              <a16:creationId xmlns:a16="http://schemas.microsoft.com/office/drawing/2014/main" id="{00000000-0008-0000-0100-000007030000}"/>
            </a:ext>
          </a:extLst>
        </xdr:cNvPr>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76" name="n_3aveValue【公民館】&#10;一人当たり面積">
          <a:extLst>
            <a:ext uri="{FF2B5EF4-FFF2-40B4-BE49-F238E27FC236}">
              <a16:creationId xmlns:a16="http://schemas.microsoft.com/office/drawing/2014/main" id="{00000000-0008-0000-0100-000008030000}"/>
            </a:ext>
          </a:extLst>
        </xdr:cNvPr>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777" name="n_1mainValue【公民館】&#10;一人当たり面積">
          <a:extLst>
            <a:ext uri="{FF2B5EF4-FFF2-40B4-BE49-F238E27FC236}">
              <a16:creationId xmlns:a16="http://schemas.microsoft.com/office/drawing/2014/main" id="{00000000-0008-0000-0100-000009030000}"/>
            </a:ext>
          </a:extLst>
        </xdr:cNvPr>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778" name="n_2mainValue【公民館】&#10;一人当たり面積">
          <a:extLst>
            <a:ext uri="{FF2B5EF4-FFF2-40B4-BE49-F238E27FC236}">
              <a16:creationId xmlns:a16="http://schemas.microsoft.com/office/drawing/2014/main" id="{00000000-0008-0000-0100-00000A030000}"/>
            </a:ext>
          </a:extLst>
        </xdr:cNvPr>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認定こども園・幼稚園・保育所の有形固定資産減価償却率については、類似団体平均を大きく上回っている状態である。</a:t>
          </a:r>
        </a:p>
        <a:p>
          <a:r>
            <a:rPr kumimoji="1" lang="ja-JP" altLang="en-US" sz="1300">
              <a:latin typeface="ＭＳ Ｐゴシック" panose="020B0600070205080204" pitchFamily="50" charset="-128"/>
              <a:ea typeface="ＭＳ Ｐゴシック" panose="020B0600070205080204" pitchFamily="50" charset="-128"/>
            </a:rPr>
            <a:t>これは、現在５園ある保育園のうち、４園が３０年以上前に整備されたもので、減価償却が進んでいるためである。現在、民間事業者による認定こども園整備に補助金を交付し、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つの保育園の民営化を進めているが、その他の保育園も老朽化が進んでいるため、児童数の推移を踏まえながら、統廃合を検討していく必要がある。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47,535
47,048
230.56
21,854,600
20,942,178
874,349
12,150,454
22,591,516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51180</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200-000041000000}"/>
            </a:ext>
          </a:extLst>
        </xdr:cNvPr>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13970</xdr:rowOff>
    </xdr:from>
    <xdr:to>
      <xdr:col>15</xdr:col>
      <xdr:colOff>101600</xdr:colOff>
      <xdr:row>38</xdr:row>
      <xdr:rowOff>115570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106697</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200-000043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92347</xdr:rowOff>
    </xdr:from>
    <xdr:to>
      <xdr:col>10</xdr:col>
      <xdr:colOff>165100</xdr:colOff>
      <xdr:row>39</xdr:row>
      <xdr:rowOff>22497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39024</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200-000045000000}"/>
            </a:ext>
          </a:extLst>
        </xdr:cNvPr>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123372</xdr:rowOff>
    </xdr:from>
    <xdr:to>
      <xdr:col>15</xdr:col>
      <xdr:colOff>101600</xdr:colOff>
      <xdr:row>33</xdr:row>
      <xdr:rowOff>53522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78" name="n_1mainValue【図書館】&#10;有形固定資産減価償却率">
          <a:extLst>
            <a:ext uri="{FF2B5EF4-FFF2-40B4-BE49-F238E27FC236}">
              <a16:creationId xmlns:a16="http://schemas.microsoft.com/office/drawing/2014/main" id="{00000000-0008-0000-0200-00004E000000}"/>
            </a:ext>
          </a:extLst>
        </xdr:cNvPr>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79" name="n_2mainValue【図書館】&#10;有形固定資産減価償却率">
          <a:extLst>
            <a:ext uri="{FF2B5EF4-FFF2-40B4-BE49-F238E27FC236}">
              <a16:creationId xmlns:a16="http://schemas.microsoft.com/office/drawing/2014/main" id="{00000000-0008-0000-0200-00004F000000}"/>
            </a:ext>
          </a:extLst>
        </xdr:cNvPr>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2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200-00006A000000}"/>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200-00006C000000}"/>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200-00006E000000}"/>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64605</xdr:rowOff>
    </xdr:from>
    <xdr:ext cx="469744" cy="259045"/>
    <xdr:sp macro="" textlink="">
      <xdr:nvSpPr>
        <xdr:cNvPr id="113" name="n_1aveValue【図書館】&#10;一人当たり面積">
          <a:extLst>
            <a:ext uri="{FF2B5EF4-FFF2-40B4-BE49-F238E27FC236}">
              <a16:creationId xmlns:a16="http://schemas.microsoft.com/office/drawing/2014/main" id="{00000000-0008-0000-0200-000071000000}"/>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5" name="n_2aveValue【図書館】&#10;一人当たり面積">
          <a:extLst>
            <a:ext uri="{FF2B5EF4-FFF2-40B4-BE49-F238E27FC236}">
              <a16:creationId xmlns:a16="http://schemas.microsoft.com/office/drawing/2014/main" id="{00000000-0008-0000-0200-000073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147864</xdr:rowOff>
    </xdr:from>
    <xdr:to>
      <xdr:col>41</xdr:col>
      <xdr:colOff>101600</xdr:colOff>
      <xdr:row>38</xdr:row>
      <xdr:rowOff>78014</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94541</xdr:rowOff>
    </xdr:from>
    <xdr:ext cx="469744" cy="259045"/>
    <xdr:sp macro="" textlink="">
      <xdr:nvSpPr>
        <xdr:cNvPr id="117" name="n_3aveValue【図書館】&#10;一人当たり面積">
          <a:extLst>
            <a:ext uri="{FF2B5EF4-FFF2-40B4-BE49-F238E27FC236}">
              <a16:creationId xmlns:a16="http://schemas.microsoft.com/office/drawing/2014/main" id="{00000000-0008-0000-0200-000075000000}"/>
            </a:ext>
          </a:extLst>
        </xdr:cNvPr>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869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2722</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8750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44649</xdr:rowOff>
    </xdr:from>
    <xdr:ext cx="469744" cy="259045"/>
    <xdr:sp macro="" textlink="">
      <xdr:nvSpPr>
        <xdr:cNvPr id="126" name="n_1mainValue【図書館】&#10;一人当たり面積">
          <a:extLst>
            <a:ext uri="{FF2B5EF4-FFF2-40B4-BE49-F238E27FC236}">
              <a16:creationId xmlns:a16="http://schemas.microsoft.com/office/drawing/2014/main" id="{00000000-0008-0000-0200-00007E000000}"/>
            </a:ext>
          </a:extLst>
        </xdr:cNvPr>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27" name="n_2mainValue【図書館】&#10;一人当たり面積">
          <a:extLst>
            <a:ext uri="{FF2B5EF4-FFF2-40B4-BE49-F238E27FC236}">
              <a16:creationId xmlns:a16="http://schemas.microsoft.com/office/drawing/2014/main" id="{00000000-0008-0000-0200-00007F000000}"/>
            </a:ext>
          </a:extLst>
        </xdr:cNvPr>
        <xdr:cNvSpPr txBox="1"/>
      </xdr:nvSpPr>
      <xdr:spPr>
        <a:xfrm>
          <a:off x="8515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2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200-000097000000}"/>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200-000099000000}"/>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200-00009B000000}"/>
            </a:ext>
          </a:extLst>
        </xdr:cNvPr>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56" name="フローチャート: 判断 155">
          <a:extLst>
            <a:ext uri="{FF2B5EF4-FFF2-40B4-BE49-F238E27FC236}">
              <a16:creationId xmlns:a16="http://schemas.microsoft.com/office/drawing/2014/main" id="{00000000-0008-0000-0200-00009C000000}"/>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117619</xdr:rowOff>
    </xdr:from>
    <xdr:ext cx="405111" cy="259045"/>
    <xdr:sp macro="" textlink="">
      <xdr:nvSpPr>
        <xdr:cNvPr id="158" name="n_1aveValue【体育館・プール】&#10;有形固定資産減価償却率">
          <a:extLst>
            <a:ext uri="{FF2B5EF4-FFF2-40B4-BE49-F238E27FC236}">
              <a16:creationId xmlns:a16="http://schemas.microsoft.com/office/drawing/2014/main" id="{00000000-0008-0000-0200-00009E000000}"/>
            </a:ext>
          </a:extLst>
        </xdr:cNvPr>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22352</xdr:rowOff>
    </xdr:from>
    <xdr:to>
      <xdr:col>15</xdr:col>
      <xdr:colOff>101600</xdr:colOff>
      <xdr:row>61</xdr:row>
      <xdr:rowOff>123952</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140479</xdr:rowOff>
    </xdr:from>
    <xdr:ext cx="405111" cy="259045"/>
    <xdr:sp macro="" textlink="">
      <xdr:nvSpPr>
        <xdr:cNvPr id="160" name="n_2aveValue【体育館・プール】&#10;有形固定資産減価償却率">
          <a:extLst>
            <a:ext uri="{FF2B5EF4-FFF2-40B4-BE49-F238E27FC236}">
              <a16:creationId xmlns:a16="http://schemas.microsoft.com/office/drawing/2014/main" id="{00000000-0008-0000-0200-0000A0000000}"/>
            </a:ext>
          </a:extLst>
        </xdr:cNvPr>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4064</xdr:rowOff>
    </xdr:from>
    <xdr:to>
      <xdr:col>10</xdr:col>
      <xdr:colOff>165100</xdr:colOff>
      <xdr:row>61</xdr:row>
      <xdr:rowOff>105664</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122191</xdr:rowOff>
    </xdr:from>
    <xdr:ext cx="405111" cy="259045"/>
    <xdr:sp macro="" textlink="">
      <xdr:nvSpPr>
        <xdr:cNvPr id="162" name="n_3aveValue【体育館・プール】&#10;有形固定資産減価償却率">
          <a:extLst>
            <a:ext uri="{FF2B5EF4-FFF2-40B4-BE49-F238E27FC236}">
              <a16:creationId xmlns:a16="http://schemas.microsoft.com/office/drawing/2014/main" id="{00000000-0008-0000-0200-0000A2000000}"/>
            </a:ext>
          </a:extLst>
        </xdr:cNvPr>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81788</xdr:rowOff>
    </xdr:from>
    <xdr:to>
      <xdr:col>20</xdr:col>
      <xdr:colOff>38100</xdr:colOff>
      <xdr:row>63</xdr:row>
      <xdr:rowOff>11938</xdr:rowOff>
    </xdr:to>
    <xdr:sp macro="" textlink="">
      <xdr:nvSpPr>
        <xdr:cNvPr id="168" name="楕円 167">
          <a:extLst>
            <a:ext uri="{FF2B5EF4-FFF2-40B4-BE49-F238E27FC236}">
              <a16:creationId xmlns:a16="http://schemas.microsoft.com/office/drawing/2014/main" id="{00000000-0008-0000-0200-0000A8000000}"/>
            </a:ext>
          </a:extLst>
        </xdr:cNvPr>
        <xdr:cNvSpPr/>
      </xdr:nvSpPr>
      <xdr:spPr>
        <a:xfrm>
          <a:off x="3746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93218</xdr:rowOff>
    </xdr:from>
    <xdr:to>
      <xdr:col>15</xdr:col>
      <xdr:colOff>101600</xdr:colOff>
      <xdr:row>63</xdr:row>
      <xdr:rowOff>23368</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2857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132588</xdr:rowOff>
    </xdr:from>
    <xdr:to>
      <xdr:col>19</xdr:col>
      <xdr:colOff>177800</xdr:colOff>
      <xdr:row>62</xdr:row>
      <xdr:rowOff>144018</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2908300" y="1076248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3065</xdr:rowOff>
    </xdr:from>
    <xdr:ext cx="405111" cy="259045"/>
    <xdr:sp macro="" textlink="">
      <xdr:nvSpPr>
        <xdr:cNvPr id="171" name="n_1mainValue【体育館・プール】&#10;有形固定資産減価償却率">
          <a:extLst>
            <a:ext uri="{FF2B5EF4-FFF2-40B4-BE49-F238E27FC236}">
              <a16:creationId xmlns:a16="http://schemas.microsoft.com/office/drawing/2014/main" id="{00000000-0008-0000-0200-0000AB000000}"/>
            </a:ext>
          </a:extLst>
        </xdr:cNvPr>
        <xdr:cNvSpPr txBox="1"/>
      </xdr:nvSpPr>
      <xdr:spPr>
        <a:xfrm>
          <a:off x="3582044"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14495</xdr:rowOff>
    </xdr:from>
    <xdr:ext cx="405111" cy="259045"/>
    <xdr:sp macro="" textlink="">
      <xdr:nvSpPr>
        <xdr:cNvPr id="172" name="n_2main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2705744" y="1081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id="{00000000-0008-0000-0200-0000C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197" name="【体育館・プール】&#10;一人当たり面積最小値テキスト">
          <a:extLst>
            <a:ext uri="{FF2B5EF4-FFF2-40B4-BE49-F238E27FC236}">
              <a16:creationId xmlns:a16="http://schemas.microsoft.com/office/drawing/2014/main" id="{00000000-0008-0000-0200-0000C5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199" name="【体育館・プール】&#10;一人当たり面積最大値テキスト">
          <a:extLst>
            <a:ext uri="{FF2B5EF4-FFF2-40B4-BE49-F238E27FC236}">
              <a16:creationId xmlns:a16="http://schemas.microsoft.com/office/drawing/2014/main" id="{00000000-0008-0000-0200-0000C7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01" name="【体育館・プール】&#10;一人当たり面積平均値テキスト">
          <a:extLst>
            <a:ext uri="{FF2B5EF4-FFF2-40B4-BE49-F238E27FC236}">
              <a16:creationId xmlns:a16="http://schemas.microsoft.com/office/drawing/2014/main" id="{00000000-0008-0000-0200-0000C9000000}"/>
            </a:ext>
          </a:extLst>
        </xdr:cNvPr>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02" name="フローチャート: 判断 201">
          <a:extLst>
            <a:ext uri="{FF2B5EF4-FFF2-40B4-BE49-F238E27FC236}">
              <a16:creationId xmlns:a16="http://schemas.microsoft.com/office/drawing/2014/main" id="{00000000-0008-0000-0200-0000CA000000}"/>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102887</xdr:rowOff>
    </xdr:from>
    <xdr:ext cx="469744" cy="259045"/>
    <xdr:sp macro="" textlink="">
      <xdr:nvSpPr>
        <xdr:cNvPr id="204" name="n_1aveValue【体育館・プール】&#10;一人当たり面積">
          <a:extLst>
            <a:ext uri="{FF2B5EF4-FFF2-40B4-BE49-F238E27FC236}">
              <a16:creationId xmlns:a16="http://schemas.microsoft.com/office/drawing/2014/main" id="{00000000-0008-0000-0200-0000CC000000}"/>
            </a:ext>
          </a:extLst>
        </xdr:cNvPr>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157480</xdr:rowOff>
    </xdr:from>
    <xdr:to>
      <xdr:col>46</xdr:col>
      <xdr:colOff>38100</xdr:colOff>
      <xdr:row>62</xdr:row>
      <xdr:rowOff>87630</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78757</xdr:rowOff>
    </xdr:from>
    <xdr:ext cx="469744" cy="259045"/>
    <xdr:sp macro="" textlink="">
      <xdr:nvSpPr>
        <xdr:cNvPr id="206" name="n_2aveValue【体育館・プール】&#10;一人当たり面積">
          <a:extLst>
            <a:ext uri="{FF2B5EF4-FFF2-40B4-BE49-F238E27FC236}">
              <a16:creationId xmlns:a16="http://schemas.microsoft.com/office/drawing/2014/main" id="{00000000-0008-0000-0200-0000CE000000}"/>
            </a:ext>
          </a:extLst>
        </xdr:cNvPr>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149860</xdr:rowOff>
    </xdr:from>
    <xdr:to>
      <xdr:col>41</xdr:col>
      <xdr:colOff>101600</xdr:colOff>
      <xdr:row>62</xdr:row>
      <xdr:rowOff>80010</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96537</xdr:rowOff>
    </xdr:from>
    <xdr:ext cx="469744" cy="259045"/>
    <xdr:sp macro="" textlink="">
      <xdr:nvSpPr>
        <xdr:cNvPr id="208" name="n_3aveValue【体育館・プール】&#10;一人当たり面積">
          <a:extLst>
            <a:ext uri="{FF2B5EF4-FFF2-40B4-BE49-F238E27FC236}">
              <a16:creationId xmlns:a16="http://schemas.microsoft.com/office/drawing/2014/main" id="{00000000-0008-0000-0200-0000D0000000}"/>
            </a:ext>
          </a:extLst>
        </xdr:cNvPr>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0</xdr:rowOff>
    </xdr:from>
    <xdr:to>
      <xdr:col>50</xdr:col>
      <xdr:colOff>165100</xdr:colOff>
      <xdr:row>61</xdr:row>
      <xdr:rowOff>101600</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9588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7620</xdr:rowOff>
    </xdr:from>
    <xdr:to>
      <xdr:col>46</xdr:col>
      <xdr:colOff>38100</xdr:colOff>
      <xdr:row>61</xdr:row>
      <xdr:rowOff>109220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86995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50800</xdr:rowOff>
    </xdr:from>
    <xdr:to>
      <xdr:col>50</xdr:col>
      <xdr:colOff>114300</xdr:colOff>
      <xdr:row>61</xdr:row>
      <xdr:rowOff>58420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8750300" y="10509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118127</xdr:rowOff>
    </xdr:from>
    <xdr:ext cx="469744" cy="259045"/>
    <xdr:sp macro="" textlink="">
      <xdr:nvSpPr>
        <xdr:cNvPr id="217" name="n_1mainValue【体育館・プール】&#10;一人当たり面積">
          <a:extLst>
            <a:ext uri="{FF2B5EF4-FFF2-40B4-BE49-F238E27FC236}">
              <a16:creationId xmlns:a16="http://schemas.microsoft.com/office/drawing/2014/main" id="{00000000-0008-0000-0200-0000D9000000}"/>
            </a:ext>
          </a:extLst>
        </xdr:cNvPr>
        <xdr:cNvSpPr txBox="1"/>
      </xdr:nvSpPr>
      <xdr:spPr>
        <a:xfrm>
          <a:off x="939172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125747</xdr:rowOff>
    </xdr:from>
    <xdr:ext cx="469744" cy="259045"/>
    <xdr:sp macro="" textlink="">
      <xdr:nvSpPr>
        <xdr:cNvPr id="218" name="n_2mainValue【体育館・プール】&#10;一人当たり面積">
          <a:extLst>
            <a:ext uri="{FF2B5EF4-FFF2-40B4-BE49-F238E27FC236}">
              <a16:creationId xmlns:a16="http://schemas.microsoft.com/office/drawing/2014/main" id="{00000000-0008-0000-0200-0000DA000000}"/>
            </a:ext>
          </a:extLst>
        </xdr:cNvPr>
        <xdr:cNvSpPr txBox="1"/>
      </xdr:nvSpPr>
      <xdr:spPr>
        <a:xfrm>
          <a:off x="85154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a:extLst>
            <a:ext uri="{FF2B5EF4-FFF2-40B4-BE49-F238E27FC236}">
              <a16:creationId xmlns:a16="http://schemas.microsoft.com/office/drawing/2014/main" id="{00000000-0008-0000-0200-0000F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44" name="【福祉施設】&#10;有形固定資産減価償却率最小値テキスト">
          <a:extLst>
            <a:ext uri="{FF2B5EF4-FFF2-40B4-BE49-F238E27FC236}">
              <a16:creationId xmlns:a16="http://schemas.microsoft.com/office/drawing/2014/main" id="{00000000-0008-0000-0200-0000F4000000}"/>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46" name="【福祉施設】&#10;有形固定資産減価償却率最大値テキスト">
          <a:extLst>
            <a:ext uri="{FF2B5EF4-FFF2-40B4-BE49-F238E27FC236}">
              <a16:creationId xmlns:a16="http://schemas.microsoft.com/office/drawing/2014/main" id="{00000000-0008-0000-0200-0000F600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48" name="【福祉施設】&#10;有形固定資産減価償却率平均値テキスト">
          <a:extLst>
            <a:ext uri="{FF2B5EF4-FFF2-40B4-BE49-F238E27FC236}">
              <a16:creationId xmlns:a16="http://schemas.microsoft.com/office/drawing/2014/main" id="{00000000-0008-0000-0200-0000F8000000}"/>
            </a:ext>
          </a:extLst>
        </xdr:cNvPr>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47641</xdr:rowOff>
    </xdr:from>
    <xdr:ext cx="405111" cy="259045"/>
    <xdr:sp macro="" textlink="">
      <xdr:nvSpPr>
        <xdr:cNvPr id="251" name="n_1aveValue【福祉施設】&#10;有形固定資産減価償却率">
          <a:extLst>
            <a:ext uri="{FF2B5EF4-FFF2-40B4-BE49-F238E27FC236}">
              <a16:creationId xmlns:a16="http://schemas.microsoft.com/office/drawing/2014/main" id="{00000000-0008-0000-0200-0000FB000000}"/>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145414</xdr:rowOff>
    </xdr:from>
    <xdr:to>
      <xdr:col>15</xdr:col>
      <xdr:colOff>101600</xdr:colOff>
      <xdr:row>83</xdr:row>
      <xdr:rowOff>75564</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66691</xdr:rowOff>
    </xdr:from>
    <xdr:ext cx="405111" cy="259045"/>
    <xdr:sp macro="" textlink="">
      <xdr:nvSpPr>
        <xdr:cNvPr id="253" name="n_2aveValue【福祉施設】&#10;有形固定資産減価償却率">
          <a:extLst>
            <a:ext uri="{FF2B5EF4-FFF2-40B4-BE49-F238E27FC236}">
              <a16:creationId xmlns:a16="http://schemas.microsoft.com/office/drawing/2014/main" id="{00000000-0008-0000-0200-0000FD000000}"/>
            </a:ext>
          </a:extLst>
        </xdr:cNvPr>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93997</xdr:rowOff>
    </xdr:from>
    <xdr:ext cx="405111" cy="259045"/>
    <xdr:sp macro="" textlink="">
      <xdr:nvSpPr>
        <xdr:cNvPr id="255" name="n_3aveValue【福祉施設】&#10;有形固定資産減価償却率">
          <a:extLst>
            <a:ext uri="{FF2B5EF4-FFF2-40B4-BE49-F238E27FC236}">
              <a16:creationId xmlns:a16="http://schemas.microsoft.com/office/drawing/2014/main" id="{00000000-0008-0000-0200-0000FF000000}"/>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99695</xdr:rowOff>
    </xdr:from>
    <xdr:to>
      <xdr:col>15</xdr:col>
      <xdr:colOff>101600</xdr:colOff>
      <xdr:row>80</xdr:row>
      <xdr:rowOff>29845</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2857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110489</xdr:rowOff>
    </xdr:from>
    <xdr:to>
      <xdr:col>19</xdr:col>
      <xdr:colOff>177800</xdr:colOff>
      <xdr:row>79</xdr:row>
      <xdr:rowOff>150495</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2908300" y="13655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6366</xdr:rowOff>
    </xdr:from>
    <xdr:ext cx="405111" cy="259045"/>
    <xdr:sp macro="" textlink="">
      <xdr:nvSpPr>
        <xdr:cNvPr id="264" name="n_1mainValue【福祉施設】&#10;有形固定資産減価償却率">
          <a:extLst>
            <a:ext uri="{FF2B5EF4-FFF2-40B4-BE49-F238E27FC236}">
              <a16:creationId xmlns:a16="http://schemas.microsoft.com/office/drawing/2014/main" id="{00000000-0008-0000-0200-000008010000}"/>
            </a:ext>
          </a:extLst>
        </xdr:cNvPr>
        <xdr:cNvSpPr txBox="1"/>
      </xdr:nvSpPr>
      <xdr:spPr>
        <a:xfrm>
          <a:off x="3582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46372</xdr:rowOff>
    </xdr:from>
    <xdr:ext cx="405111" cy="259045"/>
    <xdr:sp macro="" textlink="">
      <xdr:nvSpPr>
        <xdr:cNvPr id="265" name="n_2mainValue【福祉施設】&#10;有形固定資産減価償却率">
          <a:extLst>
            <a:ext uri="{FF2B5EF4-FFF2-40B4-BE49-F238E27FC236}">
              <a16:creationId xmlns:a16="http://schemas.microsoft.com/office/drawing/2014/main" id="{00000000-0008-0000-0200-000009010000}"/>
            </a:ext>
          </a:extLst>
        </xdr:cNvPr>
        <xdr:cNvSpPr txBox="1"/>
      </xdr:nvSpPr>
      <xdr:spPr>
        <a:xfrm>
          <a:off x="2705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a:extLst>
            <a:ext uri="{FF2B5EF4-FFF2-40B4-BE49-F238E27FC236}">
              <a16:creationId xmlns:a16="http://schemas.microsoft.com/office/drawing/2014/main" id="{00000000-0008-0000-0200-00001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86" name="【福祉施設】&#10;一人当たり面積最小値テキスト">
          <a:extLst>
            <a:ext uri="{FF2B5EF4-FFF2-40B4-BE49-F238E27FC236}">
              <a16:creationId xmlns:a16="http://schemas.microsoft.com/office/drawing/2014/main" id="{00000000-0008-0000-0200-00001E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8" name="【福祉施設】&#10;一人当たり面積最大値テキスト">
          <a:extLst>
            <a:ext uri="{FF2B5EF4-FFF2-40B4-BE49-F238E27FC236}">
              <a16:creationId xmlns:a16="http://schemas.microsoft.com/office/drawing/2014/main" id="{00000000-0008-0000-0200-000020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290" name="【福祉施設】&#10;一人当たり面積平均値テキスト">
          <a:extLst>
            <a:ext uri="{FF2B5EF4-FFF2-40B4-BE49-F238E27FC236}">
              <a16:creationId xmlns:a16="http://schemas.microsoft.com/office/drawing/2014/main" id="{00000000-0008-0000-0200-000022010000}"/>
            </a:ext>
          </a:extLst>
        </xdr:cNvPr>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84853</xdr:rowOff>
    </xdr:from>
    <xdr:ext cx="469744" cy="259045"/>
    <xdr:sp macro="" textlink="">
      <xdr:nvSpPr>
        <xdr:cNvPr id="293" name="n_1aveValue【福祉施設】&#10;一人当たり面積">
          <a:extLst>
            <a:ext uri="{FF2B5EF4-FFF2-40B4-BE49-F238E27FC236}">
              <a16:creationId xmlns:a16="http://schemas.microsoft.com/office/drawing/2014/main" id="{00000000-0008-0000-0200-000025010000}"/>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122174</xdr:rowOff>
    </xdr:from>
    <xdr:to>
      <xdr:col>46</xdr:col>
      <xdr:colOff>38100</xdr:colOff>
      <xdr:row>85</xdr:row>
      <xdr:rowOff>52324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68851</xdr:rowOff>
    </xdr:from>
    <xdr:ext cx="469744" cy="259045"/>
    <xdr:sp macro="" textlink="">
      <xdr:nvSpPr>
        <xdr:cNvPr id="295" name="n_2aveValue【福祉施設】&#10;一人当たり面積">
          <a:extLst>
            <a:ext uri="{FF2B5EF4-FFF2-40B4-BE49-F238E27FC236}">
              <a16:creationId xmlns:a16="http://schemas.microsoft.com/office/drawing/2014/main" id="{00000000-0008-0000-0200-000027010000}"/>
            </a:ext>
          </a:extLst>
        </xdr:cNvPr>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126175</xdr:rowOff>
    </xdr:from>
    <xdr:to>
      <xdr:col>41</xdr:col>
      <xdr:colOff>101600</xdr:colOff>
      <xdr:row>85</xdr:row>
      <xdr:rowOff>56325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72852</xdr:rowOff>
    </xdr:from>
    <xdr:ext cx="469744" cy="259045"/>
    <xdr:sp macro="" textlink="">
      <xdr:nvSpPr>
        <xdr:cNvPr id="297" name="n_3aveValue【福祉施設】&#10;一人当たり面積">
          <a:extLst>
            <a:ext uri="{FF2B5EF4-FFF2-40B4-BE49-F238E27FC236}">
              <a16:creationId xmlns:a16="http://schemas.microsoft.com/office/drawing/2014/main" id="{00000000-0008-0000-0200-000029010000}"/>
            </a:ext>
          </a:extLst>
        </xdr:cNvPr>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20447</xdr:rowOff>
    </xdr:from>
    <xdr:to>
      <xdr:col>50</xdr:col>
      <xdr:colOff>165100</xdr:colOff>
      <xdr:row>85</xdr:row>
      <xdr:rowOff>122047</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9588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21019</xdr:rowOff>
    </xdr:from>
    <xdr:to>
      <xdr:col>46</xdr:col>
      <xdr:colOff>38100</xdr:colOff>
      <xdr:row>85</xdr:row>
      <xdr:rowOff>122619</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8699500" y="145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71247</xdr:rowOff>
    </xdr:from>
    <xdr:to>
      <xdr:col>50</xdr:col>
      <xdr:colOff>114300</xdr:colOff>
      <xdr:row>85</xdr:row>
      <xdr:rowOff>71819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8750300" y="1464449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06" name="n_1mainValue【福祉施設】&#10;一人当たり面積">
          <a:extLst>
            <a:ext uri="{FF2B5EF4-FFF2-40B4-BE49-F238E27FC236}">
              <a16:creationId xmlns:a16="http://schemas.microsoft.com/office/drawing/2014/main" id="{00000000-0008-0000-0200-000032010000}"/>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113746</xdr:rowOff>
    </xdr:from>
    <xdr:ext cx="469744" cy="259045"/>
    <xdr:sp macro="" textlink="">
      <xdr:nvSpPr>
        <xdr:cNvPr id="307" name="n_2mainValue【福祉施設】&#10;一人当たり面積">
          <a:extLst>
            <a:ext uri="{FF2B5EF4-FFF2-40B4-BE49-F238E27FC236}">
              <a16:creationId xmlns:a16="http://schemas.microsoft.com/office/drawing/2014/main" id="{00000000-0008-0000-0200-000033010000}"/>
            </a:ext>
          </a:extLst>
        </xdr:cNvPr>
        <xdr:cNvSpPr txBox="1"/>
      </xdr:nvSpPr>
      <xdr:spPr>
        <a:xfrm>
          <a:off x="8515427" y="1468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a:extLst>
            <a:ext uri="{FF2B5EF4-FFF2-40B4-BE49-F238E27FC236}">
              <a16:creationId xmlns:a16="http://schemas.microsoft.com/office/drawing/2014/main" id="{00000000-0008-0000-0200-00004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34" name="【市民会館】&#10;有形固定資産減価償却率最小値テキスト">
          <a:extLst>
            <a:ext uri="{FF2B5EF4-FFF2-40B4-BE49-F238E27FC236}">
              <a16:creationId xmlns:a16="http://schemas.microsoft.com/office/drawing/2014/main" id="{00000000-0008-0000-0200-00004E010000}"/>
            </a:ext>
          </a:extLst>
        </xdr:cNvPr>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36" name="【市民会館】&#10;有形固定資産減価償却率最大値テキスト">
          <a:extLst>
            <a:ext uri="{FF2B5EF4-FFF2-40B4-BE49-F238E27FC236}">
              <a16:creationId xmlns:a16="http://schemas.microsoft.com/office/drawing/2014/main" id="{00000000-0008-0000-0200-000050010000}"/>
            </a:ext>
          </a:extLst>
        </xdr:cNvPr>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38" name="【市民会館】&#10;有形固定資産減価償却率平均値テキスト">
          <a:extLst>
            <a:ext uri="{FF2B5EF4-FFF2-40B4-BE49-F238E27FC236}">
              <a16:creationId xmlns:a16="http://schemas.microsoft.com/office/drawing/2014/main" id="{00000000-0008-0000-0200-000052010000}"/>
            </a:ext>
          </a:extLst>
        </xdr:cNvPr>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41" name="n_1aveValue【市民会館】&#10;有形固定資産減価償却率">
          <a:extLst>
            <a:ext uri="{FF2B5EF4-FFF2-40B4-BE49-F238E27FC236}">
              <a16:creationId xmlns:a16="http://schemas.microsoft.com/office/drawing/2014/main" id="{00000000-0008-0000-0200-000055010000}"/>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156029</xdr:rowOff>
    </xdr:from>
    <xdr:to>
      <xdr:col>15</xdr:col>
      <xdr:colOff>101600</xdr:colOff>
      <xdr:row>104</xdr:row>
      <xdr:rowOff>86179</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77306</xdr:rowOff>
    </xdr:from>
    <xdr:ext cx="405111" cy="259045"/>
    <xdr:sp macro="" textlink="">
      <xdr:nvSpPr>
        <xdr:cNvPr id="343" name="n_2aveValue【市民会館】&#10;有形固定資産減価償却率">
          <a:extLst>
            <a:ext uri="{FF2B5EF4-FFF2-40B4-BE49-F238E27FC236}">
              <a16:creationId xmlns:a16="http://schemas.microsoft.com/office/drawing/2014/main" id="{00000000-0008-0000-0200-000057010000}"/>
            </a:ext>
          </a:extLst>
        </xdr:cNvPr>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25400</xdr:rowOff>
    </xdr:from>
    <xdr:to>
      <xdr:col>10</xdr:col>
      <xdr:colOff>165100</xdr:colOff>
      <xdr:row>104</xdr:row>
      <xdr:rowOff>127000</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143527</xdr:rowOff>
    </xdr:from>
    <xdr:ext cx="405111" cy="259045"/>
    <xdr:sp macro="" textlink="">
      <xdr:nvSpPr>
        <xdr:cNvPr id="345" name="n_3aveValue【市民会館】&#10;有形固定資産減価償却率">
          <a:extLst>
            <a:ext uri="{FF2B5EF4-FFF2-40B4-BE49-F238E27FC236}">
              <a16:creationId xmlns:a16="http://schemas.microsoft.com/office/drawing/2014/main" id="{00000000-0008-0000-0200-000059010000}"/>
            </a:ext>
          </a:extLst>
        </xdr:cNvPr>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118473</xdr:rowOff>
    </xdr:from>
    <xdr:to>
      <xdr:col>20</xdr:col>
      <xdr:colOff>38100</xdr:colOff>
      <xdr:row>103</xdr:row>
      <xdr:rowOff>48623</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3746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160927</xdr:rowOff>
    </xdr:from>
    <xdr:to>
      <xdr:col>15</xdr:col>
      <xdr:colOff>101600</xdr:colOff>
      <xdr:row>103</xdr:row>
      <xdr:rowOff>91077</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2857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169273</xdr:rowOff>
    </xdr:from>
    <xdr:to>
      <xdr:col>19</xdr:col>
      <xdr:colOff>177800</xdr:colOff>
      <xdr:row>103</xdr:row>
      <xdr:rowOff>40277</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flipV="1">
          <a:off x="2908300" y="176571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65150</xdr:rowOff>
    </xdr:from>
    <xdr:ext cx="405111" cy="259045"/>
    <xdr:sp macro="" textlink="">
      <xdr:nvSpPr>
        <xdr:cNvPr id="354" name="n_1mainValue【市民会館】&#10;有形固定資産減価償却率">
          <a:extLst>
            <a:ext uri="{FF2B5EF4-FFF2-40B4-BE49-F238E27FC236}">
              <a16:creationId xmlns:a16="http://schemas.microsoft.com/office/drawing/2014/main" id="{00000000-0008-0000-0200-000062010000}"/>
            </a:ext>
          </a:extLst>
        </xdr:cNvPr>
        <xdr:cNvSpPr txBox="1"/>
      </xdr:nvSpPr>
      <xdr:spPr>
        <a:xfrm>
          <a:off x="3582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107604</xdr:rowOff>
    </xdr:from>
    <xdr:ext cx="405111" cy="259045"/>
    <xdr:sp macro="" textlink="">
      <xdr:nvSpPr>
        <xdr:cNvPr id="355" name="n_2mainValue【市民会館】&#10;有形固定資産減価償却率">
          <a:extLst>
            <a:ext uri="{FF2B5EF4-FFF2-40B4-BE49-F238E27FC236}">
              <a16:creationId xmlns:a16="http://schemas.microsoft.com/office/drawing/2014/main" id="{00000000-0008-0000-0200-000063010000}"/>
            </a:ext>
          </a:extLst>
        </xdr:cNvPr>
        <xdr:cNvSpPr txBox="1"/>
      </xdr:nvSpPr>
      <xdr:spPr>
        <a:xfrm>
          <a:off x="2705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a:extLst>
            <a:ext uri="{FF2B5EF4-FFF2-40B4-BE49-F238E27FC236}">
              <a16:creationId xmlns:a16="http://schemas.microsoft.com/office/drawing/2014/main" id="{00000000-0008-0000-0200-00007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0" name="【市民会館】&#10;一人当たり面積最小値テキスト">
          <a:extLst>
            <a:ext uri="{FF2B5EF4-FFF2-40B4-BE49-F238E27FC236}">
              <a16:creationId xmlns:a16="http://schemas.microsoft.com/office/drawing/2014/main" id="{00000000-0008-0000-0200-00007C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82" name="【市民会館】&#10;一人当たり面積最大値テキスト">
          <a:extLst>
            <a:ext uri="{FF2B5EF4-FFF2-40B4-BE49-F238E27FC236}">
              <a16:creationId xmlns:a16="http://schemas.microsoft.com/office/drawing/2014/main" id="{00000000-0008-0000-0200-00007E010000}"/>
            </a:ext>
          </a:extLst>
        </xdr:cNvPr>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384" name="【市民会館】&#10;一人当たり面積平均値テキスト">
          <a:extLst>
            <a:ext uri="{FF2B5EF4-FFF2-40B4-BE49-F238E27FC236}">
              <a16:creationId xmlns:a16="http://schemas.microsoft.com/office/drawing/2014/main" id="{00000000-0008-0000-0200-000080010000}"/>
            </a:ext>
          </a:extLst>
        </xdr:cNvPr>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29227</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109220</xdr:rowOff>
    </xdr:from>
    <xdr:to>
      <xdr:col>46</xdr:col>
      <xdr:colOff>38100</xdr:colOff>
      <xdr:row>105</xdr:row>
      <xdr:rowOff>39370</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55897</xdr:rowOff>
    </xdr:from>
    <xdr:ext cx="469744" cy="259045"/>
    <xdr:sp macro="" textlink="">
      <xdr:nvSpPr>
        <xdr:cNvPr id="389" name="n_2aveValue【市民会館】&#10;一人当たり面積">
          <a:extLst>
            <a:ext uri="{FF2B5EF4-FFF2-40B4-BE49-F238E27FC236}">
              <a16:creationId xmlns:a16="http://schemas.microsoft.com/office/drawing/2014/main" id="{00000000-0008-0000-0200-000085010000}"/>
            </a:ext>
          </a:extLst>
        </xdr:cNvPr>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93980</xdr:rowOff>
    </xdr:from>
    <xdr:to>
      <xdr:col>41</xdr:col>
      <xdr:colOff>101600</xdr:colOff>
      <xdr:row>106</xdr:row>
      <xdr:rowOff>24130</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40657</xdr:rowOff>
    </xdr:from>
    <xdr:ext cx="469744" cy="259045"/>
    <xdr:sp macro="" textlink="">
      <xdr:nvSpPr>
        <xdr:cNvPr id="391" name="n_3aveValue【市民会館】&#10;一人当たり面積">
          <a:extLst>
            <a:ext uri="{FF2B5EF4-FFF2-40B4-BE49-F238E27FC236}">
              <a16:creationId xmlns:a16="http://schemas.microsoft.com/office/drawing/2014/main" id="{00000000-0008-0000-0200-000087010000}"/>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166370</xdr:rowOff>
    </xdr:from>
    <xdr:to>
      <xdr:col>50</xdr:col>
      <xdr:colOff>165100</xdr:colOff>
      <xdr:row>107</xdr:row>
      <xdr:rowOff>96520</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9588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8699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45720</xdr:rowOff>
    </xdr:from>
    <xdr:to>
      <xdr:col>50</xdr:col>
      <xdr:colOff>114300</xdr:colOff>
      <xdr:row>107</xdr:row>
      <xdr:rowOff>49530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8750300" y="1839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87647</xdr:rowOff>
    </xdr:from>
    <xdr:ext cx="469744" cy="259045"/>
    <xdr:sp macro="" textlink="">
      <xdr:nvSpPr>
        <xdr:cNvPr id="400" name="n_1mainValue【市民会館】&#10;一人当たり面積">
          <a:extLst>
            <a:ext uri="{FF2B5EF4-FFF2-40B4-BE49-F238E27FC236}">
              <a16:creationId xmlns:a16="http://schemas.microsoft.com/office/drawing/2014/main" id="{00000000-0008-0000-0200-000090010000}"/>
            </a:ext>
          </a:extLst>
        </xdr:cNvPr>
        <xdr:cNvSpPr txBox="1"/>
      </xdr:nvSpPr>
      <xdr:spPr>
        <a:xfrm>
          <a:off x="9391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01" name="n_2mainValue【市民会館】&#10;一人当たり面積">
          <a:extLst>
            <a:ext uri="{FF2B5EF4-FFF2-40B4-BE49-F238E27FC236}">
              <a16:creationId xmlns:a16="http://schemas.microsoft.com/office/drawing/2014/main" id="{00000000-0008-0000-0200-000091010000}"/>
            </a:ext>
          </a:extLst>
        </xdr:cNvPr>
        <xdr:cNvSpPr txBox="1"/>
      </xdr:nvSpPr>
      <xdr:spPr>
        <a:xfrm>
          <a:off x="8515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00000000-0008-0000-0200-0000A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28" name="【一般廃棄物処理施設】&#10;有形固定資産減価償却率最小値テキスト">
          <a:extLst>
            <a:ext uri="{FF2B5EF4-FFF2-40B4-BE49-F238E27FC236}">
              <a16:creationId xmlns:a16="http://schemas.microsoft.com/office/drawing/2014/main" id="{00000000-0008-0000-0200-0000AC010000}"/>
            </a:ext>
          </a:extLst>
        </xdr:cNvPr>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30" name="【一般廃棄物処理施設】&#10;有形固定資産減価償却率最大値テキスト">
          <a:extLst>
            <a:ext uri="{FF2B5EF4-FFF2-40B4-BE49-F238E27FC236}">
              <a16:creationId xmlns:a16="http://schemas.microsoft.com/office/drawing/2014/main" id="{00000000-0008-0000-0200-0000AE010000}"/>
            </a:ext>
          </a:extLst>
        </xdr:cNvPr>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00000000-0008-0000-0200-0000B0010000}"/>
            </a:ext>
          </a:extLst>
        </xdr:cNvPr>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145160</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00000000-0008-0000-0200-0000B3010000}"/>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87449</xdr:rowOff>
    </xdr:from>
    <xdr:to>
      <xdr:col>76</xdr:col>
      <xdr:colOff>165100</xdr:colOff>
      <xdr:row>38</xdr:row>
      <xdr:rowOff>17599</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34126</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00000000-0008-0000-0200-0000B5010000}"/>
            </a:ext>
          </a:extLst>
        </xdr:cNvPr>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22134</xdr:rowOff>
    </xdr:from>
    <xdr:to>
      <xdr:col>72</xdr:col>
      <xdr:colOff>38100</xdr:colOff>
      <xdr:row>37</xdr:row>
      <xdr:rowOff>123734</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140261</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5430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28666</xdr:rowOff>
    </xdr:from>
    <xdr:to>
      <xdr:col>76</xdr:col>
      <xdr:colOff>165100</xdr:colOff>
      <xdr:row>40</xdr:row>
      <xdr:rowOff>130266</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4541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25581</xdr:rowOff>
    </xdr:from>
    <xdr:to>
      <xdr:col>81</xdr:col>
      <xdr:colOff>50800</xdr:colOff>
      <xdr:row>40</xdr:row>
      <xdr:rowOff>79466</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flipV="1">
          <a:off x="14592300" y="6540681"/>
          <a:ext cx="889000" cy="39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67508</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5266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121393</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389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00000000-0008-0000-02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76" name="【一般廃棄物処理施設】&#10;一人当たり有形固定資産（償却資産）額最小値テキスト">
          <a:extLst>
            <a:ext uri="{FF2B5EF4-FFF2-40B4-BE49-F238E27FC236}">
              <a16:creationId xmlns:a16="http://schemas.microsoft.com/office/drawing/2014/main" id="{00000000-0008-0000-0200-0000DC010000}"/>
            </a:ext>
          </a:extLst>
        </xdr:cNvPr>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00000000-0008-0000-0200-0000DE010000}"/>
            </a:ext>
          </a:extLst>
        </xdr:cNvPr>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00000000-0008-0000-0200-0000E0010000}"/>
            </a:ext>
          </a:extLst>
        </xdr:cNvPr>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86282</xdr:rowOff>
    </xdr:from>
    <xdr:ext cx="534377" cy="259045"/>
    <xdr:sp macro="" textlink="">
      <xdr:nvSpPr>
        <xdr:cNvPr id="483" name="n_1aveValue【一般廃棄物処理施設】&#10;一人当たり有形固定資産（償却資産）額">
          <a:extLst>
            <a:ext uri="{FF2B5EF4-FFF2-40B4-BE49-F238E27FC236}">
              <a16:creationId xmlns:a16="http://schemas.microsoft.com/office/drawing/2014/main" id="{00000000-0008-0000-0200-0000E3010000}"/>
            </a:ext>
          </a:extLst>
        </xdr:cNvPr>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114119</xdr:rowOff>
    </xdr:from>
    <xdr:to>
      <xdr:col>107</xdr:col>
      <xdr:colOff>101600</xdr:colOff>
      <xdr:row>41</xdr:row>
      <xdr:rowOff>44269</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60796</xdr:rowOff>
    </xdr:from>
    <xdr:ext cx="534377" cy="259045"/>
    <xdr:sp macro="" textlink="">
      <xdr:nvSpPr>
        <xdr:cNvPr id="485" name="n_2aveValue【一般廃棄物処理施設】&#10;一人当たり有形固定資産（償却資産）額">
          <a:extLst>
            <a:ext uri="{FF2B5EF4-FFF2-40B4-BE49-F238E27FC236}">
              <a16:creationId xmlns:a16="http://schemas.microsoft.com/office/drawing/2014/main" id="{00000000-0008-0000-0200-0000E5010000}"/>
            </a:ext>
          </a:extLst>
        </xdr:cNvPr>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167534</xdr:rowOff>
    </xdr:from>
    <xdr:to>
      <xdr:col>102</xdr:col>
      <xdr:colOff>165100</xdr:colOff>
      <xdr:row>41</xdr:row>
      <xdr:rowOff>97684</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114211</xdr:rowOff>
    </xdr:from>
    <xdr:ext cx="534377" cy="259045"/>
    <xdr:sp macro="" textlink="">
      <xdr:nvSpPr>
        <xdr:cNvPr id="487" name="n_3ave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92132</xdr:rowOff>
    </xdr:from>
    <xdr:to>
      <xdr:col>112</xdr:col>
      <xdr:colOff>38100</xdr:colOff>
      <xdr:row>42</xdr:row>
      <xdr:rowOff>22282</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1272500" y="71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93843</xdr:rowOff>
    </xdr:from>
    <xdr:to>
      <xdr:col>107</xdr:col>
      <xdr:colOff>101600</xdr:colOff>
      <xdr:row>42</xdr:row>
      <xdr:rowOff>23993</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71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142932</xdr:rowOff>
    </xdr:from>
    <xdr:to>
      <xdr:col>111</xdr:col>
      <xdr:colOff>177800</xdr:colOff>
      <xdr:row>41</xdr:row>
      <xdr:rowOff>144643</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0434300" y="7172382"/>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13409</xdr:rowOff>
    </xdr:from>
    <xdr:ext cx="534377" cy="259045"/>
    <xdr:sp macro="" textlink="">
      <xdr:nvSpPr>
        <xdr:cNvPr id="496" name="n_1main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21043411" y="72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15120</xdr:rowOff>
    </xdr:from>
    <xdr:ext cx="534377" cy="259045"/>
    <xdr:sp macro="" textlink="">
      <xdr:nvSpPr>
        <xdr:cNvPr id="497" name="n_2main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20167111" y="72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a:extLst>
            <a:ext uri="{FF2B5EF4-FFF2-40B4-BE49-F238E27FC236}">
              <a16:creationId xmlns:a16="http://schemas.microsoft.com/office/drawing/2014/main" id="{00000000-0008-0000-0200-00000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4" name="【保健センター・保健所】&#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26" name="【保健センター・保健所】&#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28" name="【保健センター・保健所】&#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89280</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id="{00000000-0008-0000-0200-000013020000}"/>
            </a:ext>
          </a:extLst>
        </xdr:cNvPr>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00000000-0008-0000-0200-000015020000}"/>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163104</xdr:rowOff>
    </xdr:from>
    <xdr:to>
      <xdr:col>72</xdr:col>
      <xdr:colOff>38100</xdr:colOff>
      <xdr:row>60</xdr:row>
      <xdr:rowOff>93254</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109781</xdr:rowOff>
    </xdr:from>
    <xdr:ext cx="405111" cy="259045"/>
    <xdr:sp macro="" textlink="">
      <xdr:nvSpPr>
        <xdr:cNvPr id="535" name="n_3aveValue【保健センター・保健所】&#10;有形固定資産減価償却率">
          <a:extLst>
            <a:ext uri="{FF2B5EF4-FFF2-40B4-BE49-F238E27FC236}">
              <a16:creationId xmlns:a16="http://schemas.microsoft.com/office/drawing/2014/main" id="{00000000-0008-0000-0200-000017020000}"/>
            </a:ext>
          </a:extLst>
        </xdr:cNvPr>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65133</xdr:rowOff>
    </xdr:from>
    <xdr:to>
      <xdr:col>81</xdr:col>
      <xdr:colOff>101600</xdr:colOff>
      <xdr:row>58</xdr:row>
      <xdr:rowOff>166733</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110853</xdr:rowOff>
    </xdr:from>
    <xdr:to>
      <xdr:col>76</xdr:col>
      <xdr:colOff>165100</xdr:colOff>
      <xdr:row>59</xdr:row>
      <xdr:rowOff>41003</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4541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115933</xdr:rowOff>
    </xdr:from>
    <xdr:to>
      <xdr:col>81</xdr:col>
      <xdr:colOff>50800</xdr:colOff>
      <xdr:row>58</xdr:row>
      <xdr:rowOff>161653</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4592300" y="1006003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11810</xdr:rowOff>
    </xdr:from>
    <xdr:ext cx="405111" cy="259045"/>
    <xdr:sp macro="" textlink="">
      <xdr:nvSpPr>
        <xdr:cNvPr id="544" name="n_1main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52660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57530</xdr:rowOff>
    </xdr:from>
    <xdr:ext cx="405111" cy="259045"/>
    <xdr:sp macro="" textlink="">
      <xdr:nvSpPr>
        <xdr:cNvPr id="545" name="n_2mainValue【保健センター・保健所】&#10;有形固定資産減価償却率">
          <a:extLst>
            <a:ext uri="{FF2B5EF4-FFF2-40B4-BE49-F238E27FC236}">
              <a16:creationId xmlns:a16="http://schemas.microsoft.com/office/drawing/2014/main" id="{00000000-0008-0000-0200-000021020000}"/>
            </a:ext>
          </a:extLst>
        </xdr:cNvPr>
        <xdr:cNvSpPr txBox="1"/>
      </xdr:nvSpPr>
      <xdr:spPr>
        <a:xfrm>
          <a:off x="14389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a:extLst>
            <a:ext uri="{FF2B5EF4-FFF2-40B4-BE49-F238E27FC236}">
              <a16:creationId xmlns:a16="http://schemas.microsoft.com/office/drawing/2014/main" id="{00000000-0008-0000-0200-00003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70" name="【保健センター・保健所】&#10;一人当たり面積最小値テキスト">
          <a:extLst>
            <a:ext uri="{FF2B5EF4-FFF2-40B4-BE49-F238E27FC236}">
              <a16:creationId xmlns:a16="http://schemas.microsoft.com/office/drawing/2014/main" id="{00000000-0008-0000-0200-00003A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72" name="【保健センター・保健所】&#10;一人当たり面積最大値テキスト">
          <a:extLst>
            <a:ext uri="{FF2B5EF4-FFF2-40B4-BE49-F238E27FC236}">
              <a16:creationId xmlns:a16="http://schemas.microsoft.com/office/drawing/2014/main" id="{00000000-0008-0000-0200-00003C020000}"/>
            </a:ext>
          </a:extLst>
        </xdr:cNvPr>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74" name="【保健センター・保健所】&#10;一人当たり面積平均値テキスト">
          <a:extLst>
            <a:ext uri="{FF2B5EF4-FFF2-40B4-BE49-F238E27FC236}">
              <a16:creationId xmlns:a16="http://schemas.microsoft.com/office/drawing/2014/main" id="{00000000-0008-0000-0200-00003E020000}"/>
            </a:ext>
          </a:extLst>
        </xdr:cNvPr>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110507</xdr:rowOff>
    </xdr:from>
    <xdr:ext cx="469744" cy="259045"/>
    <xdr:sp macro="" textlink="">
      <xdr:nvSpPr>
        <xdr:cNvPr id="577" name="n_1aveValue【保健センター・保健所】&#10;一人当たり面積">
          <a:extLst>
            <a:ext uri="{FF2B5EF4-FFF2-40B4-BE49-F238E27FC236}">
              <a16:creationId xmlns:a16="http://schemas.microsoft.com/office/drawing/2014/main" id="{00000000-0008-0000-0200-000041020000}"/>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99077</xdr:rowOff>
    </xdr:from>
    <xdr:ext cx="469744" cy="259045"/>
    <xdr:sp macro="" textlink="">
      <xdr:nvSpPr>
        <xdr:cNvPr id="579" name="n_2aveValue【保健センター・保健所】&#10;一人当たり面積">
          <a:extLst>
            <a:ext uri="{FF2B5EF4-FFF2-40B4-BE49-F238E27FC236}">
              <a16:creationId xmlns:a16="http://schemas.microsoft.com/office/drawing/2014/main" id="{00000000-0008-0000-0200-00004302000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162560</xdr:rowOff>
    </xdr:from>
    <xdr:to>
      <xdr:col>102</xdr:col>
      <xdr:colOff>165100</xdr:colOff>
      <xdr:row>63</xdr:row>
      <xdr:rowOff>92710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109237</xdr:rowOff>
    </xdr:from>
    <xdr:ext cx="469744" cy="259045"/>
    <xdr:sp macro="" textlink="">
      <xdr:nvSpPr>
        <xdr:cNvPr id="581" name="n_3aveValue【保健センター・保健所】&#10;一人当たり面積">
          <a:extLst>
            <a:ext uri="{FF2B5EF4-FFF2-40B4-BE49-F238E27FC236}">
              <a16:creationId xmlns:a16="http://schemas.microsoft.com/office/drawing/2014/main" id="{00000000-0008-0000-0200-000045020000}"/>
            </a:ext>
          </a:extLst>
        </xdr:cNvPr>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162560</xdr:rowOff>
    </xdr:from>
    <xdr:to>
      <xdr:col>112</xdr:col>
      <xdr:colOff>38100</xdr:colOff>
      <xdr:row>61</xdr:row>
      <xdr:rowOff>92710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127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170180</xdr:rowOff>
    </xdr:from>
    <xdr:to>
      <xdr:col>107</xdr:col>
      <xdr:colOff>101600</xdr:colOff>
      <xdr:row>61</xdr:row>
      <xdr:rowOff>100330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41910</xdr:rowOff>
    </xdr:from>
    <xdr:to>
      <xdr:col>111</xdr:col>
      <xdr:colOff>177800</xdr:colOff>
      <xdr:row>61</xdr:row>
      <xdr:rowOff>49530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0434300" y="1050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109237</xdr:rowOff>
    </xdr:from>
    <xdr:ext cx="469744" cy="259045"/>
    <xdr:sp macro="" textlink="">
      <xdr:nvSpPr>
        <xdr:cNvPr id="590" name="n_1mainValue【保健センター・保健所】&#10;一人当たり面積">
          <a:extLst>
            <a:ext uri="{FF2B5EF4-FFF2-40B4-BE49-F238E27FC236}">
              <a16:creationId xmlns:a16="http://schemas.microsoft.com/office/drawing/2014/main" id="{00000000-0008-0000-0200-00004E020000}"/>
            </a:ext>
          </a:extLst>
        </xdr:cNvPr>
        <xdr:cNvSpPr txBox="1"/>
      </xdr:nvSpPr>
      <xdr:spPr>
        <a:xfrm>
          <a:off x="21075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116857</xdr:rowOff>
    </xdr:from>
    <xdr:ext cx="469744" cy="259045"/>
    <xdr:sp macro="" textlink="">
      <xdr:nvSpPr>
        <xdr:cNvPr id="591" name="n_2mainValue【保健センター・保健所】&#10;一人当たり面積">
          <a:extLst>
            <a:ext uri="{FF2B5EF4-FFF2-40B4-BE49-F238E27FC236}">
              <a16:creationId xmlns:a16="http://schemas.microsoft.com/office/drawing/2014/main" id="{00000000-0008-0000-0200-00004F020000}"/>
            </a:ext>
          </a:extLst>
        </xdr:cNvPr>
        <xdr:cNvSpPr txBox="1"/>
      </xdr:nvSpPr>
      <xdr:spPr>
        <a:xfrm>
          <a:off x="20199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id="{00000000-0008-0000-0200-00006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17" name="【消防施設】&#10;有形固定資産減価償却率最小値テキスト">
          <a:extLst>
            <a:ext uri="{FF2B5EF4-FFF2-40B4-BE49-F238E27FC236}">
              <a16:creationId xmlns:a16="http://schemas.microsoft.com/office/drawing/2014/main" id="{00000000-0008-0000-0200-000069020000}"/>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19" name="【消防施設】&#10;有形固定資産減価償却率最大値テキスト">
          <a:extLst>
            <a:ext uri="{FF2B5EF4-FFF2-40B4-BE49-F238E27FC236}">
              <a16:creationId xmlns:a16="http://schemas.microsoft.com/office/drawing/2014/main" id="{00000000-0008-0000-0200-00006B020000}"/>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21" name="【消防施設】&#10;有形固定資産減価償却率平均値テキスト">
          <a:extLst>
            <a:ext uri="{FF2B5EF4-FFF2-40B4-BE49-F238E27FC236}">
              <a16:creationId xmlns:a16="http://schemas.microsoft.com/office/drawing/2014/main" id="{00000000-0008-0000-0200-00006D020000}"/>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3827</xdr:rowOff>
    </xdr:from>
    <xdr:ext cx="405111" cy="259045"/>
    <xdr:sp macro="" textlink="">
      <xdr:nvSpPr>
        <xdr:cNvPr id="624" name="n_1aveValue【消防施設】&#10;有形固定資産減価償却率">
          <a:extLst>
            <a:ext uri="{FF2B5EF4-FFF2-40B4-BE49-F238E27FC236}">
              <a16:creationId xmlns:a16="http://schemas.microsoft.com/office/drawing/2014/main" id="{00000000-0008-0000-0200-000070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59689</xdr:rowOff>
    </xdr:from>
    <xdr:to>
      <xdr:col>76</xdr:col>
      <xdr:colOff>165100</xdr:colOff>
      <xdr:row>82</xdr:row>
      <xdr:rowOff>161289</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152416</xdr:rowOff>
    </xdr:from>
    <xdr:ext cx="405111" cy="259045"/>
    <xdr:sp macro="" textlink="">
      <xdr:nvSpPr>
        <xdr:cNvPr id="626" name="n_2aveValue【消防施設】&#10;有形固定資産減価償却率">
          <a:extLst>
            <a:ext uri="{FF2B5EF4-FFF2-40B4-BE49-F238E27FC236}">
              <a16:creationId xmlns:a16="http://schemas.microsoft.com/office/drawing/2014/main" id="{00000000-0008-0000-0200-000072020000}"/>
            </a:ext>
          </a:extLst>
        </xdr:cNvPr>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86361</xdr:rowOff>
    </xdr:from>
    <xdr:to>
      <xdr:col>72</xdr:col>
      <xdr:colOff>38100</xdr:colOff>
      <xdr:row>83</xdr:row>
      <xdr:rowOff>16511</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33038</xdr:rowOff>
    </xdr:from>
    <xdr:ext cx="405111" cy="259045"/>
    <xdr:sp macro="" textlink="">
      <xdr:nvSpPr>
        <xdr:cNvPr id="628" name="n_3aveValue【消防施設】&#10;有形固定資産減価償却率">
          <a:extLst>
            <a:ext uri="{FF2B5EF4-FFF2-40B4-BE49-F238E27FC236}">
              <a16:creationId xmlns:a16="http://schemas.microsoft.com/office/drawing/2014/main" id="{00000000-0008-0000-0200-000074020000}"/>
            </a:ext>
          </a:extLst>
        </xdr:cNvPr>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99695</xdr:rowOff>
    </xdr:from>
    <xdr:to>
      <xdr:col>76</xdr:col>
      <xdr:colOff>165100</xdr:colOff>
      <xdr:row>82</xdr:row>
      <xdr:rowOff>29845</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4541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150495</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4592300" y="139827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37" name="n_1mainValue【消防施設】&#10;有形固定資産減価償却率">
          <a:extLst>
            <a:ext uri="{FF2B5EF4-FFF2-40B4-BE49-F238E27FC236}">
              <a16:creationId xmlns:a16="http://schemas.microsoft.com/office/drawing/2014/main" id="{00000000-0008-0000-0200-00007D020000}"/>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46372</xdr:rowOff>
    </xdr:from>
    <xdr:ext cx="405111" cy="259045"/>
    <xdr:sp macro="" textlink="">
      <xdr:nvSpPr>
        <xdr:cNvPr id="638" name="n_2mainValue【消防施設】&#10;有形固定資産減価償却率">
          <a:extLst>
            <a:ext uri="{FF2B5EF4-FFF2-40B4-BE49-F238E27FC236}">
              <a16:creationId xmlns:a16="http://schemas.microsoft.com/office/drawing/2014/main" id="{00000000-0008-0000-0200-00007E020000}"/>
            </a:ext>
          </a:extLst>
        </xdr:cNvPr>
        <xdr:cNvSpPr txBox="1"/>
      </xdr:nvSpPr>
      <xdr:spPr>
        <a:xfrm>
          <a:off x="14389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a:extLst>
            <a:ext uri="{FF2B5EF4-FFF2-40B4-BE49-F238E27FC236}">
              <a16:creationId xmlns:a16="http://schemas.microsoft.com/office/drawing/2014/main" id="{00000000-0008-0000-0200-00009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63" name="【消防施設】&#10;一人当たり面積最小値テキスト">
          <a:extLst>
            <a:ext uri="{FF2B5EF4-FFF2-40B4-BE49-F238E27FC236}">
              <a16:creationId xmlns:a16="http://schemas.microsoft.com/office/drawing/2014/main" id="{00000000-0008-0000-0200-000097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65" name="【消防施設】&#10;一人当たり面積最大値テキスト">
          <a:extLst>
            <a:ext uri="{FF2B5EF4-FFF2-40B4-BE49-F238E27FC236}">
              <a16:creationId xmlns:a16="http://schemas.microsoft.com/office/drawing/2014/main" id="{00000000-0008-0000-0200-000099020000}"/>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67" name="【消防施設】&#10;一人当たり面積平均値テキスト">
          <a:extLst>
            <a:ext uri="{FF2B5EF4-FFF2-40B4-BE49-F238E27FC236}">
              <a16:creationId xmlns:a16="http://schemas.microsoft.com/office/drawing/2014/main" id="{00000000-0008-0000-0200-00009B020000}"/>
            </a:ext>
          </a:extLst>
        </xdr:cNvPr>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31766</xdr:rowOff>
    </xdr:from>
    <xdr:ext cx="469744" cy="259045"/>
    <xdr:sp macro="" textlink="">
      <xdr:nvSpPr>
        <xdr:cNvPr id="670" name="n_1aveValue【消防施設】&#10;一人当たり面積">
          <a:extLst>
            <a:ext uri="{FF2B5EF4-FFF2-40B4-BE49-F238E27FC236}">
              <a16:creationId xmlns:a16="http://schemas.microsoft.com/office/drawing/2014/main" id="{00000000-0008-0000-0200-00009E020000}"/>
            </a:ext>
          </a:extLst>
        </xdr:cNvPr>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101600</xdr:rowOff>
    </xdr:from>
    <xdr:to>
      <xdr:col>107</xdr:col>
      <xdr:colOff>101600</xdr:colOff>
      <xdr:row>86</xdr:row>
      <xdr:rowOff>31750</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48277</xdr:rowOff>
    </xdr:from>
    <xdr:ext cx="469744" cy="259045"/>
    <xdr:sp macro="" textlink="">
      <xdr:nvSpPr>
        <xdr:cNvPr id="672" name="n_2aveValue【消防施設】&#10;一人当たり面積">
          <a:extLst>
            <a:ext uri="{FF2B5EF4-FFF2-40B4-BE49-F238E27FC236}">
              <a16:creationId xmlns:a16="http://schemas.microsoft.com/office/drawing/2014/main" id="{00000000-0008-0000-0200-0000A0020000}"/>
            </a:ext>
          </a:extLst>
        </xdr:cNvPr>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138430</xdr:rowOff>
    </xdr:from>
    <xdr:to>
      <xdr:col>102</xdr:col>
      <xdr:colOff>165100</xdr:colOff>
      <xdr:row>86</xdr:row>
      <xdr:rowOff>68580</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85107</xdr:rowOff>
    </xdr:from>
    <xdr:ext cx="469744" cy="259045"/>
    <xdr:sp macro="" textlink="">
      <xdr:nvSpPr>
        <xdr:cNvPr id="674" name="n_3aveValue【消防施設】&#10;一人当たり面積">
          <a:extLst>
            <a:ext uri="{FF2B5EF4-FFF2-40B4-BE49-F238E27FC236}">
              <a16:creationId xmlns:a16="http://schemas.microsoft.com/office/drawing/2014/main" id="{00000000-0008-0000-0200-0000A2020000}"/>
            </a:ext>
          </a:extLst>
        </xdr:cNvPr>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123189</xdr:rowOff>
    </xdr:from>
    <xdr:to>
      <xdr:col>112</xdr:col>
      <xdr:colOff>38100</xdr:colOff>
      <xdr:row>86</xdr:row>
      <xdr:rowOff>53339</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21272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125730</xdr:rowOff>
    </xdr:from>
    <xdr:to>
      <xdr:col>107</xdr:col>
      <xdr:colOff>101600</xdr:colOff>
      <xdr:row>86</xdr:row>
      <xdr:rowOff>55880</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20383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2539</xdr:rowOff>
    </xdr:from>
    <xdr:to>
      <xdr:col>111</xdr:col>
      <xdr:colOff>177800</xdr:colOff>
      <xdr:row>86</xdr:row>
      <xdr:rowOff>5080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0434300" y="147472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44466</xdr:rowOff>
    </xdr:from>
    <xdr:ext cx="469744" cy="259045"/>
    <xdr:sp macro="" textlink="">
      <xdr:nvSpPr>
        <xdr:cNvPr id="683" name="n_1mainValue【消防施設】&#10;一人当たり面積">
          <a:extLst>
            <a:ext uri="{FF2B5EF4-FFF2-40B4-BE49-F238E27FC236}">
              <a16:creationId xmlns:a16="http://schemas.microsoft.com/office/drawing/2014/main" id="{00000000-0008-0000-0200-0000AB020000}"/>
            </a:ext>
          </a:extLst>
        </xdr:cNvPr>
        <xdr:cNvSpPr txBox="1"/>
      </xdr:nvSpPr>
      <xdr:spPr>
        <a:xfrm>
          <a:off x="210757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47007</xdr:rowOff>
    </xdr:from>
    <xdr:ext cx="469744" cy="259045"/>
    <xdr:sp macro="" textlink="">
      <xdr:nvSpPr>
        <xdr:cNvPr id="684" name="n_2mainValue【消防施設】&#10;一人当たり面積">
          <a:extLst>
            <a:ext uri="{FF2B5EF4-FFF2-40B4-BE49-F238E27FC236}">
              <a16:creationId xmlns:a16="http://schemas.microsoft.com/office/drawing/2014/main" id="{00000000-0008-0000-0200-0000AC020000}"/>
            </a:ext>
          </a:extLst>
        </xdr:cNvPr>
        <xdr:cNvSpPr txBox="1"/>
      </xdr:nvSpPr>
      <xdr:spPr>
        <a:xfrm>
          <a:off x="20199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a:extLst>
            <a:ext uri="{FF2B5EF4-FFF2-40B4-BE49-F238E27FC236}">
              <a16:creationId xmlns:a16="http://schemas.microsoft.com/office/drawing/2014/main" id="{00000000-0008-0000-0200-0000C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11" name="【庁舎】&#10;有形固定資産減価償却率最小値テキスト">
          <a:extLst>
            <a:ext uri="{FF2B5EF4-FFF2-40B4-BE49-F238E27FC236}">
              <a16:creationId xmlns:a16="http://schemas.microsoft.com/office/drawing/2014/main" id="{00000000-0008-0000-0200-0000C7020000}"/>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3" name="【庁舎】&#10;有形固定資産減価償却率最大値テキスト">
          <a:extLst>
            <a:ext uri="{FF2B5EF4-FFF2-40B4-BE49-F238E27FC236}">
              <a16:creationId xmlns:a16="http://schemas.microsoft.com/office/drawing/2014/main" id="{00000000-0008-0000-0200-0000C9020000}"/>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5" name="【庁舎】&#10;有形固定資産減価償却率平均値テキスト">
          <a:extLst>
            <a:ext uri="{FF2B5EF4-FFF2-40B4-BE49-F238E27FC236}">
              <a16:creationId xmlns:a16="http://schemas.microsoft.com/office/drawing/2014/main" id="{00000000-0008-0000-0200-0000CB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137721</xdr:rowOff>
    </xdr:from>
    <xdr:ext cx="405111" cy="259045"/>
    <xdr:sp macro="" textlink="">
      <xdr:nvSpPr>
        <xdr:cNvPr id="718" name="n_1aveValue【庁舎】&#10;有形固定資産減価償却率">
          <a:extLst>
            <a:ext uri="{FF2B5EF4-FFF2-40B4-BE49-F238E27FC236}">
              <a16:creationId xmlns:a16="http://schemas.microsoft.com/office/drawing/2014/main" id="{00000000-0008-0000-0200-0000CE020000}"/>
            </a:ext>
          </a:extLst>
        </xdr:cNvPr>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103432</xdr:rowOff>
    </xdr:from>
    <xdr:ext cx="405111" cy="259045"/>
    <xdr:sp macro="" textlink="">
      <xdr:nvSpPr>
        <xdr:cNvPr id="720" name="n_2aveValue【庁舎】&#10;有形固定資産減価償却率">
          <a:extLst>
            <a:ext uri="{FF2B5EF4-FFF2-40B4-BE49-F238E27FC236}">
              <a16:creationId xmlns:a16="http://schemas.microsoft.com/office/drawing/2014/main" id="{00000000-0008-0000-0200-0000D0020000}"/>
            </a:ext>
          </a:extLst>
        </xdr:cNvPr>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67855</xdr:rowOff>
    </xdr:from>
    <xdr:to>
      <xdr:col>72</xdr:col>
      <xdr:colOff>38100</xdr:colOff>
      <xdr:row>103</xdr:row>
      <xdr:rowOff>169455</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14532</xdr:rowOff>
    </xdr:from>
    <xdr:ext cx="405111" cy="259045"/>
    <xdr:sp macro="" textlink="">
      <xdr:nvSpPr>
        <xdr:cNvPr id="722" name="n_3aveValue【庁舎】&#10;有形固定資産減価償却率">
          <a:extLst>
            <a:ext uri="{FF2B5EF4-FFF2-40B4-BE49-F238E27FC236}">
              <a16:creationId xmlns:a16="http://schemas.microsoft.com/office/drawing/2014/main" id="{00000000-0008-0000-0200-0000D2020000}"/>
            </a:ext>
          </a:extLst>
        </xdr:cNvPr>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69487</xdr:rowOff>
    </xdr:from>
    <xdr:to>
      <xdr:col>81</xdr:col>
      <xdr:colOff>101600</xdr:colOff>
      <xdr:row>102</xdr:row>
      <xdr:rowOff>171087</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5430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4541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102</xdr:row>
      <xdr:rowOff>143148</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4592300" y="176081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31" name="n_1mainValue【庁舎】&#10;有形固定資産減価償却率">
          <a:extLst>
            <a:ext uri="{FF2B5EF4-FFF2-40B4-BE49-F238E27FC236}">
              <a16:creationId xmlns:a16="http://schemas.microsoft.com/office/drawing/2014/main" id="{00000000-0008-0000-0200-0000DB020000}"/>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732" name="n_2mainValue【庁舎】&#10;有形固定資産減価償却率">
          <a:extLst>
            <a:ext uri="{FF2B5EF4-FFF2-40B4-BE49-F238E27FC236}">
              <a16:creationId xmlns:a16="http://schemas.microsoft.com/office/drawing/2014/main" id="{00000000-0008-0000-0200-0000DC020000}"/>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a:extLst>
            <a:ext uri="{FF2B5EF4-FFF2-40B4-BE49-F238E27FC236}">
              <a16:creationId xmlns:a16="http://schemas.microsoft.com/office/drawing/2014/main" id="{00000000-0008-0000-0200-0000F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5" name="【庁舎】&#10;一人当たり面積最小値テキスト">
          <a:extLst>
            <a:ext uri="{FF2B5EF4-FFF2-40B4-BE49-F238E27FC236}">
              <a16:creationId xmlns:a16="http://schemas.microsoft.com/office/drawing/2014/main" id="{00000000-0008-0000-0200-0000F302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7" name="【庁舎】&#10;一人当たり面積最大値テキスト">
          <a:extLst>
            <a:ext uri="{FF2B5EF4-FFF2-40B4-BE49-F238E27FC236}">
              <a16:creationId xmlns:a16="http://schemas.microsoft.com/office/drawing/2014/main" id="{00000000-0008-0000-0200-0000F5020000}"/>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59" name="【庁舎】&#10;一人当たり面積平均値テキスト">
          <a:extLst>
            <a:ext uri="{FF2B5EF4-FFF2-40B4-BE49-F238E27FC236}">
              <a16:creationId xmlns:a16="http://schemas.microsoft.com/office/drawing/2014/main" id="{00000000-0008-0000-0200-0000F7020000}"/>
            </a:ext>
          </a:extLst>
        </xdr:cNvPr>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100092</xdr:rowOff>
    </xdr:from>
    <xdr:ext cx="469744" cy="259045"/>
    <xdr:sp macro="" textlink="">
      <xdr:nvSpPr>
        <xdr:cNvPr id="762" name="n_1aveValue【庁舎】&#10;一人当たり面積">
          <a:extLst>
            <a:ext uri="{FF2B5EF4-FFF2-40B4-BE49-F238E27FC236}">
              <a16:creationId xmlns:a16="http://schemas.microsoft.com/office/drawing/2014/main" id="{00000000-0008-0000-0200-0000FA020000}"/>
            </a:ext>
          </a:extLst>
        </xdr:cNvPr>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41402</xdr:rowOff>
    </xdr:from>
    <xdr:to>
      <xdr:col>107</xdr:col>
      <xdr:colOff>101600</xdr:colOff>
      <xdr:row>104</xdr:row>
      <xdr:rowOff>143002</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159529</xdr:rowOff>
    </xdr:from>
    <xdr:ext cx="469744" cy="259045"/>
    <xdr:sp macro="" textlink="">
      <xdr:nvSpPr>
        <xdr:cNvPr id="764" name="n_2aveValue【庁舎】&#10;一人当たり面積">
          <a:extLst>
            <a:ext uri="{FF2B5EF4-FFF2-40B4-BE49-F238E27FC236}">
              <a16:creationId xmlns:a16="http://schemas.microsoft.com/office/drawing/2014/main" id="{00000000-0008-0000-0200-0000FC020000}"/>
            </a:ext>
          </a:extLst>
        </xdr:cNvPr>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87122</xdr:rowOff>
    </xdr:from>
    <xdr:to>
      <xdr:col>102</xdr:col>
      <xdr:colOff>165100</xdr:colOff>
      <xdr:row>105</xdr:row>
      <xdr:rowOff>17272</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33799</xdr:rowOff>
    </xdr:from>
    <xdr:ext cx="469744" cy="259045"/>
    <xdr:sp macro="" textlink="">
      <xdr:nvSpPr>
        <xdr:cNvPr id="766" name="n_3aveValue【庁舎】&#10;一人当たり面積">
          <a:extLst>
            <a:ext uri="{FF2B5EF4-FFF2-40B4-BE49-F238E27FC236}">
              <a16:creationId xmlns:a16="http://schemas.microsoft.com/office/drawing/2014/main" id="{00000000-0008-0000-0200-0000FE020000}"/>
            </a:ext>
          </a:extLst>
        </xdr:cNvPr>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66548</xdr:rowOff>
    </xdr:from>
    <xdr:to>
      <xdr:col>107</xdr:col>
      <xdr:colOff>101600</xdr:colOff>
      <xdr:row>105</xdr:row>
      <xdr:rowOff>168148</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20383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117348</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flipV="1">
          <a:off x="20434300" y="181127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75" name="n_1mainValue【庁舎】&#10;一人当たり面積">
          <a:extLst>
            <a:ext uri="{FF2B5EF4-FFF2-40B4-BE49-F238E27FC236}">
              <a16:creationId xmlns:a16="http://schemas.microsoft.com/office/drawing/2014/main" id="{00000000-0008-0000-0200-000007030000}"/>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159275</xdr:rowOff>
    </xdr:from>
    <xdr:ext cx="469744" cy="259045"/>
    <xdr:sp macro="" textlink="">
      <xdr:nvSpPr>
        <xdr:cNvPr id="776" name="n_2mainValue【庁舎】&#10;一人当たり面積">
          <a:extLst>
            <a:ext uri="{FF2B5EF4-FFF2-40B4-BE49-F238E27FC236}">
              <a16:creationId xmlns:a16="http://schemas.microsoft.com/office/drawing/2014/main" id="{00000000-0008-0000-0200-000008030000}"/>
            </a:ext>
          </a:extLst>
        </xdr:cNvPr>
        <xdr:cNvSpPr txBox="1"/>
      </xdr:nvSpPr>
      <xdr:spPr>
        <a:xfrm>
          <a:off x="20199427"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については、有形固定資産減価償却率が全国平均よりも高く、一人当たり面積が低い状況であるが、現在整備を進めている新文化交流施設が完成すると、有形固定資産減価償却率は下がり、一人当たり面積も大きく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47,535
47,048
230.56
21,854,600
20,942,178
874,349
12,150,454
22,591,516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財政力指数は徐々に上昇してきているが、少子高齢化の進行及び労働力人口の流出に伴い、類似団体と比較して財政基盤が弱い状態である。</a:t>
          </a:r>
        </a:p>
        <a:p>
          <a:r>
            <a:rPr kumimoji="1" lang="ja-JP" altLang="en-US" sz="1300">
              <a:latin typeface="ＭＳ Ｐゴシック" panose="020B0600070205080204" pitchFamily="50" charset="-128"/>
              <a:ea typeface="ＭＳ Ｐゴシック" panose="020B0600070205080204" pitchFamily="50" charset="-128"/>
            </a:rPr>
            <a:t>　「氷見市行政改革プラン（平成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ここ数年、経常収支比率は類似団体内平均値を下回っているものの、平成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年度には、下水道特別会計への繰出基準額の算出方法が全国的に統一されたことや地方交付税などの減により数値が大きく悪化した。平成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年度以降は、普通交付税の減や、労務単価、資材単価の上昇により、経常的な維持管理費が上昇していることから比率が上昇してきている。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今後も引き続き定員管理の適正化や経常的経費の抑制などにより、経常経費等の適正化を図る。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75946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5718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102616</xdr:rowOff>
    </xdr:from>
    <xdr:to>
      <xdr:col>19</xdr:col>
      <xdr:colOff>133350</xdr:colOff>
      <xdr:row>60</xdr:row>
      <xdr:rowOff>170180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896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141478</xdr:rowOff>
    </xdr:from>
    <xdr:to>
      <xdr:col>15</xdr:col>
      <xdr:colOff>82550</xdr:colOff>
      <xdr:row>60</xdr:row>
      <xdr:rowOff>102616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08557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141478</xdr:rowOff>
    </xdr:from>
    <xdr:to>
      <xdr:col>11</xdr:col>
      <xdr:colOff>31750</xdr:colOff>
      <xdr:row>59</xdr:row>
      <xdr:rowOff>90678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0855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41673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51816</xdr:rowOff>
    </xdr:from>
    <xdr:to>
      <xdr:col>15</xdr:col>
      <xdr:colOff>133350</xdr:colOff>
      <xdr:row>60</xdr:row>
      <xdr:rowOff>153416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163593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90678</xdr:rowOff>
    </xdr:from>
    <xdr:to>
      <xdr:col>11</xdr:col>
      <xdr:colOff>82550</xdr:colOff>
      <xdr:row>59</xdr:row>
      <xdr:rowOff>20828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31005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80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39878</xdr:rowOff>
    </xdr:from>
    <xdr:to>
      <xdr:col>7</xdr:col>
      <xdr:colOff>31750</xdr:colOff>
      <xdr:row>59</xdr:row>
      <xdr:rowOff>141478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151655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べて減となったが、物件費については、改元対応に伴うシステム改修委託料の増、ふるさと納税額の増に伴う諸経費の増などにより前年度と比べて増となったことで、人口１人あたりの決算額も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労務単価、資材単価の上昇により、経常的な維持管理費も増加してきていることから、物件費のコスト適正化を図り、抑制に努める。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83260</xdr:rowOff>
    </xdr:from>
    <xdr:to>
      <xdr:col>23</xdr:col>
      <xdr:colOff>133350</xdr:colOff>
      <xdr:row>81</xdr:row>
      <xdr:rowOff>107776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0710"/>
          <a:ext cx="8382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61705</xdr:rowOff>
    </xdr:from>
    <xdr:to>
      <xdr:col>19</xdr:col>
      <xdr:colOff>133350</xdr:colOff>
      <xdr:row>81</xdr:row>
      <xdr:rowOff>83260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49155"/>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24118</xdr:rowOff>
    </xdr:from>
    <xdr:to>
      <xdr:col>15</xdr:col>
      <xdr:colOff>82550</xdr:colOff>
      <xdr:row>81</xdr:row>
      <xdr:rowOff>61705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11568"/>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167184</xdr:rowOff>
    </xdr:from>
    <xdr:to>
      <xdr:col>11</xdr:col>
      <xdr:colOff>31750</xdr:colOff>
      <xdr:row>81</xdr:row>
      <xdr:rowOff>24118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3184"/>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33837</xdr:rowOff>
    </xdr:from>
    <xdr:to>
      <xdr:col>7</xdr:col>
      <xdr:colOff>31750</xdr:colOff>
      <xdr:row>81</xdr:row>
      <xdr:rowOff>135437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56976</xdr:rowOff>
    </xdr:from>
    <xdr:to>
      <xdr:col>23</xdr:col>
      <xdr:colOff>184150</xdr:colOff>
      <xdr:row>81</xdr:row>
      <xdr:rowOff>158576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73503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32460</xdr:rowOff>
    </xdr:from>
    <xdr:to>
      <xdr:col>19</xdr:col>
      <xdr:colOff>184150</xdr:colOff>
      <xdr:row>81</xdr:row>
      <xdr:rowOff>134060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144237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8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10905</xdr:rowOff>
    </xdr:from>
    <xdr:to>
      <xdr:col>15</xdr:col>
      <xdr:colOff>133350</xdr:colOff>
      <xdr:row>81</xdr:row>
      <xdr:rowOff>112505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122682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144768</xdr:rowOff>
    </xdr:from>
    <xdr:to>
      <xdr:col>11</xdr:col>
      <xdr:colOff>82550</xdr:colOff>
      <xdr:row>81</xdr:row>
      <xdr:rowOff>74918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85095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116384</xdr:rowOff>
    </xdr:from>
    <xdr:to>
      <xdr:col>7</xdr:col>
      <xdr:colOff>31750</xdr:colOff>
      <xdr:row>81</xdr:row>
      <xdr:rowOff>46534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56711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年度のラスパイレス指数が上昇し類似団体平均を上回っているが、これは職員構成の変動が主な要因である。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年度も指数が類似団体平均を上回っているが、これは給与構造の総合的見直しによる現給保障の増などによるものである。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32657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567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83457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877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117929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877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117929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532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正規職員についてはこれまで減員に努めてきたところであるが、類似団体と比較して正規職員数が少ない状況であり、恒常的な時間外勤務が生じている状況である。そのため、氷見市行政改革プランにおいて、計画期間中の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年度は、非正規職員も含めた職員数について平成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人を維持することとした。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計画期間の令和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は、人口減少により人口千人当たり職員数が微増となる見込みである。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53884</xdr:rowOff>
    </xdr:from>
    <xdr:to>
      <xdr:col>81</xdr:col>
      <xdr:colOff>44450</xdr:colOff>
      <xdr:row>61</xdr:row>
      <xdr:rowOff>60778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1233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60778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037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46990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037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46990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933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3084</xdr:rowOff>
    </xdr:from>
    <xdr:to>
      <xdr:col>81</xdr:col>
      <xdr:colOff>95250</xdr:colOff>
      <xdr:row>61</xdr:row>
      <xdr:rowOff>104684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19611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9978</xdr:rowOff>
    </xdr:from>
    <xdr:to>
      <xdr:col>77</xdr:col>
      <xdr:colOff>95250</xdr:colOff>
      <xdr:row>61</xdr:row>
      <xdr:rowOff>111578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121755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165916</xdr:rowOff>
    </xdr:from>
    <xdr:to>
      <xdr:col>73</xdr:col>
      <xdr:colOff>44450</xdr:colOff>
      <xdr:row>61</xdr:row>
      <xdr:rowOff>96066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実質公債費比率は改善してきており、平成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年度は実質公債費比率を算出する各項目で大きな増減がなかったことから、前年度と同程度となった。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今後は、現在整備中の新文化交流施設や学校給食センターの整備事業の償還が始まると実質公債費比率が上昇すると見込まれることから、主要事業以外の地方債の新規発行を抑制し、財政の健全化に努める。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52070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07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76200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7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124460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121920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1539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年度の将来負担比率は、教育文化振興基金の増等に伴う充当可能財源等の増、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の減、地方債現在高の減などにより、前年度と比べて大きく改善した。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しかし、依然として、類似団体平均と比較して上回っている状況であり、新文化交流施設や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の整備を控えているため、繰上償還や主要事業以外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の地方債の新規発行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157522</xdr:rowOff>
    </xdr:from>
    <xdr:to>
      <xdr:col>81</xdr:col>
      <xdr:colOff>44450</xdr:colOff>
      <xdr:row>17</xdr:row>
      <xdr:rowOff>126026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90072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126026</xdr:rowOff>
    </xdr:from>
    <xdr:to>
      <xdr:col>77</xdr:col>
      <xdr:colOff>44450</xdr:colOff>
      <xdr:row>17</xdr:row>
      <xdr:rowOff>162221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04067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159004</xdr:rowOff>
    </xdr:from>
    <xdr:to>
      <xdr:col>72</xdr:col>
      <xdr:colOff>203200</xdr:colOff>
      <xdr:row>17</xdr:row>
      <xdr:rowOff>162221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07365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159004</xdr:rowOff>
    </xdr:from>
    <xdr:to>
      <xdr:col>68</xdr:col>
      <xdr:colOff>152400</xdr:colOff>
      <xdr:row>18</xdr:row>
      <xdr:rowOff>141182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073654"/>
          <a:ext cx="8890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106722</xdr:rowOff>
    </xdr:from>
    <xdr:to>
      <xdr:col>81</xdr:col>
      <xdr:colOff>95250</xdr:colOff>
      <xdr:row>17</xdr:row>
      <xdr:rowOff>36872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78799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82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75226</xdr:rowOff>
    </xdr:from>
    <xdr:to>
      <xdr:col>77</xdr:col>
      <xdr:colOff>95250</xdr:colOff>
      <xdr:row>18</xdr:row>
      <xdr:rowOff>5376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9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161603</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07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111421</xdr:rowOff>
    </xdr:from>
    <xdr:to>
      <xdr:col>73</xdr:col>
      <xdr:colOff>44450</xdr:colOff>
      <xdr:row>18</xdr:row>
      <xdr:rowOff>41571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26348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108204</xdr:rowOff>
    </xdr:from>
    <xdr:to>
      <xdr:col>68</xdr:col>
      <xdr:colOff>203200</xdr:colOff>
      <xdr:row>18</xdr:row>
      <xdr:rowOff>38354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23131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90382</xdr:rowOff>
    </xdr:from>
    <xdr:to>
      <xdr:col>64</xdr:col>
      <xdr:colOff>152400</xdr:colOff>
      <xdr:row>19</xdr:row>
      <xdr:rowOff>20532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5309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6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47,535
47,048
230.56
21,854,600
20,942,178
874,349
12,150,454
22,591,516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人件費は定年退職者が多いことなどから前年度と比べて下がったものの、類似団体平均と比べると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％以上高い状態である。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今後数年は、氷見市行政改革プラン（平成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年度）において、計画期間中は非正規職員も含めた職員数を維持することとしているため、類似団体内平均値を上回る状況が続く見込みである。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049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32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38</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6836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114825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年度の比率が上昇した主な要因は、電子計算システム管理費において、平成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年度に更新した基幹システムのリース料が通年化したことによることや、人件費や資材単価の上昇により、維持管理費や保守料が上昇したことである。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今後も引き続き事務事業の見直しを行い、適正化を図る。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16</xdr:row>
      <xdr:rowOff>38100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54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82550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4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13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158750</xdr:rowOff>
    </xdr:from>
    <xdr:to>
      <xdr:col>82</xdr:col>
      <xdr:colOff>158750</xdr:colOff>
      <xdr:row>16</xdr:row>
      <xdr:rowOff>88900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年度の扶助費の比率が上昇したのは、出生祝いとして地域商品券を贈呈する出生祝い事業費を開始したことが主な要因である。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24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935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46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年度に比率が上昇した主な要因は、介護保険特別会計や後期高齢者医療事業特別会計への繰出金が増加したことによるものである。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年度に比率が大きく上昇しているのは、下水道特別会計への繰出基準が全国的に統一されたことにより基準内繰出金が増加したことによるものである。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今後は、事業の見直しや料金の適正化を図ることなどにより、繰出金の抑制に努める。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6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59</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8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58</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967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24130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年度の比率が上昇した主な要因は、病院事業への繰出金が増となったことによるものである。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類似団体平均と比べ比率が低い状態であるが、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補助金等交付基準に基づきながら更なる見直しを行い、今後も引き続き適正化を図る。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105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906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5906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年度の公債費の比率が下がった主な要因は、平成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年度借入の地方総合整備事業債、平成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年度借入の辺地対策事業債の償還完了などである。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今後、新文化交流施設や学校給食センターの償還が開始すると比率が上昇すると考えられることから、主要事業以外の市債の発行抑制に努める。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122101</xdr:rowOff>
    </xdr:from>
    <xdr:to>
      <xdr:col>24</xdr:col>
      <xdr:colOff>25400</xdr:colOff>
      <xdr:row>78</xdr:row>
      <xdr:rowOff>2902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237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xdr:rowOff>
    </xdr:from>
    <xdr:to>
      <xdr:col>19</xdr:col>
      <xdr:colOff>187325</xdr:colOff>
      <xdr:row>78</xdr:row>
      <xdr:rowOff>42092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760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154758</xdr:rowOff>
    </xdr:from>
    <xdr:to>
      <xdr:col>15</xdr:col>
      <xdr:colOff>98425</xdr:colOff>
      <xdr:row>78</xdr:row>
      <xdr:rowOff>42092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564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78</xdr:row>
      <xdr:rowOff>68218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5640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43378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123552</xdr:rowOff>
    </xdr:from>
    <xdr:to>
      <xdr:col>20</xdr:col>
      <xdr:colOff>38100</xdr:colOff>
      <xdr:row>78</xdr:row>
      <xdr:rowOff>53702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162742</xdr:rowOff>
    </xdr:from>
    <xdr:to>
      <xdr:col>15</xdr:col>
      <xdr:colOff>149225</xdr:colOff>
      <xdr:row>78</xdr:row>
      <xdr:rowOff>92892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77669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103795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公債費以外の比率が上昇しているが、物件費の比率の上昇によるとことが大きく、主な要因は、電子計算システム管理費において、平成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年度に更新した基幹システムのリース料が通年化したことによることや、人件費や資材単価の上昇により、維持管理費や保守料が上昇していることによるものである。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経常的な事業についても適正なコストの見積りを行い、経常経費の削減に努める。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9926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75</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9011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138430</xdr:rowOff>
    </xdr:from>
    <xdr:to>
      <xdr:col>73</xdr:col>
      <xdr:colOff>180975</xdr:colOff>
      <xdr:row>75</xdr:row>
      <xdr:rowOff>42418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65428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138430</xdr:rowOff>
    </xdr:from>
    <xdr:to>
      <xdr:col>69</xdr:col>
      <xdr:colOff>92075</xdr:colOff>
      <xdr:row>74</xdr:row>
      <xdr:rowOff>21844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6542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87630</xdr:rowOff>
    </xdr:from>
    <xdr:to>
      <xdr:col>69</xdr:col>
      <xdr:colOff>142875</xdr:colOff>
      <xdr:row>74</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27957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142494</xdr:rowOff>
    </xdr:from>
    <xdr:to>
      <xdr:col>65</xdr:col>
      <xdr:colOff>53975</xdr:colOff>
      <xdr:row>74</xdr:row>
      <xdr:rowOff>72644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82821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149071</xdr:rowOff>
    </xdr:from>
    <xdr:to>
      <xdr:col>29</xdr:col>
      <xdr:colOff>127000</xdr:colOff>
      <xdr:row>17</xdr:row>
      <xdr:rowOff>150916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11346"/>
          <a:ext cx="647700" cy="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149071</xdr:rowOff>
    </xdr:from>
    <xdr:to>
      <xdr:col>26</xdr:col>
      <xdr:colOff>50800</xdr:colOff>
      <xdr:row>18</xdr:row>
      <xdr:rowOff>9053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1346"/>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169612</xdr:rowOff>
    </xdr:from>
    <xdr:to>
      <xdr:col>22</xdr:col>
      <xdr:colOff>114300</xdr:colOff>
      <xdr:row>18</xdr:row>
      <xdr:rowOff>9053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1887"/>
          <a:ext cx="698500" cy="1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162705</xdr:rowOff>
    </xdr:from>
    <xdr:to>
      <xdr:col>18</xdr:col>
      <xdr:colOff>177800</xdr:colOff>
      <xdr:row>17</xdr:row>
      <xdr:rowOff>169612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24980"/>
          <a:ext cx="698500" cy="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100116</xdr:rowOff>
    </xdr:from>
    <xdr:to>
      <xdr:col>29</xdr:col>
      <xdr:colOff>177800</xdr:colOff>
      <xdr:row>18</xdr:row>
      <xdr:rowOff>30266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72193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98271</xdr:rowOff>
    </xdr:from>
    <xdr:to>
      <xdr:col>26</xdr:col>
      <xdr:colOff>101600</xdr:colOff>
      <xdr:row>18</xdr:row>
      <xdr:rowOff>28421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6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129703</xdr:rowOff>
    </xdr:from>
    <xdr:to>
      <xdr:col>22</xdr:col>
      <xdr:colOff>165100</xdr:colOff>
      <xdr:row>18</xdr:row>
      <xdr:rowOff>59853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44630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118812</xdr:rowOff>
    </xdr:from>
    <xdr:to>
      <xdr:col>19</xdr:col>
      <xdr:colOff>38100</xdr:colOff>
      <xdr:row>18</xdr:row>
      <xdr:rowOff>48962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33739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111905</xdr:rowOff>
    </xdr:from>
    <xdr:to>
      <xdr:col>15</xdr:col>
      <xdr:colOff>101600</xdr:colOff>
      <xdr:row>18</xdr:row>
      <xdr:rowOff>42055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26832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240680</xdr:rowOff>
    </xdr:from>
    <xdr:to>
      <xdr:col>29</xdr:col>
      <xdr:colOff>127000</xdr:colOff>
      <xdr:row>35</xdr:row>
      <xdr:rowOff>295674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851030"/>
          <a:ext cx="647700" cy="5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280451</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155183</xdr:rowOff>
    </xdr:from>
    <xdr:to>
      <xdr:col>26</xdr:col>
      <xdr:colOff>50800</xdr:colOff>
      <xdr:row>35</xdr:row>
      <xdr:rowOff>240680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765533"/>
          <a:ext cx="698500" cy="85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155183</xdr:rowOff>
    </xdr:from>
    <xdr:to>
      <xdr:col>22</xdr:col>
      <xdr:colOff>114300</xdr:colOff>
      <xdr:row>35</xdr:row>
      <xdr:rowOff>314909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765533"/>
          <a:ext cx="698500" cy="159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209459</xdr:rowOff>
    </xdr:from>
    <xdr:to>
      <xdr:col>18</xdr:col>
      <xdr:colOff>177800</xdr:colOff>
      <xdr:row>35</xdr:row>
      <xdr:rowOff>314909</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819809"/>
          <a:ext cx="698500" cy="10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87075</xdr:rowOff>
    </xdr:from>
    <xdr:to>
      <xdr:col>15</xdr:col>
      <xdr:colOff>101600</xdr:colOff>
      <xdr:row>37</xdr:row>
      <xdr:rowOff>17225</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704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2002</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712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244874</xdr:rowOff>
    </xdr:from>
    <xdr:to>
      <xdr:col>29</xdr:col>
      <xdr:colOff>177800</xdr:colOff>
      <xdr:row>36</xdr:row>
      <xdr:rowOff>3574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85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89951</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7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189880</xdr:rowOff>
    </xdr:from>
    <xdr:to>
      <xdr:col>26</xdr:col>
      <xdr:colOff>101600</xdr:colOff>
      <xdr:row>35</xdr:row>
      <xdr:rowOff>291480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80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301657</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56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104383</xdr:rowOff>
    </xdr:from>
    <xdr:to>
      <xdr:col>22</xdr:col>
      <xdr:colOff>165100</xdr:colOff>
      <xdr:row>35</xdr:row>
      <xdr:rowOff>205983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71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216160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4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264109</xdr:rowOff>
    </xdr:from>
    <xdr:to>
      <xdr:col>19</xdr:col>
      <xdr:colOff>38100</xdr:colOff>
      <xdr:row>36</xdr:row>
      <xdr:rowOff>22809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87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7586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96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158659</xdr:rowOff>
    </xdr:from>
    <xdr:to>
      <xdr:col>15</xdr:col>
      <xdr:colOff>101600</xdr:colOff>
      <xdr:row>35</xdr:row>
      <xdr:rowOff>260259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7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270436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53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47,535
47,048
230.56
21,854,600
20,942,178
874,349
12,150,454
22,591,516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2502</xdr:rowOff>
    </xdr:from>
    <xdr:to>
      <xdr:col>24</xdr:col>
      <xdr:colOff>63500</xdr:colOff>
      <xdr:row>36</xdr:row>
      <xdr:rowOff>17590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4702"/>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17590</xdr:rowOff>
    </xdr:from>
    <xdr:to>
      <xdr:col>19</xdr:col>
      <xdr:colOff>177800</xdr:colOff>
      <xdr:row>36</xdr:row>
      <xdr:rowOff>24676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979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9665</xdr:rowOff>
    </xdr:from>
    <xdr:to>
      <xdr:col>15</xdr:col>
      <xdr:colOff>50800</xdr:colOff>
      <xdr:row>36</xdr:row>
      <xdr:rowOff>24676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81865"/>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147853</xdr:rowOff>
    </xdr:from>
    <xdr:to>
      <xdr:col>10</xdr:col>
      <xdr:colOff>114300</xdr:colOff>
      <xdr:row>36</xdr:row>
      <xdr:rowOff>9665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48603"/>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123152</xdr:rowOff>
    </xdr:from>
    <xdr:to>
      <xdr:col>24</xdr:col>
      <xdr:colOff>114300</xdr:colOff>
      <xdr:row>36</xdr:row>
      <xdr:rowOff>53302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101579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138240</xdr:rowOff>
    </xdr:from>
    <xdr:to>
      <xdr:col>20</xdr:col>
      <xdr:colOff>38100</xdr:colOff>
      <xdr:row>36</xdr:row>
      <xdr:rowOff>68390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59517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145326</xdr:rowOff>
    </xdr:from>
    <xdr:to>
      <xdr:col>15</xdr:col>
      <xdr:colOff>101600</xdr:colOff>
      <xdr:row>36</xdr:row>
      <xdr:rowOff>75476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66603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130315</xdr:rowOff>
    </xdr:from>
    <xdr:to>
      <xdr:col>10</xdr:col>
      <xdr:colOff>165100</xdr:colOff>
      <xdr:row>36</xdr:row>
      <xdr:rowOff>60465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51592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97053</xdr:rowOff>
    </xdr:from>
    <xdr:to>
      <xdr:col>6</xdr:col>
      <xdr:colOff>38100</xdr:colOff>
      <xdr:row>36</xdr:row>
      <xdr:rowOff>27203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43730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51241</xdr:rowOff>
    </xdr:from>
    <xdr:to>
      <xdr:col>24</xdr:col>
      <xdr:colOff>63500</xdr:colOff>
      <xdr:row>58</xdr:row>
      <xdr:rowOff>110851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95341"/>
          <a:ext cx="838200" cy="5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96577</xdr:rowOff>
    </xdr:from>
    <xdr:to>
      <xdr:col>19</xdr:col>
      <xdr:colOff>177800</xdr:colOff>
      <xdr:row>58</xdr:row>
      <xdr:rowOff>110851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40677"/>
          <a:ext cx="8890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96577</xdr:rowOff>
    </xdr:from>
    <xdr:to>
      <xdr:col>15</xdr:col>
      <xdr:colOff>50800</xdr:colOff>
      <xdr:row>58</xdr:row>
      <xdr:rowOff>142407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40677"/>
          <a:ext cx="8890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142407</xdr:rowOff>
    </xdr:from>
    <xdr:to>
      <xdr:col>10</xdr:col>
      <xdr:colOff>114300</xdr:colOff>
      <xdr:row>59</xdr:row>
      <xdr:rowOff>13687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86507"/>
          <a:ext cx="889000" cy="4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25230</xdr:rowOff>
    </xdr:from>
    <xdr:to>
      <xdr:col>6</xdr:col>
      <xdr:colOff>38100</xdr:colOff>
      <xdr:row>58</xdr:row>
      <xdr:rowOff>126830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143357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xdr:rowOff>
    </xdr:from>
    <xdr:to>
      <xdr:col>24</xdr:col>
      <xdr:colOff>114300</xdr:colOff>
      <xdr:row>58</xdr:row>
      <xdr:rowOff>102041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150318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60051</xdr:rowOff>
    </xdr:from>
    <xdr:to>
      <xdr:col>20</xdr:col>
      <xdr:colOff>38100</xdr:colOff>
      <xdr:row>58</xdr:row>
      <xdr:rowOff>161651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152778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45777</xdr:rowOff>
    </xdr:from>
    <xdr:to>
      <xdr:col>15</xdr:col>
      <xdr:colOff>101600</xdr:colOff>
      <xdr:row>58</xdr:row>
      <xdr:rowOff>147377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138504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8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91607</xdr:rowOff>
    </xdr:from>
    <xdr:to>
      <xdr:col>10</xdr:col>
      <xdr:colOff>165100</xdr:colOff>
      <xdr:row>59</xdr:row>
      <xdr:rowOff>21757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134337</xdr:rowOff>
    </xdr:from>
    <xdr:to>
      <xdr:col>6</xdr:col>
      <xdr:colOff>38100</xdr:colOff>
      <xdr:row>59</xdr:row>
      <xdr:rowOff>64487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55614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152763</xdr:rowOff>
    </xdr:from>
    <xdr:to>
      <xdr:col>24</xdr:col>
      <xdr:colOff>63500</xdr:colOff>
      <xdr:row>78</xdr:row>
      <xdr:rowOff>102406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54413"/>
          <a:ext cx="838200" cy="12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152763</xdr:rowOff>
    </xdr:from>
    <xdr:to>
      <xdr:col>19</xdr:col>
      <xdr:colOff>177800</xdr:colOff>
      <xdr:row>78</xdr:row>
      <xdr:rowOff>97017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54413"/>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97017</xdr:rowOff>
    </xdr:from>
    <xdr:to>
      <xdr:col>15</xdr:col>
      <xdr:colOff>50800</xdr:colOff>
      <xdr:row>78</xdr:row>
      <xdr:rowOff>111092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7011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111092</xdr:rowOff>
    </xdr:from>
    <xdr:to>
      <xdr:col>10</xdr:col>
      <xdr:colOff>114300</xdr:colOff>
      <xdr:row>78</xdr:row>
      <xdr:rowOff>113542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8419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70678</xdr:rowOff>
    </xdr:from>
    <xdr:to>
      <xdr:col>6</xdr:col>
      <xdr:colOff>38100</xdr:colOff>
      <xdr:row>79</xdr:row>
      <xdr:rowOff>828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163405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51606</xdr:rowOff>
    </xdr:from>
    <xdr:to>
      <xdr:col>24</xdr:col>
      <xdr:colOff>114300</xdr:colOff>
      <xdr:row>78</xdr:row>
      <xdr:rowOff>153206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30033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0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101963</xdr:rowOff>
    </xdr:from>
    <xdr:to>
      <xdr:col>20</xdr:col>
      <xdr:colOff>38100</xdr:colOff>
      <xdr:row>78</xdr:row>
      <xdr:rowOff>32113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48640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7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46217</xdr:rowOff>
    </xdr:from>
    <xdr:to>
      <xdr:col>15</xdr:col>
      <xdr:colOff>101600</xdr:colOff>
      <xdr:row>78</xdr:row>
      <xdr:rowOff>147817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138944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60292</xdr:rowOff>
    </xdr:from>
    <xdr:to>
      <xdr:col>10</xdr:col>
      <xdr:colOff>165100</xdr:colOff>
      <xdr:row>78</xdr:row>
      <xdr:rowOff>161892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153019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2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62742</xdr:rowOff>
    </xdr:from>
    <xdr:to>
      <xdr:col>6</xdr:col>
      <xdr:colOff>38100</xdr:colOff>
      <xdr:row>78</xdr:row>
      <xdr:rowOff>164342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9419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1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39612</xdr:rowOff>
    </xdr:from>
    <xdr:to>
      <xdr:col>24</xdr:col>
      <xdr:colOff>63500</xdr:colOff>
      <xdr:row>95</xdr:row>
      <xdr:rowOff>42831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27362"/>
          <a:ext cx="8382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31896</xdr:rowOff>
    </xdr:from>
    <xdr:to>
      <xdr:col>19</xdr:col>
      <xdr:colOff>177800</xdr:colOff>
      <xdr:row>95</xdr:row>
      <xdr:rowOff>42831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319646"/>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31896</xdr:rowOff>
    </xdr:from>
    <xdr:to>
      <xdr:col>15</xdr:col>
      <xdr:colOff>50800</xdr:colOff>
      <xdr:row>95</xdr:row>
      <xdr:rowOff>139548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19646"/>
          <a:ext cx="889000" cy="1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139548</xdr:rowOff>
    </xdr:from>
    <xdr:to>
      <xdr:col>10</xdr:col>
      <xdr:colOff>114300</xdr:colOff>
      <xdr:row>96</xdr:row>
      <xdr:rowOff>97523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27298"/>
          <a:ext cx="889000" cy="1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58077</xdr:rowOff>
    </xdr:from>
    <xdr:to>
      <xdr:col>6</xdr:col>
      <xdr:colOff>38100</xdr:colOff>
      <xdr:row>94</xdr:row>
      <xdr:rowOff>159677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4754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160262</xdr:rowOff>
    </xdr:from>
    <xdr:to>
      <xdr:col>24</xdr:col>
      <xdr:colOff>114300</xdr:colOff>
      <xdr:row>95</xdr:row>
      <xdr:rowOff>90412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138689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163481</xdr:rowOff>
    </xdr:from>
    <xdr:to>
      <xdr:col>20</xdr:col>
      <xdr:colOff>38100</xdr:colOff>
      <xdr:row>95</xdr:row>
      <xdr:rowOff>93631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84758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152546</xdr:rowOff>
    </xdr:from>
    <xdr:to>
      <xdr:col>15</xdr:col>
      <xdr:colOff>101600</xdr:colOff>
      <xdr:row>95</xdr:row>
      <xdr:rowOff>82696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73823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88748</xdr:rowOff>
    </xdr:from>
    <xdr:to>
      <xdr:col>10</xdr:col>
      <xdr:colOff>165100</xdr:colOff>
      <xdr:row>96</xdr:row>
      <xdr:rowOff>18898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46723</xdr:rowOff>
    </xdr:from>
    <xdr:to>
      <xdr:col>6</xdr:col>
      <xdr:colOff>38100</xdr:colOff>
      <xdr:row>96</xdr:row>
      <xdr:rowOff>148323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139450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153695</xdr:rowOff>
    </xdr:from>
    <xdr:to>
      <xdr:col>55</xdr:col>
      <xdr:colOff>0</xdr:colOff>
      <xdr:row>38</xdr:row>
      <xdr:rowOff>6673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97345"/>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162176</xdr:rowOff>
    </xdr:from>
    <xdr:to>
      <xdr:col>50</xdr:col>
      <xdr:colOff>114300</xdr:colOff>
      <xdr:row>38</xdr:row>
      <xdr:rowOff>6673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05826"/>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135498</xdr:rowOff>
    </xdr:from>
    <xdr:to>
      <xdr:col>45</xdr:col>
      <xdr:colOff>177800</xdr:colOff>
      <xdr:row>37</xdr:row>
      <xdr:rowOff>162176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79148"/>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135498</xdr:rowOff>
    </xdr:from>
    <xdr:to>
      <xdr:col>41</xdr:col>
      <xdr:colOff>50800</xdr:colOff>
      <xdr:row>37</xdr:row>
      <xdr:rowOff>136948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79148"/>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79925</xdr:rowOff>
    </xdr:from>
    <xdr:to>
      <xdr:col>36</xdr:col>
      <xdr:colOff>165100</xdr:colOff>
      <xdr:row>38</xdr:row>
      <xdr:rowOff>10075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26602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102895</xdr:rowOff>
    </xdr:from>
    <xdr:to>
      <xdr:col>55</xdr:col>
      <xdr:colOff>50800</xdr:colOff>
      <xdr:row>38</xdr:row>
      <xdr:rowOff>33044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465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17822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127323</xdr:rowOff>
    </xdr:from>
    <xdr:to>
      <xdr:col>50</xdr:col>
      <xdr:colOff>165100</xdr:colOff>
      <xdr:row>38</xdr:row>
      <xdr:rowOff>57473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48600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111376</xdr:rowOff>
    </xdr:from>
    <xdr:to>
      <xdr:col>46</xdr:col>
      <xdr:colOff>38100</xdr:colOff>
      <xdr:row>38</xdr:row>
      <xdr:rowOff>41526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32653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4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84698</xdr:rowOff>
    </xdr:from>
    <xdr:to>
      <xdr:col>41</xdr:col>
      <xdr:colOff>101600</xdr:colOff>
      <xdr:row>38</xdr:row>
      <xdr:rowOff>14849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28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2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86148</xdr:rowOff>
    </xdr:from>
    <xdr:to>
      <xdr:col>36</xdr:col>
      <xdr:colOff>165100</xdr:colOff>
      <xdr:row>38</xdr:row>
      <xdr:rowOff>16298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2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36183</xdr:rowOff>
    </xdr:from>
    <xdr:to>
      <xdr:col>55</xdr:col>
      <xdr:colOff>0</xdr:colOff>
      <xdr:row>58</xdr:row>
      <xdr:rowOff>38407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80283"/>
          <a:ext cx="8382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32756</xdr:rowOff>
    </xdr:from>
    <xdr:to>
      <xdr:col>50</xdr:col>
      <xdr:colOff>114300</xdr:colOff>
      <xdr:row>58</xdr:row>
      <xdr:rowOff>38407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76856"/>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7192</xdr:rowOff>
    </xdr:from>
    <xdr:to>
      <xdr:col>45</xdr:col>
      <xdr:colOff>177800</xdr:colOff>
      <xdr:row>58</xdr:row>
      <xdr:rowOff>32756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51292"/>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164195</xdr:rowOff>
    </xdr:from>
    <xdr:to>
      <xdr:col>41</xdr:col>
      <xdr:colOff>50800</xdr:colOff>
      <xdr:row>58</xdr:row>
      <xdr:rowOff>7192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36845"/>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156833</xdr:rowOff>
    </xdr:from>
    <xdr:to>
      <xdr:col>55</xdr:col>
      <xdr:colOff>50800</xdr:colOff>
      <xdr:row>58</xdr:row>
      <xdr:rowOff>86983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159057</xdr:rowOff>
    </xdr:from>
    <xdr:to>
      <xdr:col>50</xdr:col>
      <xdr:colOff>165100</xdr:colOff>
      <xdr:row>58</xdr:row>
      <xdr:rowOff>89207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80334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153406</xdr:rowOff>
    </xdr:from>
    <xdr:to>
      <xdr:col>46</xdr:col>
      <xdr:colOff>38100</xdr:colOff>
      <xdr:row>58</xdr:row>
      <xdr:rowOff>83556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74683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127842</xdr:rowOff>
    </xdr:from>
    <xdr:to>
      <xdr:col>41</xdr:col>
      <xdr:colOff>101600</xdr:colOff>
      <xdr:row>58</xdr:row>
      <xdr:rowOff>57992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49119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113395</xdr:rowOff>
    </xdr:from>
    <xdr:to>
      <xdr:col>36</xdr:col>
      <xdr:colOff>165100</xdr:colOff>
      <xdr:row>58</xdr:row>
      <xdr:rowOff>43545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34672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106194</xdr:rowOff>
    </xdr:from>
    <xdr:to>
      <xdr:col>55</xdr:col>
      <xdr:colOff>0</xdr:colOff>
      <xdr:row>78</xdr:row>
      <xdr:rowOff>109415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79294"/>
          <a:ext cx="8382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83857</xdr:rowOff>
    </xdr:from>
    <xdr:to>
      <xdr:col>50</xdr:col>
      <xdr:colOff>114300</xdr:colOff>
      <xdr:row>78</xdr:row>
      <xdr:rowOff>109415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56957"/>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56744</xdr:rowOff>
    </xdr:from>
    <xdr:to>
      <xdr:col>45</xdr:col>
      <xdr:colOff>177800</xdr:colOff>
      <xdr:row>78</xdr:row>
      <xdr:rowOff>83857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29844"/>
          <a:ext cx="889000" cy="2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35914</xdr:rowOff>
    </xdr:from>
    <xdr:to>
      <xdr:col>41</xdr:col>
      <xdr:colOff>50800</xdr:colOff>
      <xdr:row>78</xdr:row>
      <xdr:rowOff>56744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409014"/>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24823</xdr:rowOff>
    </xdr:from>
    <xdr:to>
      <xdr:col>36</xdr:col>
      <xdr:colOff>165100</xdr:colOff>
      <xdr:row>78</xdr:row>
      <xdr:rowOff>126423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117550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55394</xdr:rowOff>
    </xdr:from>
    <xdr:to>
      <xdr:col>55</xdr:col>
      <xdr:colOff>50800</xdr:colOff>
      <xdr:row>78</xdr:row>
      <xdr:rowOff>156994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58615</xdr:rowOff>
    </xdr:from>
    <xdr:to>
      <xdr:col>50</xdr:col>
      <xdr:colOff>165100</xdr:colOff>
      <xdr:row>78</xdr:row>
      <xdr:rowOff>160215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151342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2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33057</xdr:rowOff>
    </xdr:from>
    <xdr:to>
      <xdr:col>46</xdr:col>
      <xdr:colOff>38100</xdr:colOff>
      <xdr:row>78</xdr:row>
      <xdr:rowOff>134657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151184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5944</xdr:rowOff>
    </xdr:from>
    <xdr:to>
      <xdr:col>41</xdr:col>
      <xdr:colOff>101600</xdr:colOff>
      <xdr:row>78</xdr:row>
      <xdr:rowOff>107544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98671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156564</xdr:rowOff>
    </xdr:from>
    <xdr:to>
      <xdr:col>36</xdr:col>
      <xdr:colOff>165100</xdr:colOff>
      <xdr:row>78</xdr:row>
      <xdr:rowOff>86714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103241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3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40793</xdr:rowOff>
    </xdr:from>
    <xdr:to>
      <xdr:col>55</xdr:col>
      <xdr:colOff>0</xdr:colOff>
      <xdr:row>98</xdr:row>
      <xdr:rowOff>41646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42893"/>
          <a:ext cx="8382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41646</xdr:rowOff>
    </xdr:from>
    <xdr:to>
      <xdr:col>50</xdr:col>
      <xdr:colOff>114300</xdr:colOff>
      <xdr:row>98</xdr:row>
      <xdr:rowOff>92814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43746"/>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79609</xdr:rowOff>
    </xdr:from>
    <xdr:to>
      <xdr:col>45</xdr:col>
      <xdr:colOff>177800</xdr:colOff>
      <xdr:row>98</xdr:row>
      <xdr:rowOff>92814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81709"/>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79609</xdr:rowOff>
    </xdr:from>
    <xdr:to>
      <xdr:col>41</xdr:col>
      <xdr:colOff>50800</xdr:colOff>
      <xdr:row>98</xdr:row>
      <xdr:rowOff>113792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881709"/>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140075</xdr:rowOff>
    </xdr:from>
    <xdr:to>
      <xdr:col>36</xdr:col>
      <xdr:colOff>165100</xdr:colOff>
      <xdr:row>98</xdr:row>
      <xdr:rowOff>70225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86752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161443</xdr:rowOff>
    </xdr:from>
    <xdr:to>
      <xdr:col>55</xdr:col>
      <xdr:colOff>50800</xdr:colOff>
      <xdr:row>98</xdr:row>
      <xdr:rowOff>91593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76370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162296</xdr:rowOff>
    </xdr:from>
    <xdr:to>
      <xdr:col>50</xdr:col>
      <xdr:colOff>165100</xdr:colOff>
      <xdr:row>98</xdr:row>
      <xdr:rowOff>92446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83573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42014</xdr:rowOff>
    </xdr:from>
    <xdr:to>
      <xdr:col>46</xdr:col>
      <xdr:colOff>38100</xdr:colOff>
      <xdr:row>98</xdr:row>
      <xdr:rowOff>143614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134741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28809</xdr:rowOff>
    </xdr:from>
    <xdr:to>
      <xdr:col>41</xdr:col>
      <xdr:colOff>101600</xdr:colOff>
      <xdr:row>98</xdr:row>
      <xdr:rowOff>130409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3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121536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62992</xdr:rowOff>
    </xdr:from>
    <xdr:to>
      <xdr:col>36</xdr:col>
      <xdr:colOff>165100</xdr:colOff>
      <xdr:row>98</xdr:row>
      <xdr:rowOff>164592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155719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5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136309</xdr:rowOff>
    </xdr:from>
    <xdr:to>
      <xdr:col>85</xdr:col>
      <xdr:colOff>127000</xdr:colOff>
      <xdr:row>39</xdr:row>
      <xdr:rowOff>22047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51409"/>
          <a:ext cx="8382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22047</xdr:rowOff>
    </xdr:from>
    <xdr:to>
      <xdr:col>81</xdr:col>
      <xdr:colOff>50800</xdr:colOff>
      <xdr:row>39</xdr:row>
      <xdr:rowOff>43440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08597"/>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158597</xdr:rowOff>
    </xdr:from>
    <xdr:to>
      <xdr:col>76</xdr:col>
      <xdr:colOff>114300</xdr:colOff>
      <xdr:row>39</xdr:row>
      <xdr:rowOff>43440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73697"/>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105772</xdr:rowOff>
    </xdr:from>
    <xdr:to>
      <xdr:col>71</xdr:col>
      <xdr:colOff>177800</xdr:colOff>
      <xdr:row>38</xdr:row>
      <xdr:rowOff>158597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620872"/>
          <a:ext cx="8890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91015</xdr:rowOff>
    </xdr:from>
    <xdr:to>
      <xdr:col>67</xdr:col>
      <xdr:colOff>101600</xdr:colOff>
      <xdr:row>39</xdr:row>
      <xdr:rowOff>21165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12292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69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85509</xdr:rowOff>
    </xdr:from>
    <xdr:to>
      <xdr:col>85</xdr:col>
      <xdr:colOff>177800</xdr:colOff>
      <xdr:row>39</xdr:row>
      <xdr:rowOff>15659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142697</xdr:rowOff>
    </xdr:from>
    <xdr:to>
      <xdr:col>81</xdr:col>
      <xdr:colOff>101600</xdr:colOff>
      <xdr:row>39</xdr:row>
      <xdr:rowOff>72847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63974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5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164090</xdr:rowOff>
    </xdr:from>
    <xdr:to>
      <xdr:col>76</xdr:col>
      <xdr:colOff>165100</xdr:colOff>
      <xdr:row>39</xdr:row>
      <xdr:rowOff>94240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85367</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35333" y="6771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107797</xdr:rowOff>
    </xdr:from>
    <xdr:to>
      <xdr:col>72</xdr:col>
      <xdr:colOff>38100</xdr:colOff>
      <xdr:row>39</xdr:row>
      <xdr:rowOff>37947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54475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3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54972</xdr:rowOff>
    </xdr:from>
    <xdr:to>
      <xdr:col>67</xdr:col>
      <xdr:colOff>101600</xdr:colOff>
      <xdr:row>38</xdr:row>
      <xdr:rowOff>156572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1649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3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50350</xdr:rowOff>
    </xdr:from>
    <xdr:to>
      <xdr:col>85</xdr:col>
      <xdr:colOff>127000</xdr:colOff>
      <xdr:row>76</xdr:row>
      <xdr:rowOff>65286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080550"/>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17683</xdr:rowOff>
    </xdr:from>
    <xdr:to>
      <xdr:col>81</xdr:col>
      <xdr:colOff>50800</xdr:colOff>
      <xdr:row>76</xdr:row>
      <xdr:rowOff>50350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047883"/>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154701</xdr:rowOff>
    </xdr:from>
    <xdr:to>
      <xdr:col>76</xdr:col>
      <xdr:colOff>114300</xdr:colOff>
      <xdr:row>76</xdr:row>
      <xdr:rowOff>17683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13451"/>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154701</xdr:rowOff>
    </xdr:from>
    <xdr:to>
      <xdr:col>71</xdr:col>
      <xdr:colOff>177800</xdr:colOff>
      <xdr:row>76</xdr:row>
      <xdr:rowOff>124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13451"/>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72713</xdr:rowOff>
    </xdr:from>
    <xdr:to>
      <xdr:col>67</xdr:col>
      <xdr:colOff>101600</xdr:colOff>
      <xdr:row>77</xdr:row>
      <xdr:rowOff>2863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0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165440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1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14486</xdr:rowOff>
    </xdr:from>
    <xdr:to>
      <xdr:col>85</xdr:col>
      <xdr:colOff>177800</xdr:colOff>
      <xdr:row>76</xdr:row>
      <xdr:rowOff>116086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164363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171000</xdr:rowOff>
    </xdr:from>
    <xdr:to>
      <xdr:col>81</xdr:col>
      <xdr:colOff>101600</xdr:colOff>
      <xdr:row>76</xdr:row>
      <xdr:rowOff>101150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117677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138332</xdr:rowOff>
    </xdr:from>
    <xdr:to>
      <xdr:col>76</xdr:col>
      <xdr:colOff>165100</xdr:colOff>
      <xdr:row>76</xdr:row>
      <xdr:rowOff>68483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970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85009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103901</xdr:rowOff>
    </xdr:from>
    <xdr:to>
      <xdr:col>72</xdr:col>
      <xdr:colOff>38100</xdr:colOff>
      <xdr:row>76</xdr:row>
      <xdr:rowOff>34051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50578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120773</xdr:rowOff>
    </xdr:from>
    <xdr:to>
      <xdr:col>67</xdr:col>
      <xdr:colOff>101600</xdr:colOff>
      <xdr:row>76</xdr:row>
      <xdr:rowOff>50924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795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67450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76057</xdr:rowOff>
    </xdr:from>
    <xdr:to>
      <xdr:col>85</xdr:col>
      <xdr:colOff>127000</xdr:colOff>
      <xdr:row>97</xdr:row>
      <xdr:rowOff>87243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06707"/>
          <a:ext cx="8382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87243</xdr:rowOff>
    </xdr:from>
    <xdr:to>
      <xdr:col>81</xdr:col>
      <xdr:colOff>50800</xdr:colOff>
      <xdr:row>97</xdr:row>
      <xdr:rowOff>91945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17893"/>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91945</xdr:rowOff>
    </xdr:from>
    <xdr:to>
      <xdr:col>76</xdr:col>
      <xdr:colOff>114300</xdr:colOff>
      <xdr:row>97</xdr:row>
      <xdr:rowOff>96557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22595"/>
          <a:ext cx="8890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96557</xdr:rowOff>
    </xdr:from>
    <xdr:to>
      <xdr:col>71</xdr:col>
      <xdr:colOff>177800</xdr:colOff>
      <xdr:row>97</xdr:row>
      <xdr:rowOff>153496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727207"/>
          <a:ext cx="889000" cy="5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165428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25257</xdr:rowOff>
    </xdr:from>
    <xdr:to>
      <xdr:col>85</xdr:col>
      <xdr:colOff>177800</xdr:colOff>
      <xdr:row>97</xdr:row>
      <xdr:rowOff>126857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156084</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4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36443</xdr:rowOff>
    </xdr:from>
    <xdr:to>
      <xdr:col>81</xdr:col>
      <xdr:colOff>101600</xdr:colOff>
      <xdr:row>97</xdr:row>
      <xdr:rowOff>138043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154570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41145</xdr:rowOff>
    </xdr:from>
    <xdr:to>
      <xdr:col>76</xdr:col>
      <xdr:colOff>165100</xdr:colOff>
      <xdr:row>97</xdr:row>
      <xdr:rowOff>142745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159272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45757</xdr:rowOff>
    </xdr:from>
    <xdr:to>
      <xdr:col>72</xdr:col>
      <xdr:colOff>38100</xdr:colOff>
      <xdr:row>97</xdr:row>
      <xdr:rowOff>147357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6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102696</xdr:rowOff>
    </xdr:from>
    <xdr:to>
      <xdr:col>67</xdr:col>
      <xdr:colOff>101600</xdr:colOff>
      <xdr:row>98</xdr:row>
      <xdr:rowOff>32846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23973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2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158308</xdr:rowOff>
    </xdr:from>
    <xdr:to>
      <xdr:col>116</xdr:col>
      <xdr:colOff>63500</xdr:colOff>
      <xdr:row>37</xdr:row>
      <xdr:rowOff>162240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501958"/>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65679</xdr:rowOff>
    </xdr:from>
    <xdr:to>
      <xdr:col>111</xdr:col>
      <xdr:colOff>177800</xdr:colOff>
      <xdr:row>37</xdr:row>
      <xdr:rowOff>158308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409329"/>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65679</xdr:rowOff>
    </xdr:from>
    <xdr:to>
      <xdr:col>107</xdr:col>
      <xdr:colOff>50800</xdr:colOff>
      <xdr:row>37</xdr:row>
      <xdr:rowOff>94529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409329"/>
          <a:ext cx="889000" cy="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47483</xdr:rowOff>
    </xdr:from>
    <xdr:to>
      <xdr:col>102</xdr:col>
      <xdr:colOff>114300</xdr:colOff>
      <xdr:row>37</xdr:row>
      <xdr:rowOff>94529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391133"/>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111440</xdr:rowOff>
    </xdr:from>
    <xdr:to>
      <xdr:col>116</xdr:col>
      <xdr:colOff>114300</xdr:colOff>
      <xdr:row>38</xdr:row>
      <xdr:rowOff>41590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4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134317</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30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107508</xdr:rowOff>
    </xdr:from>
    <xdr:to>
      <xdr:col>112</xdr:col>
      <xdr:colOff>38100</xdr:colOff>
      <xdr:row>38</xdr:row>
      <xdr:rowOff>37658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4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54185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2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14879</xdr:rowOff>
    </xdr:from>
    <xdr:to>
      <xdr:col>107</xdr:col>
      <xdr:colOff>101600</xdr:colOff>
      <xdr:row>37</xdr:row>
      <xdr:rowOff>116479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3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133006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3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43729</xdr:rowOff>
    </xdr:from>
    <xdr:to>
      <xdr:col>102</xdr:col>
      <xdr:colOff>165100</xdr:colOff>
      <xdr:row>37</xdr:row>
      <xdr:rowOff>145329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3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161856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168133</xdr:rowOff>
    </xdr:from>
    <xdr:to>
      <xdr:col>98</xdr:col>
      <xdr:colOff>38100</xdr:colOff>
      <xdr:row>37</xdr:row>
      <xdr:rowOff>98283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3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114810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1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142626</xdr:rowOff>
    </xdr:from>
    <xdr:to>
      <xdr:col>116</xdr:col>
      <xdr:colOff>63500</xdr:colOff>
      <xdr:row>54</xdr:row>
      <xdr:rowOff>150627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40092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150627</xdr:rowOff>
    </xdr:from>
    <xdr:to>
      <xdr:col>111</xdr:col>
      <xdr:colOff>177800</xdr:colOff>
      <xdr:row>54</xdr:row>
      <xdr:rowOff>160686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940892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160686</xdr:rowOff>
    </xdr:from>
    <xdr:to>
      <xdr:col>107</xdr:col>
      <xdr:colOff>50800</xdr:colOff>
      <xdr:row>54</xdr:row>
      <xdr:rowOff>167726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9418986"/>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167726</xdr:rowOff>
    </xdr:from>
    <xdr:to>
      <xdr:col>102</xdr:col>
      <xdr:colOff>114300</xdr:colOff>
      <xdr:row>55</xdr:row>
      <xdr:rowOff>9215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9426026"/>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50998</xdr:rowOff>
    </xdr:from>
    <xdr:to>
      <xdr:col>98</xdr:col>
      <xdr:colOff>38100</xdr:colOff>
      <xdr:row>57</xdr:row>
      <xdr:rowOff>152598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143725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91826</xdr:rowOff>
    </xdr:from>
    <xdr:to>
      <xdr:col>116</xdr:col>
      <xdr:colOff>114300</xdr:colOff>
      <xdr:row>55</xdr:row>
      <xdr:rowOff>21976</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3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114703</xdr:rowOff>
    </xdr:from>
    <xdr:ext cx="534377"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2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99827</xdr:rowOff>
    </xdr:from>
    <xdr:to>
      <xdr:col>112</xdr:col>
      <xdr:colOff>38100</xdr:colOff>
      <xdr:row>55</xdr:row>
      <xdr:rowOff>29977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3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46504</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1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109886</xdr:rowOff>
    </xdr:from>
    <xdr:to>
      <xdr:col>107</xdr:col>
      <xdr:colOff>101600</xdr:colOff>
      <xdr:row>55</xdr:row>
      <xdr:rowOff>40036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3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56563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1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116926</xdr:rowOff>
    </xdr:from>
    <xdr:to>
      <xdr:col>102</xdr:col>
      <xdr:colOff>165100</xdr:colOff>
      <xdr:row>55</xdr:row>
      <xdr:rowOff>47076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3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63603</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91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129865</xdr:rowOff>
    </xdr:from>
    <xdr:to>
      <xdr:col>98</xdr:col>
      <xdr:colOff>38100</xdr:colOff>
      <xdr:row>55</xdr:row>
      <xdr:rowOff>60015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3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76542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1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20524</xdr:rowOff>
    </xdr:from>
    <xdr:to>
      <xdr:col>116</xdr:col>
      <xdr:colOff>63500</xdr:colOff>
      <xdr:row>75</xdr:row>
      <xdr:rowOff>30620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879274"/>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20524</xdr:rowOff>
    </xdr:from>
    <xdr:to>
      <xdr:col>111</xdr:col>
      <xdr:colOff>177800</xdr:colOff>
      <xdr:row>75</xdr:row>
      <xdr:rowOff>48108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879274"/>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48108</xdr:rowOff>
    </xdr:from>
    <xdr:to>
      <xdr:col>107</xdr:col>
      <xdr:colOff>50800</xdr:colOff>
      <xdr:row>75</xdr:row>
      <xdr:rowOff>59899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906858"/>
          <a:ext cx="889000" cy="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59899</xdr:rowOff>
    </xdr:from>
    <xdr:to>
      <xdr:col>102</xdr:col>
      <xdr:colOff>114300</xdr:colOff>
      <xdr:row>75</xdr:row>
      <xdr:rowOff>118859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918649"/>
          <a:ext cx="8890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151270</xdr:rowOff>
    </xdr:from>
    <xdr:to>
      <xdr:col>116</xdr:col>
      <xdr:colOff>114300</xdr:colOff>
      <xdr:row>75</xdr:row>
      <xdr:rowOff>81420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8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2697</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6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141174</xdr:rowOff>
    </xdr:from>
    <xdr:to>
      <xdr:col>112</xdr:col>
      <xdr:colOff>38100</xdr:colOff>
      <xdr:row>75</xdr:row>
      <xdr:rowOff>71324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87851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0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168758</xdr:rowOff>
    </xdr:from>
    <xdr:to>
      <xdr:col>107</xdr:col>
      <xdr:colOff>101600</xdr:colOff>
      <xdr:row>75</xdr:row>
      <xdr:rowOff>98908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8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115435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9099</xdr:rowOff>
    </xdr:from>
    <xdr:to>
      <xdr:col>102</xdr:col>
      <xdr:colOff>165100</xdr:colOff>
      <xdr:row>75</xdr:row>
      <xdr:rowOff>110699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8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127226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68059</xdr:rowOff>
    </xdr:from>
    <xdr:to>
      <xdr:col>98</xdr:col>
      <xdr:colOff>38100</xdr:colOff>
      <xdr:row>75</xdr:row>
      <xdr:rowOff>169659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14736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95</xdr:row>
      <xdr:rowOff>54627</xdr:rowOff>
    </xdr:from>
    <xdr:ext cx="37702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92</xdr:row>
      <xdr:rowOff>111777</xdr:rowOff>
    </xdr:from>
    <xdr:ext cx="37702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89</xdr:row>
      <xdr:rowOff>168927</xdr:rowOff>
    </xdr:from>
    <xdr:ext cx="37702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92</xdr:row>
      <xdr:rowOff>75692</xdr:rowOff>
    </xdr:from>
    <xdr:to>
      <xdr:col>111</xdr:col>
      <xdr:colOff>177800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5849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79756</xdr:rowOff>
    </xdr:from>
    <xdr:to>
      <xdr:col>112</xdr:col>
      <xdr:colOff>38100</xdr:colOff>
      <xdr:row>99</xdr:row>
      <xdr:rowOff>9906</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88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26433</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65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92</xdr:row>
      <xdr:rowOff>75692</xdr:rowOff>
    </xdr:from>
    <xdr:to>
      <xdr:col>107</xdr:col>
      <xdr:colOff>50800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19545300" y="15849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56896</xdr:rowOff>
    </xdr:from>
    <xdr:to>
      <xdr:col>107</xdr:col>
      <xdr:colOff>101600</xdr:colOff>
      <xdr:row>98</xdr:row>
      <xdr:rowOff>158496</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149623</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951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92</xdr:row>
      <xdr:rowOff>24892</xdr:rowOff>
    </xdr:from>
    <xdr:to>
      <xdr:col>107</xdr:col>
      <xdr:colOff>101600</xdr:colOff>
      <xdr:row>92</xdr:row>
      <xdr:rowOff>126492</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57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90</xdr:row>
      <xdr:rowOff>143019</xdr:rowOff>
    </xdr:from>
    <xdr:ext cx="378565"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5017" y="1557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住民一人当たりの歳出決算額は、総額で</a:t>
          </a:r>
          <a:r>
            <a:rPr kumimoji="1" lang="en-US" altLang="ja-JP" sz="1300">
              <a:latin typeface="ＭＳ Ｐゴシック" panose="020B0600070205080204" pitchFamily="50" charset="-128"/>
              <a:ea typeface="ＭＳ Ｐゴシック" panose="020B0600070205080204" pitchFamily="50" charset="-128"/>
            </a:rPr>
            <a:t>440,563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前年度と比べて大きく伸びているのは補助費等で</a:t>
          </a:r>
          <a:r>
            <a:rPr kumimoji="1" lang="en-US" altLang="ja-JP" sz="1300">
              <a:latin typeface="ＭＳ Ｐゴシック" panose="020B0600070205080204" pitchFamily="50" charset="-128"/>
              <a:ea typeface="ＭＳ Ｐゴシック" panose="020B0600070205080204" pitchFamily="50" charset="-128"/>
            </a:rPr>
            <a:t>5,343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％の増となっている。主な要因は、病院事業における借入金一括償還のため病院事業繰出金の増である。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次に大きく伸びているのは物件費で</a:t>
          </a:r>
          <a:r>
            <a:rPr kumimoji="1" lang="en-US" altLang="ja-JP" sz="1300">
              <a:latin typeface="ＭＳ Ｐゴシック" panose="020B0600070205080204" pitchFamily="50" charset="-128"/>
              <a:ea typeface="ＭＳ Ｐゴシック" panose="020B0600070205080204" pitchFamily="50" charset="-128"/>
            </a:rPr>
            <a:t>6,519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％の増となっている。主な要因は、改元対応に伴うシステム改修委託料により電子計算システム管理費の増やふるさと納税額の増に伴いふるさと納税推進事業費の増である。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減少割合が大きいのは維持補修費で</a:t>
          </a:r>
          <a:r>
            <a:rPr kumimoji="1" lang="en-US" altLang="ja-JP" sz="1300">
              <a:latin typeface="ＭＳ Ｐゴシック" panose="020B0600070205080204" pitchFamily="50" charset="-128"/>
              <a:ea typeface="ＭＳ Ｐゴシック" panose="020B0600070205080204" pitchFamily="50" charset="-128"/>
            </a:rPr>
            <a:t>3,708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41.9</a:t>
          </a:r>
          <a:r>
            <a:rPr kumimoji="1" lang="ja-JP" altLang="en-US" sz="1300">
              <a:latin typeface="ＭＳ Ｐゴシック" panose="020B0600070205080204" pitchFamily="50" charset="-128"/>
              <a:ea typeface="ＭＳ Ｐゴシック" panose="020B0600070205080204" pitchFamily="50" charset="-128"/>
            </a:rPr>
            <a:t>％の減となっている。主な要因は、大雪となった平成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年度と比べて除雪対策事業費が減となったためである。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47,535
47,048
230.56
21,854,600
20,942,178
874,349
12,150,454
22,591,516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143292</xdr:rowOff>
    </xdr:from>
    <xdr:to>
      <xdr:col>24</xdr:col>
      <xdr:colOff>63500</xdr:colOff>
      <xdr:row>36</xdr:row>
      <xdr:rowOff>159294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1549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159294</xdr:rowOff>
    </xdr:from>
    <xdr:to>
      <xdr:col>19</xdr:col>
      <xdr:colOff>177800</xdr:colOff>
      <xdr:row>37</xdr:row>
      <xdr:rowOff>4173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314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61976</xdr:rowOff>
    </xdr:from>
    <xdr:to>
      <xdr:col>15</xdr:col>
      <xdr:colOff>50800</xdr:colOff>
      <xdr:row>37</xdr:row>
      <xdr:rowOff>4173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34176"/>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61976</xdr:rowOff>
    </xdr:from>
    <xdr:to>
      <xdr:col>10</xdr:col>
      <xdr:colOff>114300</xdr:colOff>
      <xdr:row>36</xdr:row>
      <xdr:rowOff>97572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4176"/>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9543</xdr:rowOff>
    </xdr:from>
    <xdr:to>
      <xdr:col>6</xdr:col>
      <xdr:colOff>38100</xdr:colOff>
      <xdr:row>38</xdr:row>
      <xdr:rowOff>111143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2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102270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6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92492</xdr:rowOff>
    </xdr:from>
    <xdr:to>
      <xdr:col>24</xdr:col>
      <xdr:colOff>114300</xdr:colOff>
      <xdr:row>37</xdr:row>
      <xdr:rowOff>22642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70919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108494</xdr:rowOff>
    </xdr:from>
    <xdr:to>
      <xdr:col>20</xdr:col>
      <xdr:colOff>38100</xdr:colOff>
      <xdr:row>37</xdr:row>
      <xdr:rowOff>38644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29771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124823</xdr:rowOff>
    </xdr:from>
    <xdr:to>
      <xdr:col>15</xdr:col>
      <xdr:colOff>101600</xdr:colOff>
      <xdr:row>37</xdr:row>
      <xdr:rowOff>54973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46100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xdr:rowOff>
    </xdr:from>
    <xdr:to>
      <xdr:col>10</xdr:col>
      <xdr:colOff>165100</xdr:colOff>
      <xdr:row>36</xdr:row>
      <xdr:rowOff>112776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103903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46772</xdr:rowOff>
    </xdr:from>
    <xdr:to>
      <xdr:col>6</xdr:col>
      <xdr:colOff>38100</xdr:colOff>
      <xdr:row>36</xdr:row>
      <xdr:rowOff>148372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164899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141365</xdr:rowOff>
    </xdr:from>
    <xdr:to>
      <xdr:col>24</xdr:col>
      <xdr:colOff>63500</xdr:colOff>
      <xdr:row>58</xdr:row>
      <xdr:rowOff>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4015"/>
          <a:ext cx="838200" cy="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xdr:rowOff>
    </xdr:from>
    <xdr:to>
      <xdr:col>19</xdr:col>
      <xdr:colOff>177800</xdr:colOff>
      <xdr:row>58</xdr:row>
      <xdr:rowOff>8857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4426"/>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158221</xdr:rowOff>
    </xdr:from>
    <xdr:to>
      <xdr:col>15</xdr:col>
      <xdr:colOff>50800</xdr:colOff>
      <xdr:row>58</xdr:row>
      <xdr:rowOff>8857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0871"/>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158221</xdr:rowOff>
    </xdr:from>
    <xdr:to>
      <xdr:col>10</xdr:col>
      <xdr:colOff>114300</xdr:colOff>
      <xdr:row>58</xdr:row>
      <xdr:rowOff>4430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0871"/>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55739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90565</xdr:rowOff>
    </xdr:from>
    <xdr:to>
      <xdr:col>24</xdr:col>
      <xdr:colOff>114300</xdr:colOff>
      <xdr:row>58</xdr:row>
      <xdr:rowOff>20715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120976</xdr:rowOff>
    </xdr:from>
    <xdr:to>
      <xdr:col>20</xdr:col>
      <xdr:colOff>38100</xdr:colOff>
      <xdr:row>58</xdr:row>
      <xdr:rowOff>51126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42253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129507</xdr:rowOff>
    </xdr:from>
    <xdr:to>
      <xdr:col>15</xdr:col>
      <xdr:colOff>101600</xdr:colOff>
      <xdr:row>58</xdr:row>
      <xdr:rowOff>59657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50784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107421</xdr:rowOff>
    </xdr:from>
    <xdr:to>
      <xdr:col>10</xdr:col>
      <xdr:colOff>165100</xdr:colOff>
      <xdr:row>58</xdr:row>
      <xdr:rowOff>37571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28698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125080</xdr:rowOff>
    </xdr:from>
    <xdr:to>
      <xdr:col>6</xdr:col>
      <xdr:colOff>38100</xdr:colOff>
      <xdr:row>58</xdr:row>
      <xdr:rowOff>55230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46357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107628</xdr:rowOff>
    </xdr:from>
    <xdr:to>
      <xdr:col>24</xdr:col>
      <xdr:colOff>63500</xdr:colOff>
      <xdr:row>77</xdr:row>
      <xdr:rowOff>114753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9278"/>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114753</xdr:rowOff>
    </xdr:from>
    <xdr:to>
      <xdr:col>19</xdr:col>
      <xdr:colOff>177800</xdr:colOff>
      <xdr:row>77</xdr:row>
      <xdr:rowOff>116512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6403"/>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116512</xdr:rowOff>
    </xdr:from>
    <xdr:to>
      <xdr:col>15</xdr:col>
      <xdr:colOff>50800</xdr:colOff>
      <xdr:row>78</xdr:row>
      <xdr:rowOff>482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8162"/>
          <a:ext cx="8890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xdr:rowOff>
    </xdr:from>
    <xdr:to>
      <xdr:col>10</xdr:col>
      <xdr:colOff>114300</xdr:colOff>
      <xdr:row>78</xdr:row>
      <xdr:rowOff>30635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3582"/>
          <a:ext cx="8890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171028</xdr:rowOff>
    </xdr:from>
    <xdr:to>
      <xdr:col>6</xdr:col>
      <xdr:colOff>38100</xdr:colOff>
      <xdr:row>77</xdr:row>
      <xdr:rowOff>101178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117705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56828</xdr:rowOff>
    </xdr:from>
    <xdr:to>
      <xdr:col>24</xdr:col>
      <xdr:colOff>114300</xdr:colOff>
      <xdr:row>77</xdr:row>
      <xdr:rowOff>158428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35255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63953</xdr:rowOff>
    </xdr:from>
    <xdr:to>
      <xdr:col>20</xdr:col>
      <xdr:colOff>38100</xdr:colOff>
      <xdr:row>77</xdr:row>
      <xdr:rowOff>165553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156680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65712</xdr:rowOff>
    </xdr:from>
    <xdr:to>
      <xdr:col>15</xdr:col>
      <xdr:colOff>101600</xdr:colOff>
      <xdr:row>77</xdr:row>
      <xdr:rowOff>167312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158439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121132</xdr:rowOff>
    </xdr:from>
    <xdr:to>
      <xdr:col>10</xdr:col>
      <xdr:colOff>165100</xdr:colOff>
      <xdr:row>78</xdr:row>
      <xdr:rowOff>51282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42409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151285</xdr:rowOff>
    </xdr:from>
    <xdr:to>
      <xdr:col>6</xdr:col>
      <xdr:colOff>38100</xdr:colOff>
      <xdr:row>78</xdr:row>
      <xdr:rowOff>81435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72562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30483</xdr:rowOff>
    </xdr:from>
    <xdr:to>
      <xdr:col>24</xdr:col>
      <xdr:colOff>63500</xdr:colOff>
      <xdr:row>97</xdr:row>
      <xdr:rowOff>91650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61133"/>
          <a:ext cx="8382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38725</xdr:rowOff>
    </xdr:from>
    <xdr:to>
      <xdr:col>19</xdr:col>
      <xdr:colOff>177800</xdr:colOff>
      <xdr:row>97</xdr:row>
      <xdr:rowOff>91650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69375"/>
          <a:ext cx="889000" cy="5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38725</xdr:rowOff>
    </xdr:from>
    <xdr:to>
      <xdr:col>15</xdr:col>
      <xdr:colOff>50800</xdr:colOff>
      <xdr:row>97</xdr:row>
      <xdr:rowOff>67419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69375"/>
          <a:ext cx="889000" cy="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48597</xdr:rowOff>
    </xdr:from>
    <xdr:to>
      <xdr:col>10</xdr:col>
      <xdr:colOff>114300</xdr:colOff>
      <xdr:row>97</xdr:row>
      <xdr:rowOff>67419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679247"/>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109024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151133</xdr:rowOff>
    </xdr:from>
    <xdr:to>
      <xdr:col>24</xdr:col>
      <xdr:colOff>114300</xdr:colOff>
      <xdr:row>97</xdr:row>
      <xdr:rowOff>81283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129560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40850</xdr:rowOff>
    </xdr:from>
    <xdr:to>
      <xdr:col>20</xdr:col>
      <xdr:colOff>38100</xdr:colOff>
      <xdr:row>97</xdr:row>
      <xdr:rowOff>142450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133577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159375</xdr:rowOff>
    </xdr:from>
    <xdr:to>
      <xdr:col>15</xdr:col>
      <xdr:colOff>101600</xdr:colOff>
      <xdr:row>97</xdr:row>
      <xdr:rowOff>89525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80652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16619</xdr:rowOff>
    </xdr:from>
    <xdr:to>
      <xdr:col>10</xdr:col>
      <xdr:colOff>165100</xdr:colOff>
      <xdr:row>97</xdr:row>
      <xdr:rowOff>118219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109346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169247</xdr:rowOff>
    </xdr:from>
    <xdr:to>
      <xdr:col>6</xdr:col>
      <xdr:colOff>38100</xdr:colOff>
      <xdr:row>97</xdr:row>
      <xdr:rowOff>99397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90524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2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36830</xdr:rowOff>
    </xdr:from>
    <xdr:to>
      <xdr:col>55</xdr:col>
      <xdr:colOff>0</xdr:colOff>
      <xdr:row>37</xdr:row>
      <xdr:rowOff>43459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8048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26543</xdr:rowOff>
    </xdr:from>
    <xdr:to>
      <xdr:col>50</xdr:col>
      <xdr:colOff>114300</xdr:colOff>
      <xdr:row>37</xdr:row>
      <xdr:rowOff>43459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7019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134671</xdr:rowOff>
    </xdr:from>
    <xdr:to>
      <xdr:col>45</xdr:col>
      <xdr:colOff>177800</xdr:colOff>
      <xdr:row>37</xdr:row>
      <xdr:rowOff>26543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06871"/>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66091</xdr:rowOff>
    </xdr:from>
    <xdr:to>
      <xdr:col>41</xdr:col>
      <xdr:colOff>50800</xdr:colOff>
      <xdr:row>36</xdr:row>
      <xdr:rowOff>134671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3829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148793</xdr:rowOff>
    </xdr:from>
    <xdr:to>
      <xdr:col>36</xdr:col>
      <xdr:colOff>165100</xdr:colOff>
      <xdr:row>37</xdr:row>
      <xdr:rowOff>78943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70070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157480</xdr:rowOff>
    </xdr:from>
    <xdr:to>
      <xdr:col>55</xdr:col>
      <xdr:colOff>50800</xdr:colOff>
      <xdr:row>37</xdr:row>
      <xdr:rowOff>87630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8907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8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164109</xdr:rowOff>
    </xdr:from>
    <xdr:to>
      <xdr:col>50</xdr:col>
      <xdr:colOff>165100</xdr:colOff>
      <xdr:row>37</xdr:row>
      <xdr:rowOff>94259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85386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147193</xdr:rowOff>
    </xdr:from>
    <xdr:to>
      <xdr:col>46</xdr:col>
      <xdr:colOff>38100</xdr:colOff>
      <xdr:row>37</xdr:row>
      <xdr:rowOff>77343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93870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9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83871</xdr:rowOff>
    </xdr:from>
    <xdr:to>
      <xdr:col>41</xdr:col>
      <xdr:colOff>101600</xdr:colOff>
      <xdr:row>37</xdr:row>
      <xdr:rowOff>14021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30548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15291</xdr:rowOff>
    </xdr:from>
    <xdr:to>
      <xdr:col>36</xdr:col>
      <xdr:colOff>165100</xdr:colOff>
      <xdr:row>36</xdr:row>
      <xdr:rowOff>116891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133418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92449</xdr:rowOff>
    </xdr:from>
    <xdr:to>
      <xdr:col>55</xdr:col>
      <xdr:colOff>0</xdr:colOff>
      <xdr:row>55</xdr:row>
      <xdr:rowOff>110599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22199"/>
          <a:ext cx="8382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36007</xdr:rowOff>
    </xdr:from>
    <xdr:to>
      <xdr:col>50</xdr:col>
      <xdr:colOff>114300</xdr:colOff>
      <xdr:row>55</xdr:row>
      <xdr:rowOff>110599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65757"/>
          <a:ext cx="889000" cy="7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36007</xdr:rowOff>
    </xdr:from>
    <xdr:to>
      <xdr:col>45</xdr:col>
      <xdr:colOff>177800</xdr:colOff>
      <xdr:row>55</xdr:row>
      <xdr:rowOff>68651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65757"/>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116132</xdr:rowOff>
    </xdr:from>
    <xdr:to>
      <xdr:col>41</xdr:col>
      <xdr:colOff>50800</xdr:colOff>
      <xdr:row>55</xdr:row>
      <xdr:rowOff>68651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74432"/>
          <a:ext cx="889000" cy="1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104628</xdr:rowOff>
    </xdr:from>
    <xdr:to>
      <xdr:col>36</xdr:col>
      <xdr:colOff>165100</xdr:colOff>
      <xdr:row>57</xdr:row>
      <xdr:rowOff>34778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25905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41649</xdr:rowOff>
    </xdr:from>
    <xdr:to>
      <xdr:col>55</xdr:col>
      <xdr:colOff>50800</xdr:colOff>
      <xdr:row>55</xdr:row>
      <xdr:rowOff>143249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64526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59799</xdr:rowOff>
    </xdr:from>
    <xdr:to>
      <xdr:col>50</xdr:col>
      <xdr:colOff>165100</xdr:colOff>
      <xdr:row>55</xdr:row>
      <xdr:rowOff>161399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6476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156657</xdr:rowOff>
    </xdr:from>
    <xdr:to>
      <xdr:col>46</xdr:col>
      <xdr:colOff>38100</xdr:colOff>
      <xdr:row>55</xdr:row>
      <xdr:rowOff>86807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103334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19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17851</xdr:rowOff>
    </xdr:from>
    <xdr:to>
      <xdr:col>41</xdr:col>
      <xdr:colOff>101600</xdr:colOff>
      <xdr:row>55</xdr:row>
      <xdr:rowOff>119451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135978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2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65332</xdr:rowOff>
    </xdr:from>
    <xdr:to>
      <xdr:col>36</xdr:col>
      <xdr:colOff>165100</xdr:colOff>
      <xdr:row>54</xdr:row>
      <xdr:rowOff>166932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2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12009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0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130784</xdr:rowOff>
    </xdr:from>
    <xdr:to>
      <xdr:col>55</xdr:col>
      <xdr:colOff>0</xdr:colOff>
      <xdr:row>75</xdr:row>
      <xdr:rowOff>145758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89534"/>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137780</xdr:rowOff>
    </xdr:from>
    <xdr:to>
      <xdr:col>50</xdr:col>
      <xdr:colOff>114300</xdr:colOff>
      <xdr:row>75</xdr:row>
      <xdr:rowOff>145758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96530"/>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57884</xdr:rowOff>
    </xdr:from>
    <xdr:to>
      <xdr:col>45</xdr:col>
      <xdr:colOff>177800</xdr:colOff>
      <xdr:row>75</xdr:row>
      <xdr:rowOff>137780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16634"/>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57884</xdr:rowOff>
    </xdr:from>
    <xdr:to>
      <xdr:col>41</xdr:col>
      <xdr:colOff>50800</xdr:colOff>
      <xdr:row>75</xdr:row>
      <xdr:rowOff>154422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16634"/>
          <a:ext cx="889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53856</xdr:rowOff>
    </xdr:from>
    <xdr:to>
      <xdr:col>36</xdr:col>
      <xdr:colOff>165100</xdr:colOff>
      <xdr:row>77</xdr:row>
      <xdr:rowOff>155456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146583</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79984</xdr:rowOff>
    </xdr:from>
    <xdr:to>
      <xdr:col>55</xdr:col>
      <xdr:colOff>50800</xdr:colOff>
      <xdr:row>76</xdr:row>
      <xdr:rowOff>10134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102861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94958</xdr:rowOff>
    </xdr:from>
    <xdr:to>
      <xdr:col>50</xdr:col>
      <xdr:colOff>165100</xdr:colOff>
      <xdr:row>76</xdr:row>
      <xdr:rowOff>25109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53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41635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86980</xdr:rowOff>
    </xdr:from>
    <xdr:to>
      <xdr:col>46</xdr:col>
      <xdr:colOff>38100</xdr:colOff>
      <xdr:row>76</xdr:row>
      <xdr:rowOff>17131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45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33657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2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7084</xdr:rowOff>
    </xdr:from>
    <xdr:to>
      <xdr:col>41</xdr:col>
      <xdr:colOff>101600</xdr:colOff>
      <xdr:row>75</xdr:row>
      <xdr:rowOff>108684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125211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103622</xdr:rowOff>
    </xdr:from>
    <xdr:to>
      <xdr:col>36</xdr:col>
      <xdr:colOff>165100</xdr:colOff>
      <xdr:row>76</xdr:row>
      <xdr:rowOff>33772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50299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3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34747</xdr:rowOff>
    </xdr:from>
    <xdr:to>
      <xdr:col>55</xdr:col>
      <xdr:colOff>0</xdr:colOff>
      <xdr:row>98</xdr:row>
      <xdr:rowOff>47547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36847"/>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34114</xdr:rowOff>
    </xdr:from>
    <xdr:to>
      <xdr:col>50</xdr:col>
      <xdr:colOff>114300</xdr:colOff>
      <xdr:row>98</xdr:row>
      <xdr:rowOff>34747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36214"/>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7482</xdr:rowOff>
    </xdr:from>
    <xdr:to>
      <xdr:col>45</xdr:col>
      <xdr:colOff>177800</xdr:colOff>
      <xdr:row>98</xdr:row>
      <xdr:rowOff>34114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09582"/>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7482</xdr:rowOff>
    </xdr:from>
    <xdr:to>
      <xdr:col>41</xdr:col>
      <xdr:colOff>50800</xdr:colOff>
      <xdr:row>98</xdr:row>
      <xdr:rowOff>36196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09582"/>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152944</xdr:rowOff>
    </xdr:from>
    <xdr:to>
      <xdr:col>36</xdr:col>
      <xdr:colOff>165100</xdr:colOff>
      <xdr:row>98</xdr:row>
      <xdr:rowOff>83094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8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168197</xdr:rowOff>
    </xdr:from>
    <xdr:to>
      <xdr:col>55</xdr:col>
      <xdr:colOff>50800</xdr:colOff>
      <xdr:row>98</xdr:row>
      <xdr:rowOff>98347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155397</xdr:rowOff>
    </xdr:from>
    <xdr:to>
      <xdr:col>50</xdr:col>
      <xdr:colOff>165100</xdr:colOff>
      <xdr:row>98</xdr:row>
      <xdr:rowOff>85547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76674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154764</xdr:rowOff>
    </xdr:from>
    <xdr:to>
      <xdr:col>46</xdr:col>
      <xdr:colOff>38100</xdr:colOff>
      <xdr:row>98</xdr:row>
      <xdr:rowOff>84914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76041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128132</xdr:rowOff>
    </xdr:from>
    <xdr:to>
      <xdr:col>41</xdr:col>
      <xdr:colOff>101600</xdr:colOff>
      <xdr:row>98</xdr:row>
      <xdr:rowOff>58282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49409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156846</xdr:rowOff>
    </xdr:from>
    <xdr:to>
      <xdr:col>36</xdr:col>
      <xdr:colOff>165100</xdr:colOff>
      <xdr:row>98</xdr:row>
      <xdr:rowOff>86996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64628</xdr:rowOff>
    </xdr:from>
    <xdr:to>
      <xdr:col>85</xdr:col>
      <xdr:colOff>127000</xdr:colOff>
      <xdr:row>38</xdr:row>
      <xdr:rowOff>96586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08278"/>
          <a:ext cx="838200" cy="20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162697</xdr:rowOff>
    </xdr:from>
    <xdr:to>
      <xdr:col>81</xdr:col>
      <xdr:colOff>50800</xdr:colOff>
      <xdr:row>38</xdr:row>
      <xdr:rowOff>96586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506347"/>
          <a:ext cx="8890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162697</xdr:rowOff>
    </xdr:from>
    <xdr:to>
      <xdr:col>76</xdr:col>
      <xdr:colOff>114300</xdr:colOff>
      <xdr:row>38</xdr:row>
      <xdr:rowOff>53335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06347"/>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114783</xdr:rowOff>
    </xdr:from>
    <xdr:to>
      <xdr:col>71</xdr:col>
      <xdr:colOff>177800</xdr:colOff>
      <xdr:row>38</xdr:row>
      <xdr:rowOff>53335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58433"/>
          <a:ext cx="889000" cy="1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13828</xdr:rowOff>
    </xdr:from>
    <xdr:to>
      <xdr:col>85</xdr:col>
      <xdr:colOff>177800</xdr:colOff>
      <xdr:row>37</xdr:row>
      <xdr:rowOff>115428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163705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45786</xdr:rowOff>
    </xdr:from>
    <xdr:to>
      <xdr:col>81</xdr:col>
      <xdr:colOff>101600</xdr:colOff>
      <xdr:row>38</xdr:row>
      <xdr:rowOff>147386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138513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5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111897</xdr:rowOff>
    </xdr:from>
    <xdr:to>
      <xdr:col>76</xdr:col>
      <xdr:colOff>165100</xdr:colOff>
      <xdr:row>38</xdr:row>
      <xdr:rowOff>42047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33174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2535</xdr:rowOff>
    </xdr:from>
    <xdr:to>
      <xdr:col>72</xdr:col>
      <xdr:colOff>38100</xdr:colOff>
      <xdr:row>38</xdr:row>
      <xdr:rowOff>104135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1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95262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6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63983</xdr:rowOff>
    </xdr:from>
    <xdr:to>
      <xdr:col>67</xdr:col>
      <xdr:colOff>101600</xdr:colOff>
      <xdr:row>37</xdr:row>
      <xdr:rowOff>165582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0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156710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90649</xdr:rowOff>
    </xdr:from>
    <xdr:to>
      <xdr:col>85</xdr:col>
      <xdr:colOff>127000</xdr:colOff>
      <xdr:row>57</xdr:row>
      <xdr:rowOff>144697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63299"/>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90649</xdr:rowOff>
    </xdr:from>
    <xdr:to>
      <xdr:col>81</xdr:col>
      <xdr:colOff>50800</xdr:colOff>
      <xdr:row>57</xdr:row>
      <xdr:rowOff>170593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63299"/>
          <a:ext cx="889000" cy="7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170593</xdr:rowOff>
    </xdr:from>
    <xdr:to>
      <xdr:col>76</xdr:col>
      <xdr:colOff>114300</xdr:colOff>
      <xdr:row>58</xdr:row>
      <xdr:rowOff>70532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43243"/>
          <a:ext cx="8890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70532</xdr:rowOff>
    </xdr:from>
    <xdr:to>
      <xdr:col>71</xdr:col>
      <xdr:colOff>177800</xdr:colOff>
      <xdr:row>58</xdr:row>
      <xdr:rowOff>78256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014632"/>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130163</xdr:rowOff>
    </xdr:from>
    <xdr:to>
      <xdr:col>67</xdr:col>
      <xdr:colOff>101600</xdr:colOff>
      <xdr:row>57</xdr:row>
      <xdr:rowOff>60313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76840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93897</xdr:rowOff>
    </xdr:from>
    <xdr:to>
      <xdr:col>85</xdr:col>
      <xdr:colOff>177800</xdr:colOff>
      <xdr:row>58</xdr:row>
      <xdr:rowOff>24047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72324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39849</xdr:rowOff>
    </xdr:from>
    <xdr:to>
      <xdr:col>81</xdr:col>
      <xdr:colOff>101600</xdr:colOff>
      <xdr:row>57</xdr:row>
      <xdr:rowOff>141449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132576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119793</xdr:rowOff>
    </xdr:from>
    <xdr:to>
      <xdr:col>76</xdr:col>
      <xdr:colOff>165100</xdr:colOff>
      <xdr:row>58</xdr:row>
      <xdr:rowOff>49943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41070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19732</xdr:rowOff>
    </xdr:from>
    <xdr:to>
      <xdr:col>72</xdr:col>
      <xdr:colOff>38100</xdr:colOff>
      <xdr:row>58</xdr:row>
      <xdr:rowOff>121332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112459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27456</xdr:rowOff>
    </xdr:from>
    <xdr:to>
      <xdr:col>67</xdr:col>
      <xdr:colOff>101600</xdr:colOff>
      <xdr:row>58</xdr:row>
      <xdr:rowOff>129056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120183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0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136310</xdr:rowOff>
    </xdr:from>
    <xdr:to>
      <xdr:col>85</xdr:col>
      <xdr:colOff>127000</xdr:colOff>
      <xdr:row>79</xdr:row>
      <xdr:rowOff>22047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09410"/>
          <a:ext cx="838200" cy="5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22047</xdr:rowOff>
    </xdr:from>
    <xdr:to>
      <xdr:col>81</xdr:col>
      <xdr:colOff>50800</xdr:colOff>
      <xdr:row>79</xdr:row>
      <xdr:rowOff>43441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66597"/>
          <a:ext cx="889000" cy="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158598</xdr:rowOff>
    </xdr:from>
    <xdr:to>
      <xdr:col>76</xdr:col>
      <xdr:colOff>114300</xdr:colOff>
      <xdr:row>79</xdr:row>
      <xdr:rowOff>43441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31698"/>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105772</xdr:rowOff>
    </xdr:from>
    <xdr:to>
      <xdr:col>71</xdr:col>
      <xdr:colOff>177800</xdr:colOff>
      <xdr:row>78</xdr:row>
      <xdr:rowOff>158598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78872"/>
          <a:ext cx="889000" cy="5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90900</xdr:rowOff>
    </xdr:from>
    <xdr:to>
      <xdr:col>67</xdr:col>
      <xdr:colOff>101600</xdr:colOff>
      <xdr:row>79</xdr:row>
      <xdr:rowOff>21050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12177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85510</xdr:rowOff>
    </xdr:from>
    <xdr:to>
      <xdr:col>85</xdr:col>
      <xdr:colOff>177800</xdr:colOff>
      <xdr:row>79</xdr:row>
      <xdr:rowOff>15660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35514</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142697</xdr:rowOff>
    </xdr:from>
    <xdr:to>
      <xdr:col>81</xdr:col>
      <xdr:colOff>101600</xdr:colOff>
      <xdr:row>79</xdr:row>
      <xdr:rowOff>72847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63974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0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164091</xdr:rowOff>
    </xdr:from>
    <xdr:to>
      <xdr:col>76</xdr:col>
      <xdr:colOff>165100</xdr:colOff>
      <xdr:row>79</xdr:row>
      <xdr:rowOff>94241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85368</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29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107798</xdr:rowOff>
    </xdr:from>
    <xdr:to>
      <xdr:col>72</xdr:col>
      <xdr:colOff>38100</xdr:colOff>
      <xdr:row>79</xdr:row>
      <xdr:rowOff>37948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54475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25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54972</xdr:rowOff>
    </xdr:from>
    <xdr:to>
      <xdr:col>67</xdr:col>
      <xdr:colOff>101600</xdr:colOff>
      <xdr:row>78</xdr:row>
      <xdr:rowOff>156572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1649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50350</xdr:rowOff>
    </xdr:from>
    <xdr:to>
      <xdr:col>85</xdr:col>
      <xdr:colOff>127000</xdr:colOff>
      <xdr:row>96</xdr:row>
      <xdr:rowOff>65286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509550"/>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17683</xdr:rowOff>
    </xdr:from>
    <xdr:to>
      <xdr:col>81</xdr:col>
      <xdr:colOff>50800</xdr:colOff>
      <xdr:row>96</xdr:row>
      <xdr:rowOff>50350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476883"/>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154701</xdr:rowOff>
    </xdr:from>
    <xdr:to>
      <xdr:col>76</xdr:col>
      <xdr:colOff>114300</xdr:colOff>
      <xdr:row>96</xdr:row>
      <xdr:rowOff>17683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442451"/>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154701</xdr:rowOff>
    </xdr:from>
    <xdr:to>
      <xdr:col>71</xdr:col>
      <xdr:colOff>177800</xdr:colOff>
      <xdr:row>96</xdr:row>
      <xdr:rowOff>124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442451"/>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72451</xdr:rowOff>
    </xdr:from>
    <xdr:to>
      <xdr:col>67</xdr:col>
      <xdr:colOff>101600</xdr:colOff>
      <xdr:row>97</xdr:row>
      <xdr:rowOff>2601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165178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14486</xdr:rowOff>
    </xdr:from>
    <xdr:to>
      <xdr:col>85</xdr:col>
      <xdr:colOff>177800</xdr:colOff>
      <xdr:row>96</xdr:row>
      <xdr:rowOff>116086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164363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171000</xdr:rowOff>
    </xdr:from>
    <xdr:to>
      <xdr:col>81</xdr:col>
      <xdr:colOff>101600</xdr:colOff>
      <xdr:row>96</xdr:row>
      <xdr:rowOff>101150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117677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138333</xdr:rowOff>
    </xdr:from>
    <xdr:to>
      <xdr:col>76</xdr:col>
      <xdr:colOff>165100</xdr:colOff>
      <xdr:row>96</xdr:row>
      <xdr:rowOff>68483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85010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103901</xdr:rowOff>
    </xdr:from>
    <xdr:to>
      <xdr:col>72</xdr:col>
      <xdr:colOff>38100</xdr:colOff>
      <xdr:row>96</xdr:row>
      <xdr:rowOff>34051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50578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1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120774</xdr:rowOff>
    </xdr:from>
    <xdr:to>
      <xdr:col>67</xdr:col>
      <xdr:colOff>101600</xdr:colOff>
      <xdr:row>96</xdr:row>
      <xdr:rowOff>50924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67451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18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23063</xdr:rowOff>
    </xdr:from>
    <xdr:to>
      <xdr:col>98</xdr:col>
      <xdr:colOff>38100</xdr:colOff>
      <xdr:row>38</xdr:row>
      <xdr:rowOff>124663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141190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55</xdr:row>
      <xdr:rowOff>54627</xdr:rowOff>
    </xdr:from>
    <xdr:ext cx="37702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52</xdr:row>
      <xdr:rowOff>111777</xdr:rowOff>
    </xdr:from>
    <xdr:ext cx="37702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49</xdr:row>
      <xdr:rowOff>168927</xdr:rowOff>
    </xdr:from>
    <xdr:ext cx="37702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75692</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8991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79756</xdr:rowOff>
    </xdr:from>
    <xdr:to>
      <xdr:col>112</xdr:col>
      <xdr:colOff>38100</xdr:colOff>
      <xdr:row>59</xdr:row>
      <xdr:rowOff>9906</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2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26433</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799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75692</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flipV="1">
          <a:off x="19545300" y="8991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56896</xdr:rowOff>
    </xdr:from>
    <xdr:to>
      <xdr:col>107</xdr:col>
      <xdr:colOff>101600</xdr:colOff>
      <xdr:row>58</xdr:row>
      <xdr:rowOff>158496</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149623</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10093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24892</xdr:rowOff>
    </xdr:from>
    <xdr:to>
      <xdr:col>107</xdr:col>
      <xdr:colOff>101600</xdr:colOff>
      <xdr:row>52</xdr:row>
      <xdr:rowOff>126492</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8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50</xdr:row>
      <xdr:rowOff>143019</xdr:rowOff>
    </xdr:from>
    <xdr:ext cx="378565"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5017" y="871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住民一人当たりの歳出決算額は、総額で</a:t>
          </a:r>
          <a:r>
            <a:rPr kumimoji="1" lang="en-US" altLang="ja-JP" sz="1300">
              <a:latin typeface="ＭＳ Ｐゴシック" panose="020B0600070205080204" pitchFamily="50" charset="-128"/>
              <a:ea typeface="ＭＳ Ｐゴシック" panose="020B0600070205080204" pitchFamily="50" charset="-128"/>
            </a:rPr>
            <a:t>440,563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前年度と比べて大きく伸びているのは消防費で</a:t>
          </a:r>
          <a:r>
            <a:rPr kumimoji="1" lang="en-US" altLang="ja-JP" sz="1300">
              <a:latin typeface="ＭＳ Ｐゴシック" panose="020B0600070205080204" pitchFamily="50" charset="-128"/>
              <a:ea typeface="ＭＳ Ｐゴシック" panose="020B0600070205080204" pitchFamily="50" charset="-128"/>
            </a:rPr>
            <a:t>4,449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％の増となっている。主な要因は、多目的消防ポンプ自動車購入による消防自動車購入費の増や高機能消防指令センターシステム改修費負担金の皆増である。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次に大きく伸びているのは衛生費で</a:t>
          </a:r>
          <a:r>
            <a:rPr kumimoji="1" lang="en-US" altLang="ja-JP" sz="1300">
              <a:latin typeface="ＭＳ Ｐゴシック" panose="020B0600070205080204" pitchFamily="50" charset="-128"/>
              <a:ea typeface="ＭＳ Ｐゴシック" panose="020B0600070205080204" pitchFamily="50" charset="-128"/>
            </a:rPr>
            <a:t>5,619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％の増となっている。主な要因は公共施設の照明や空調設備を省エネルギータイプに更新する二酸化炭素排出抑制対策事業費の増である。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減少割合が大きいのは土木費で</a:t>
          </a:r>
          <a:r>
            <a:rPr kumimoji="1" lang="en-US" altLang="ja-JP" sz="1300">
              <a:latin typeface="ＭＳ Ｐゴシック" panose="020B0600070205080204" pitchFamily="50" charset="-128"/>
              <a:ea typeface="ＭＳ Ｐゴシック" panose="020B0600070205080204" pitchFamily="50" charset="-128"/>
            </a:rPr>
            <a:t>5,599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％の減となっている。主な要因は、大雪となった平成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年度と比べて除雪対策事業費の減や事業完了に伴う市道稲積一刎線道路改良事業費の皆減である。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公債費は前年度から減となり類似団体平均をわずかに下回った。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財政調整基金残高の比率及び実質収支比率は、主に普通交付税の減に伴い標準財政規模が減となったことからいずれも上昇した。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年度以降、実質収支比率の上昇が続いていることから、適正な収支となるよう財政運営を行っていく。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実質単年度収支の比率は、主に平成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年度からの実質収支額の増加額が小さかったことから下がった。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水道事業会計、一般会計及び介護保険特別会計（保健事業勘定）は、普通交付税の減などにより標準財政規模が小さくなったことなどで比率が上昇している。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特別会計において比率が低下しているのは、国民健康保険で県単位化の制度が始まり、県が算定した標準保険料率と市が採用する低い保険料率との乖離により発生する保険料の差額について、必要分だけ国民健康保険事業財政調整基金の取崩しを行い、補填していることが主な要因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2051_&#27703;&#3521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87.8</v>
          </cell>
          <cell r="CN51">
            <v>83.3</v>
          </cell>
        </row>
        <row r="53">
          <cell r="CF53">
            <v>54.3</v>
          </cell>
          <cell r="CN53">
            <v>55.9</v>
          </cell>
        </row>
        <row r="55">
          <cell r="AN55" t="str">
            <v>類似団体内平均値</v>
          </cell>
          <cell r="CF55">
            <v>52.3</v>
          </cell>
          <cell r="CN55">
            <v>55.4</v>
          </cell>
        </row>
        <row r="57">
          <cell r="CF57">
            <v>57.1</v>
          </cell>
          <cell r="CN57">
            <v>58.7</v>
          </cell>
        </row>
        <row r="72">
          <cell r="BP72" t="str">
            <v>H26</v>
          </cell>
          <cell r="BX72" t="str">
            <v>H27</v>
          </cell>
          <cell r="CF72" t="str">
            <v>H28</v>
          </cell>
          <cell r="CN72" t="str">
            <v>H29</v>
          </cell>
          <cell r="CV72" t="str">
            <v>H30</v>
          </cell>
        </row>
        <row r="73">
          <cell r="AN73" t="str">
            <v>当該団体値</v>
          </cell>
          <cell r="BP73">
            <v>106.5</v>
          </cell>
          <cell r="BX73">
            <v>87.4</v>
          </cell>
          <cell r="CF73">
            <v>87.8</v>
          </cell>
          <cell r="CN73">
            <v>83.3</v>
          </cell>
          <cell r="CV73">
            <v>65.900000000000006</v>
          </cell>
        </row>
        <row r="75">
          <cell r="BP75">
            <v>14.2</v>
          </cell>
          <cell r="BX75">
            <v>12.1</v>
          </cell>
          <cell r="CF75">
            <v>11.5</v>
          </cell>
          <cell r="CN75">
            <v>11.1</v>
          </cell>
          <cell r="CV75">
            <v>11.2</v>
          </cell>
        </row>
        <row r="77">
          <cell r="AN77" t="str">
            <v>類似団体内平均値</v>
          </cell>
          <cell r="BP77">
            <v>45.9</v>
          </cell>
          <cell r="BX77">
            <v>56.8</v>
          </cell>
          <cell r="CF77">
            <v>52.3</v>
          </cell>
          <cell r="CN77">
            <v>55.4</v>
          </cell>
          <cell r="CV77">
            <v>52.7</v>
          </cell>
        </row>
        <row r="79">
          <cell r="BP79">
            <v>8.8000000000000007</v>
          </cell>
          <cell r="BX79">
            <v>10.199999999999999</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21854600</v>
      </c>
      <c r="BO4" s="392"/>
      <c r="BP4" s="392"/>
      <c r="BQ4" s="392"/>
      <c r="BR4" s="392"/>
      <c r="BS4" s="392"/>
      <c r="BT4" s="392"/>
      <c r="BU4" s="393"/>
      <c r="BV4" s="391">
        <v>21582431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7.2</v>
      </c>
      <c r="CU4" s="398"/>
      <c r="CV4" s="398"/>
      <c r="CW4" s="398"/>
      <c r="CX4" s="398"/>
      <c r="CY4" s="398"/>
      <c r="CZ4" s="398"/>
      <c r="DA4" s="399"/>
      <c r="DB4" s="397">
        <v>6.9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20942178</v>
      </c>
      <c r="BO5" s="429"/>
      <c r="BP5" s="429"/>
      <c r="BQ5" s="429"/>
      <c r="BR5" s="429"/>
      <c r="BS5" s="429"/>
      <c r="BT5" s="429"/>
      <c r="BU5" s="430"/>
      <c r="BV5" s="428">
        <v>20687009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89.6</v>
      </c>
      <c r="CU5" s="426"/>
      <c r="CV5" s="426"/>
      <c r="CW5" s="426"/>
      <c r="CX5" s="426"/>
      <c r="CY5" s="426"/>
      <c r="CZ5" s="426"/>
      <c r="DA5" s="427"/>
      <c r="DB5" s="425">
        <v>88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912422</v>
      </c>
      <c r="BO6" s="429"/>
      <c r="BP6" s="429"/>
      <c r="BQ6" s="429"/>
      <c r="BR6" s="429"/>
      <c r="BS6" s="429"/>
      <c r="BT6" s="429"/>
      <c r="BU6" s="430"/>
      <c r="BV6" s="428">
        <v>895422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94.5</v>
      </c>
      <c r="CU6" s="466"/>
      <c r="CV6" s="466"/>
      <c r="CW6" s="466"/>
      <c r="CX6" s="466"/>
      <c r="CY6" s="466"/>
      <c r="CZ6" s="466"/>
      <c r="DA6" s="467"/>
      <c r="DB6" s="465">
        <v>92.8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38073</v>
      </c>
      <c r="BO7" s="429"/>
      <c r="BP7" s="429"/>
      <c r="BQ7" s="429"/>
      <c r="BR7" s="429"/>
      <c r="BS7" s="429"/>
      <c r="BT7" s="429"/>
      <c r="BU7" s="430"/>
      <c r="BV7" s="428">
        <v>36386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12150454</v>
      </c>
      <c r="CU7" s="429"/>
      <c r="CV7" s="429"/>
      <c r="CW7" s="429"/>
      <c r="CX7" s="429"/>
      <c r="CY7" s="429"/>
      <c r="CZ7" s="429"/>
      <c r="DA7" s="430"/>
      <c r="DB7" s="428">
        <v>12443842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105</v>
      </c>
      <c r="AV8" s="461"/>
      <c r="AW8" s="461"/>
      <c r="AX8" s="461"/>
      <c r="AY8" s="462" t="s">
        <v>109</v>
      </c>
      <c r="AZ8" s="463"/>
      <c r="BA8" s="463"/>
      <c r="BB8" s="463"/>
      <c r="BC8" s="463"/>
      <c r="BD8" s="463"/>
      <c r="BE8" s="463"/>
      <c r="BF8" s="463"/>
      <c r="BG8" s="463"/>
      <c r="BH8" s="463"/>
      <c r="BI8" s="463"/>
      <c r="BJ8" s="463"/>
      <c r="BK8" s="463"/>
      <c r="BL8" s="463"/>
      <c r="BM8" s="464"/>
      <c r="BN8" s="428">
        <v>874349</v>
      </c>
      <c r="BO8" s="429"/>
      <c r="BP8" s="429"/>
      <c r="BQ8" s="429"/>
      <c r="BR8" s="429"/>
      <c r="BS8" s="429"/>
      <c r="BT8" s="429"/>
      <c r="BU8" s="430"/>
      <c r="BV8" s="428">
        <v>859036</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0.46</v>
      </c>
      <c r="CU8" s="469"/>
      <c r="CV8" s="469"/>
      <c r="CW8" s="469"/>
      <c r="CX8" s="469"/>
      <c r="CY8" s="469"/>
      <c r="CZ8" s="469"/>
      <c r="DA8" s="470"/>
      <c r="DB8" s="468">
        <v>0.45</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47992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15313</v>
      </c>
      <c r="BO9" s="429"/>
      <c r="BP9" s="429"/>
      <c r="BQ9" s="429"/>
      <c r="BR9" s="429"/>
      <c r="BS9" s="429"/>
      <c r="BT9" s="429"/>
      <c r="BU9" s="430"/>
      <c r="BV9" s="428">
        <v>149438</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15.5</v>
      </c>
      <c r="CU9" s="426"/>
      <c r="CV9" s="426"/>
      <c r="CW9" s="426"/>
      <c r="CX9" s="426"/>
      <c r="CY9" s="426"/>
      <c r="CZ9" s="426"/>
      <c r="DA9" s="427"/>
      <c r="DB9" s="425">
        <v>16.3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51726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435215</v>
      </c>
      <c r="BO10" s="429"/>
      <c r="BP10" s="429"/>
      <c r="BQ10" s="429"/>
      <c r="BR10" s="429"/>
      <c r="BS10" s="429"/>
      <c r="BT10" s="429"/>
      <c r="BU10" s="430"/>
      <c r="BV10" s="428">
        <v>355125</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37442</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47535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450000</v>
      </c>
      <c r="BO12" s="429"/>
      <c r="BP12" s="429"/>
      <c r="BQ12" s="429"/>
      <c r="BR12" s="429"/>
      <c r="BS12" s="429"/>
      <c r="BT12" s="429"/>
      <c r="BU12" s="430"/>
      <c r="BV12" s="428">
        <v>401000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47048</v>
      </c>
      <c r="S13" s="510"/>
      <c r="T13" s="510"/>
      <c r="U13" s="510"/>
      <c r="V13" s="511"/>
      <c r="W13" s="444" t="s">
        <v>139</v>
      </c>
      <c r="X13" s="445"/>
      <c r="Y13" s="445"/>
      <c r="Z13" s="445"/>
      <c r="AA13" s="445"/>
      <c r="AB13" s="435"/>
      <c r="AC13" s="479">
        <v>1030</v>
      </c>
      <c r="AD13" s="480"/>
      <c r="AE13" s="480"/>
      <c r="AF13" s="480"/>
      <c r="AG13" s="519"/>
      <c r="AH13" s="479">
        <v>1216</v>
      </c>
      <c r="AI13" s="480"/>
      <c r="AJ13" s="480"/>
      <c r="AK13" s="480"/>
      <c r="AL13" s="481"/>
      <c r="AM13" s="457" t="s">
        <v>140</v>
      </c>
      <c r="AN13" s="458"/>
      <c r="AO13" s="458"/>
      <c r="AP13" s="458"/>
      <c r="AQ13" s="458"/>
      <c r="AR13" s="458"/>
      <c r="AS13" s="458"/>
      <c r="AT13" s="459"/>
      <c r="AU13" s="460" t="s">
        <v>120</v>
      </c>
      <c r="AV13" s="461"/>
      <c r="AW13" s="461"/>
      <c r="AX13" s="461"/>
      <c r="AY13" s="462" t="s">
        <v>141</v>
      </c>
      <c r="AZ13" s="463"/>
      <c r="BA13" s="463"/>
      <c r="BB13" s="463"/>
      <c r="BC13" s="463"/>
      <c r="BD13" s="463"/>
      <c r="BE13" s="463"/>
      <c r="BF13" s="463"/>
      <c r="BG13" s="463"/>
      <c r="BH13" s="463"/>
      <c r="BI13" s="463"/>
      <c r="BJ13" s="463"/>
      <c r="BK13" s="463"/>
      <c r="BL13" s="463"/>
      <c r="BM13" s="464"/>
      <c r="BN13" s="428">
        <v>37970</v>
      </c>
      <c r="BO13" s="429"/>
      <c r="BP13" s="429"/>
      <c r="BQ13" s="429"/>
      <c r="BR13" s="429"/>
      <c r="BS13" s="429"/>
      <c r="BT13" s="429"/>
      <c r="BU13" s="430"/>
      <c r="BV13" s="428">
        <v>103563</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11.2</v>
      </c>
      <c r="CU13" s="426"/>
      <c r="CV13" s="426"/>
      <c r="CW13" s="426"/>
      <c r="CX13" s="426"/>
      <c r="CY13" s="426"/>
      <c r="CZ13" s="426"/>
      <c r="DA13" s="427"/>
      <c r="DB13" s="425">
        <v>11.1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48410</v>
      </c>
      <c r="S14" s="510"/>
      <c r="T14" s="510"/>
      <c r="U14" s="510"/>
      <c r="V14" s="511"/>
      <c r="W14" s="418"/>
      <c r="X14" s="419"/>
      <c r="Y14" s="419"/>
      <c r="Z14" s="419"/>
      <c r="AA14" s="419"/>
      <c r="AB14" s="408"/>
      <c r="AC14" s="512">
        <v>4.4000000000000004</v>
      </c>
      <c r="AD14" s="513"/>
      <c r="AE14" s="513"/>
      <c r="AF14" s="513"/>
      <c r="AG14" s="514"/>
      <c r="AH14" s="512">
        <v>4.9000000000000004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65.900000000000006</v>
      </c>
      <c r="CU14" s="524"/>
      <c r="CV14" s="524"/>
      <c r="CW14" s="524"/>
      <c r="CX14" s="524"/>
      <c r="CY14" s="524"/>
      <c r="CZ14" s="524"/>
      <c r="DA14" s="525"/>
      <c r="DB14" s="523">
        <v>83.3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47934</v>
      </c>
      <c r="S15" s="510"/>
      <c r="T15" s="510"/>
      <c r="U15" s="510"/>
      <c r="V15" s="511"/>
      <c r="W15" s="444" t="s">
        <v>146</v>
      </c>
      <c r="X15" s="445"/>
      <c r="Y15" s="445"/>
      <c r="Z15" s="445"/>
      <c r="AA15" s="445"/>
      <c r="AB15" s="435"/>
      <c r="AC15" s="479">
        <v>8060</v>
      </c>
      <c r="AD15" s="480"/>
      <c r="AE15" s="480"/>
      <c r="AF15" s="480"/>
      <c r="AG15" s="519"/>
      <c r="AH15" s="479">
        <v>9166</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4898717</v>
      </c>
      <c r="BO15" s="392"/>
      <c r="BP15" s="392"/>
      <c r="BQ15" s="392"/>
      <c r="BR15" s="392"/>
      <c r="BS15" s="392"/>
      <c r="BT15" s="392"/>
      <c r="BU15" s="393"/>
      <c r="BV15" s="391">
        <v>4878374</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34.799999999999997</v>
      </c>
      <c r="AD16" s="513"/>
      <c r="AE16" s="513"/>
      <c r="AF16" s="513"/>
      <c r="AG16" s="514"/>
      <c r="AH16" s="512">
        <v>37</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10290398</v>
      </c>
      <c r="BO16" s="429"/>
      <c r="BP16" s="429"/>
      <c r="BQ16" s="429"/>
      <c r="BR16" s="429"/>
      <c r="BS16" s="429"/>
      <c r="BT16" s="429"/>
      <c r="BU16" s="430"/>
      <c r="BV16" s="428">
        <v>10531370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150</v>
      </c>
      <c r="S17" s="530"/>
      <c r="T17" s="530"/>
      <c r="U17" s="530"/>
      <c r="V17" s="531"/>
      <c r="W17" s="444" t="s">
        <v>153</v>
      </c>
      <c r="X17" s="445"/>
      <c r="Y17" s="445"/>
      <c r="Z17" s="445"/>
      <c r="AA17" s="445"/>
      <c r="AB17" s="435"/>
      <c r="AC17" s="479">
        <v>14094</v>
      </c>
      <c r="AD17" s="480"/>
      <c r="AE17" s="480"/>
      <c r="AF17" s="480"/>
      <c r="AG17" s="519"/>
      <c r="AH17" s="479">
        <v>14417</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6147725</v>
      </c>
      <c r="BO17" s="429"/>
      <c r="BP17" s="429"/>
      <c r="BQ17" s="429"/>
      <c r="BR17" s="429"/>
      <c r="BS17" s="429"/>
      <c r="BT17" s="429"/>
      <c r="BU17" s="430"/>
      <c r="BV17" s="428">
        <v>6121140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230.56</v>
      </c>
      <c r="M18" s="541"/>
      <c r="N18" s="541"/>
      <c r="O18" s="541"/>
      <c r="P18" s="541"/>
      <c r="Q18" s="541"/>
      <c r="R18" s="542"/>
      <c r="S18" s="542"/>
      <c r="T18" s="542"/>
      <c r="U18" s="542"/>
      <c r="V18" s="543"/>
      <c r="W18" s="446"/>
      <c r="X18" s="447"/>
      <c r="Y18" s="447"/>
      <c r="Z18" s="447"/>
      <c r="AA18" s="447"/>
      <c r="AB18" s="438"/>
      <c r="AC18" s="544">
        <v>60.8</v>
      </c>
      <c r="AD18" s="545"/>
      <c r="AE18" s="545"/>
      <c r="AF18" s="545"/>
      <c r="AG18" s="546"/>
      <c r="AH18" s="544">
        <v>58.1</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11308934</v>
      </c>
      <c r="BO18" s="429"/>
      <c r="BP18" s="429"/>
      <c r="BQ18" s="429"/>
      <c r="BR18" s="429"/>
      <c r="BS18" s="429"/>
      <c r="BT18" s="429"/>
      <c r="BU18" s="430"/>
      <c r="BV18" s="428">
        <v>11357920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208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15186750</v>
      </c>
      <c r="BO19" s="429"/>
      <c r="BP19" s="429"/>
      <c r="BQ19" s="429"/>
      <c r="BR19" s="429"/>
      <c r="BS19" s="429"/>
      <c r="BT19" s="429"/>
      <c r="BU19" s="430"/>
      <c r="BV19" s="428">
        <v>15117685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16096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22591516</v>
      </c>
      <c r="BO23" s="429"/>
      <c r="BP23" s="429"/>
      <c r="BQ23" s="429"/>
      <c r="BR23" s="429"/>
      <c r="BS23" s="429"/>
      <c r="BT23" s="429"/>
      <c r="BU23" s="430"/>
      <c r="BV23" s="428">
        <v>23017399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8100</v>
      </c>
      <c r="R24" s="480"/>
      <c r="S24" s="480"/>
      <c r="T24" s="480"/>
      <c r="U24" s="480"/>
      <c r="V24" s="519"/>
      <c r="W24" s="578"/>
      <c r="X24" s="566"/>
      <c r="Y24" s="567"/>
      <c r="Z24" s="478" t="s">
        <v>169</v>
      </c>
      <c r="AA24" s="458"/>
      <c r="AB24" s="458"/>
      <c r="AC24" s="458"/>
      <c r="AD24" s="458"/>
      <c r="AE24" s="458"/>
      <c r="AF24" s="458"/>
      <c r="AG24" s="459"/>
      <c r="AH24" s="479">
        <v>347</v>
      </c>
      <c r="AI24" s="480"/>
      <c r="AJ24" s="480"/>
      <c r="AK24" s="480"/>
      <c r="AL24" s="519"/>
      <c r="AM24" s="479">
        <v>1106583</v>
      </c>
      <c r="AN24" s="480"/>
      <c r="AO24" s="480"/>
      <c r="AP24" s="480"/>
      <c r="AQ24" s="480"/>
      <c r="AR24" s="519"/>
      <c r="AS24" s="479">
        <v>3189</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20039198</v>
      </c>
      <c r="BO24" s="429"/>
      <c r="BP24" s="429"/>
      <c r="BQ24" s="429"/>
      <c r="BR24" s="429"/>
      <c r="BS24" s="429"/>
      <c r="BT24" s="429"/>
      <c r="BU24" s="430"/>
      <c r="BV24" s="428">
        <v>20198483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6700</v>
      </c>
      <c r="R25" s="480"/>
      <c r="S25" s="480"/>
      <c r="T25" s="480"/>
      <c r="U25" s="480"/>
      <c r="V25" s="519"/>
      <c r="W25" s="578"/>
      <c r="X25" s="566"/>
      <c r="Y25" s="567"/>
      <c r="Z25" s="478" t="s">
        <v>172</v>
      </c>
      <c r="AA25" s="458"/>
      <c r="AB25" s="458"/>
      <c r="AC25" s="458"/>
      <c r="AD25" s="458"/>
      <c r="AE25" s="458"/>
      <c r="AF25" s="458"/>
      <c r="AG25" s="459"/>
      <c r="AH25" s="479">
        <v>56</v>
      </c>
      <c r="AI25" s="480"/>
      <c r="AJ25" s="480"/>
      <c r="AK25" s="480"/>
      <c r="AL25" s="519"/>
      <c r="AM25" s="479">
        <v>166880</v>
      </c>
      <c r="AN25" s="480"/>
      <c r="AO25" s="480"/>
      <c r="AP25" s="480"/>
      <c r="AQ25" s="480"/>
      <c r="AR25" s="519"/>
      <c r="AS25" s="479">
        <v>2980</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1327248</v>
      </c>
      <c r="BO25" s="392"/>
      <c r="BP25" s="392"/>
      <c r="BQ25" s="392"/>
      <c r="BR25" s="392"/>
      <c r="BS25" s="392"/>
      <c r="BT25" s="392"/>
      <c r="BU25" s="393"/>
      <c r="BV25" s="391">
        <v>2054583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5800</v>
      </c>
      <c r="R26" s="480"/>
      <c r="S26" s="480"/>
      <c r="T26" s="480"/>
      <c r="U26" s="480"/>
      <c r="V26" s="519"/>
      <c r="W26" s="578"/>
      <c r="X26" s="566"/>
      <c r="Y26" s="567"/>
      <c r="Z26" s="478" t="s">
        <v>175</v>
      </c>
      <c r="AA26" s="588"/>
      <c r="AB26" s="588"/>
      <c r="AC26" s="588"/>
      <c r="AD26" s="588"/>
      <c r="AE26" s="588"/>
      <c r="AF26" s="588"/>
      <c r="AG26" s="589"/>
      <c r="AH26" s="479">
        <v>29</v>
      </c>
      <c r="AI26" s="480"/>
      <c r="AJ26" s="480"/>
      <c r="AK26" s="480"/>
      <c r="AL26" s="519"/>
      <c r="AM26" s="479">
        <v>86304</v>
      </c>
      <c r="AN26" s="480"/>
      <c r="AO26" s="480"/>
      <c r="AP26" s="480"/>
      <c r="AQ26" s="480"/>
      <c r="AR26" s="519"/>
      <c r="AS26" s="479">
        <v>2976</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177</v>
      </c>
      <c r="BO26" s="429"/>
      <c r="BP26" s="429"/>
      <c r="BQ26" s="429"/>
      <c r="BR26" s="429"/>
      <c r="BS26" s="429"/>
      <c r="BT26" s="429"/>
      <c r="BU26" s="430"/>
      <c r="BV26" s="428" t="s">
        <v>178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4950</v>
      </c>
      <c r="R27" s="480"/>
      <c r="S27" s="480"/>
      <c r="T27" s="480"/>
      <c r="U27" s="480"/>
      <c r="V27" s="519"/>
      <c r="W27" s="578"/>
      <c r="X27" s="566"/>
      <c r="Y27" s="567"/>
      <c r="Z27" s="478" t="s">
        <v>180</v>
      </c>
      <c r="AA27" s="458"/>
      <c r="AB27" s="458"/>
      <c r="AC27" s="458"/>
      <c r="AD27" s="458"/>
      <c r="AE27" s="458"/>
      <c r="AF27" s="458"/>
      <c r="AG27" s="459"/>
      <c r="AH27" s="479">
        <v>2</v>
      </c>
      <c r="AI27" s="480"/>
      <c r="AJ27" s="480"/>
      <c r="AK27" s="480"/>
      <c r="AL27" s="519"/>
      <c r="AM27" s="479" t="s">
        <v>181</v>
      </c>
      <c r="AN27" s="480"/>
      <c r="AO27" s="480"/>
      <c r="AP27" s="480"/>
      <c r="AQ27" s="480"/>
      <c r="AR27" s="519"/>
      <c r="AS27" s="479" t="s">
        <v>181</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177</v>
      </c>
      <c r="BO27" s="602"/>
      <c r="BP27" s="602"/>
      <c r="BQ27" s="602"/>
      <c r="BR27" s="602"/>
      <c r="BS27" s="602"/>
      <c r="BT27" s="602"/>
      <c r="BU27" s="603"/>
      <c r="BV27" s="601" t="s">
        <v>177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4400</v>
      </c>
      <c r="R28" s="480"/>
      <c r="S28" s="480"/>
      <c r="T28" s="480"/>
      <c r="U28" s="480"/>
      <c r="V28" s="519"/>
      <c r="W28" s="578"/>
      <c r="X28" s="566"/>
      <c r="Y28" s="567"/>
      <c r="Z28" s="478" t="s">
        <v>184</v>
      </c>
      <c r="AA28" s="458"/>
      <c r="AB28" s="458"/>
      <c r="AC28" s="458"/>
      <c r="AD28" s="458"/>
      <c r="AE28" s="458"/>
      <c r="AF28" s="458"/>
      <c r="AG28" s="459"/>
      <c r="AH28" s="479">
        <v>1</v>
      </c>
      <c r="AI28" s="480"/>
      <c r="AJ28" s="480"/>
      <c r="AK28" s="480"/>
      <c r="AL28" s="519"/>
      <c r="AM28" s="479" t="s">
        <v>181</v>
      </c>
      <c r="AN28" s="480"/>
      <c r="AO28" s="480"/>
      <c r="AP28" s="480"/>
      <c r="AQ28" s="480"/>
      <c r="AR28" s="519"/>
      <c r="AS28" s="479" t="s">
        <v>181</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2743966</v>
      </c>
      <c r="BO28" s="392"/>
      <c r="BP28" s="392"/>
      <c r="BQ28" s="392"/>
      <c r="BR28" s="392"/>
      <c r="BS28" s="392"/>
      <c r="BT28" s="392"/>
      <c r="BU28" s="393"/>
      <c r="BV28" s="391">
        <v>2758751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15</v>
      </c>
      <c r="M29" s="480"/>
      <c r="N29" s="480"/>
      <c r="O29" s="480"/>
      <c r="P29" s="519"/>
      <c r="Q29" s="479">
        <v>4200</v>
      </c>
      <c r="R29" s="480"/>
      <c r="S29" s="480"/>
      <c r="T29" s="480"/>
      <c r="U29" s="480"/>
      <c r="V29" s="519"/>
      <c r="W29" s="579"/>
      <c r="X29" s="580"/>
      <c r="Y29" s="581"/>
      <c r="Z29" s="478" t="s">
        <v>187</v>
      </c>
      <c r="AA29" s="458"/>
      <c r="AB29" s="458"/>
      <c r="AC29" s="458"/>
      <c r="AD29" s="458"/>
      <c r="AE29" s="458"/>
      <c r="AF29" s="458"/>
      <c r="AG29" s="459"/>
      <c r="AH29" s="479">
        <v>350</v>
      </c>
      <c r="AI29" s="480"/>
      <c r="AJ29" s="480"/>
      <c r="AK29" s="480"/>
      <c r="AL29" s="519"/>
      <c r="AM29" s="479">
        <v>1118255</v>
      </c>
      <c r="AN29" s="480"/>
      <c r="AO29" s="480"/>
      <c r="AP29" s="480"/>
      <c r="AQ29" s="480"/>
      <c r="AR29" s="519"/>
      <c r="AS29" s="479">
        <v>3195</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1213251</v>
      </c>
      <c r="BO29" s="429"/>
      <c r="BP29" s="429"/>
      <c r="BQ29" s="429"/>
      <c r="BR29" s="429"/>
      <c r="BS29" s="429"/>
      <c r="BT29" s="429"/>
      <c r="BU29" s="430"/>
      <c r="BV29" s="428">
        <v>1409110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2445735</v>
      </c>
      <c r="BO30" s="602"/>
      <c r="BP30" s="602"/>
      <c r="BQ30" s="602"/>
      <c r="BR30" s="602"/>
      <c r="BS30" s="602"/>
      <c r="BT30" s="602"/>
      <c r="BU30" s="603"/>
      <c r="BV30" s="601">
        <v>2055295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氷見市水道事業会計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IF('各会計、関係団体の財政状況及び健全化判断比率'!B34="","",'各会計、関係団体の財政状況及び健全化判断比率'!B34)</f>
        <v>氷見市下水道特別会計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高岡地区広域圏事務組合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氷見市花と緑のまちづくり協会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育英資金特別会計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介護保険特別会計（保険事業勘定）</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IF('各会計、関係団体の財政状況及び健全化判断比率'!B33="","",'各会計、関係団体の財政状況及び健全化判断比率'!B33)</f>
        <v>氷見市病院事業会計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富山県市町村管理組合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氷見市体育協会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介護保険特別会計（介護サービス事業勘定）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富山県市町村総合事務組合</v>
      </c>
      <c r="BZ36" s="615"/>
      <c r="CA36" s="615"/>
      <c r="CB36" s="615"/>
      <c r="CC36" s="615"/>
      <c r="CD36" s="615"/>
      <c r="CE36" s="615"/>
      <c r="CF36" s="615"/>
      <c r="CG36" s="615"/>
      <c r="CH36" s="615"/>
      <c r="CI36" s="615"/>
      <c r="CJ36" s="615"/>
      <c r="CK36" s="615"/>
      <c r="CL36" s="615"/>
      <c r="CM36" s="615"/>
      <c r="CN36" s="213"/>
      <c r="CO36" s="614">
        <f t="shared" si="3"/>
        <v>17</v>
      </c>
      <c r="CP36" s="614"/>
      <c r="CQ36" s="615" t="str">
        <f>IF('各会計、関係団体の財政状況及び健全化判断比率'!BS9="","",'各会計、関係団体の財政状況及び健全化判断比率'!BS9)</f>
        <v>氷見市土地開発公社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後期高齢者医療事業特別会計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富山県後期高齢者医療広域連合（一般会計）</v>
      </c>
      <c r="BZ37" s="615"/>
      <c r="CA37" s="615"/>
      <c r="CB37" s="615"/>
      <c r="CC37" s="615"/>
      <c r="CD37" s="615"/>
      <c r="CE37" s="615"/>
      <c r="CF37" s="615"/>
      <c r="CG37" s="615"/>
      <c r="CH37" s="615"/>
      <c r="CI37" s="615"/>
      <c r="CJ37" s="615"/>
      <c r="CK37" s="615"/>
      <c r="CL37" s="615"/>
      <c r="CM37" s="615"/>
      <c r="CN37" s="213"/>
      <c r="CO37" s="614">
        <f t="shared" si="3"/>
        <v>18</v>
      </c>
      <c r="CP37" s="614"/>
      <c r="CQ37" s="615" t="str">
        <f>IF('各会計、関係団体の財政状況及び健全化判断比率'!BS10="","",'各会計、関係団体の財政状況及び健全化判断比率'!BS10)</f>
        <v>氷見市観光協会</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富山県後期高齢者医療広域連合（特別会計）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4pMxOiF2o93bKiLGsUGFdzPFdOPWly6tgIH6ceKwONavvmpjHc4PozHIe79mmDexwtN4dSkrBR9oQwK/3RwdQ==" saltValue="lxqebw25LFIcDl0UIskL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551</v>
      </c>
      <c r="D34" s="1206"/>
      <c r="E34" s="1207"/>
      <c r="F34" s="32">
        <v>11.44</v>
      </c>
      <c r="G34" s="33">
        <v>10</v>
      </c>
      <c r="H34" s="33">
        <v>10</v>
      </c>
      <c r="I34" s="33">
        <v>11.02</v>
      </c>
      <c r="J34" s="34">
        <v>11.43</v>
      </c>
      <c r="K34" s="22"/>
      <c r="L34" s="22"/>
      <c r="M34" s="22"/>
      <c r="N34" s="22"/>
      <c r="O34" s="22"/>
      <c r="P34" s="22"/>
    </row>
    <row r="35" spans="1:16" ht="39" customHeight="1" x14ac:dyDescent="0.15">
      <c r="A35" s="22"/>
      <c r="B35" s="35"/>
      <c r="C35" s="1200" t="s">
        <v>552</v>
      </c>
      <c r="D35" s="1201"/>
      <c r="E35" s="1202"/>
      <c r="F35" s="36">
        <v>5.94</v>
      </c>
      <c r="G35" s="37">
        <v>5.3</v>
      </c>
      <c r="H35" s="37">
        <v>5.54</v>
      </c>
      <c r="I35" s="37">
        <v>6.89</v>
      </c>
      <c r="J35" s="38">
        <v>7.18</v>
      </c>
      <c r="K35" s="22"/>
      <c r="L35" s="22"/>
      <c r="M35" s="22"/>
      <c r="N35" s="22"/>
      <c r="O35" s="22"/>
      <c r="P35" s="22"/>
    </row>
    <row r="36" spans="1:16" ht="39" customHeight="1" x14ac:dyDescent="0.15">
      <c r="A36" s="22"/>
      <c r="B36" s="35"/>
      <c r="C36" s="1200" t="s">
        <v>553</v>
      </c>
      <c r="D36" s="1201"/>
      <c r="E36" s="1202"/>
      <c r="F36" s="36">
        <v>0.97</v>
      </c>
      <c r="G36" s="37">
        <v>1.0900000000000001</v>
      </c>
      <c r="H36" s="37">
        <v>0.96</v>
      </c>
      <c r="I36" s="37">
        <v>1.22</v>
      </c>
      <c r="J36" s="38">
        <v>1.75</v>
      </c>
      <c r="K36" s="22"/>
      <c r="L36" s="22"/>
      <c r="M36" s="22"/>
      <c r="N36" s="22"/>
      <c r="O36" s="22"/>
      <c r="P36" s="22"/>
    </row>
    <row r="37" spans="1:16" ht="39" customHeight="1" x14ac:dyDescent="0.15">
      <c r="A37" s="22"/>
      <c r="B37" s="35"/>
      <c r="C37" s="1200" t="s">
        <v>554</v>
      </c>
      <c r="D37" s="1201"/>
      <c r="E37" s="1202"/>
      <c r="F37" s="36">
        <v>0.92</v>
      </c>
      <c r="G37" s="37">
        <v>1.38</v>
      </c>
      <c r="H37" s="37">
        <v>1.73</v>
      </c>
      <c r="I37" s="37">
        <v>2.14</v>
      </c>
      <c r="J37" s="38">
        <v>0.13</v>
      </c>
      <c r="K37" s="22"/>
      <c r="L37" s="22"/>
      <c r="M37" s="22"/>
      <c r="N37" s="22"/>
      <c r="O37" s="22"/>
      <c r="P37" s="22"/>
    </row>
    <row r="38" spans="1:16" ht="39" customHeight="1" x14ac:dyDescent="0.15">
      <c r="A38" s="22"/>
      <c r="B38" s="35"/>
      <c r="C38" s="1200" t="s">
        <v>555</v>
      </c>
      <c r="D38" s="1201"/>
      <c r="E38" s="1202"/>
      <c r="F38" s="36">
        <v>0.03</v>
      </c>
      <c r="G38" s="37">
        <v>0.03</v>
      </c>
      <c r="H38" s="37">
        <v>0.03</v>
      </c>
      <c r="I38" s="37">
        <v>0.02</v>
      </c>
      <c r="J38" s="38">
        <v>0.02</v>
      </c>
      <c r="K38" s="22"/>
      <c r="L38" s="22"/>
      <c r="M38" s="22"/>
      <c r="N38" s="22"/>
      <c r="O38" s="22"/>
      <c r="P38" s="22"/>
    </row>
    <row r="39" spans="1:16" ht="39" customHeight="1" x14ac:dyDescent="0.15">
      <c r="A39" s="22"/>
      <c r="B39" s="35"/>
      <c r="C39" s="1200" t="s">
        <v>556</v>
      </c>
      <c r="D39" s="1201"/>
      <c r="E39" s="1202"/>
      <c r="F39" s="36">
        <v>0.02</v>
      </c>
      <c r="G39" s="37">
        <v>0</v>
      </c>
      <c r="H39" s="37">
        <v>0</v>
      </c>
      <c r="I39" s="37">
        <v>0</v>
      </c>
      <c r="J39" s="38">
        <v>0</v>
      </c>
      <c r="K39" s="22"/>
      <c r="L39" s="22"/>
      <c r="M39" s="22"/>
      <c r="N39" s="22"/>
      <c r="O39" s="22"/>
      <c r="P39" s="22"/>
    </row>
    <row r="40" spans="1:16" ht="39" customHeight="1" x14ac:dyDescent="0.15">
      <c r="A40" s="22"/>
      <c r="B40" s="35"/>
      <c r="C40" s="1200" t="s">
        <v>557</v>
      </c>
      <c r="D40" s="1201"/>
      <c r="E40" s="1202"/>
      <c r="F40" s="36">
        <v>0.01</v>
      </c>
      <c r="G40" s="37">
        <v>0</v>
      </c>
      <c r="H40" s="37">
        <v>0</v>
      </c>
      <c r="I40" s="37">
        <v>0.17</v>
      </c>
      <c r="J40" s="38">
        <v>0</v>
      </c>
      <c r="K40" s="22"/>
      <c r="L40" s="22"/>
      <c r="M40" s="22"/>
      <c r="N40" s="22"/>
      <c r="O40" s="22"/>
      <c r="P40" s="22"/>
    </row>
    <row r="41" spans="1:16" ht="39" customHeight="1" x14ac:dyDescent="0.15">
      <c r="A41" s="22"/>
      <c r="B41" s="35"/>
      <c r="C41" s="1200" t="s">
        <v>558</v>
      </c>
      <c r="D41" s="1201"/>
      <c r="E41" s="1202"/>
      <c r="F41" s="36">
        <v>0</v>
      </c>
      <c r="G41" s="37">
        <v>0</v>
      </c>
      <c r="H41" s="37">
        <v>0</v>
      </c>
      <c r="I41" s="37">
        <v>0</v>
      </c>
      <c r="J41" s="38">
        <v>0</v>
      </c>
      <c r="K41" s="22"/>
      <c r="L41" s="22"/>
      <c r="M41" s="22"/>
      <c r="N41" s="22"/>
      <c r="O41" s="22"/>
      <c r="P41" s="22"/>
    </row>
    <row r="42" spans="1:16" ht="39" customHeight="1" x14ac:dyDescent="0.15">
      <c r="A42" s="22"/>
      <c r="B42" s="39"/>
      <c r="C42" s="1200" t="s">
        <v>559</v>
      </c>
      <c r="D42" s="1201"/>
      <c r="E42" s="1202"/>
      <c r="F42" s="36" t="s">
        <v>505</v>
      </c>
      <c r="G42" s="37" t="s">
        <v>560</v>
      </c>
      <c r="H42" s="37" t="s">
        <v>505</v>
      </c>
      <c r="I42" s="37" t="s">
        <v>505</v>
      </c>
      <c r="J42" s="38" t="s">
        <v>505</v>
      </c>
      <c r="K42" s="22"/>
      <c r="L42" s="22"/>
      <c r="M42" s="22"/>
      <c r="N42" s="22"/>
      <c r="O42" s="22"/>
      <c r="P42" s="22"/>
    </row>
    <row r="43" spans="1:16" ht="39" customHeight="1" thickBot="1" x14ac:dyDescent="0.2">
      <c r="A43" s="22"/>
      <c r="B43" s="40"/>
      <c r="C43" s="1203" t="s">
        <v>561</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hN2qIABCshs1uXj2zPu9Ei/E3gHRZdnRkZI/n91m1h4Y4/9gvsngnsQrGVzaxRg+QpepN3fqkpZWqv8bsF/kw==" saltValue="sEMfJTnE1I8xr2x5MKYq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2700</v>
      </c>
      <c r="L45" s="60">
        <v>2606</v>
      </c>
      <c r="M45" s="60">
        <v>2619</v>
      </c>
      <c r="N45" s="60">
        <v>2503</v>
      </c>
      <c r="O45" s="61">
        <v>2355</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505</v>
      </c>
      <c r="L46" s="64" t="s">
        <v>505</v>
      </c>
      <c r="M46" s="64" t="s">
        <v>505</v>
      </c>
      <c r="N46" s="64" t="s">
        <v>505</v>
      </c>
      <c r="O46" s="65" t="s">
        <v>505</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505</v>
      </c>
      <c r="L47" s="64" t="s">
        <v>505</v>
      </c>
      <c r="M47" s="64" t="s">
        <v>505</v>
      </c>
      <c r="N47" s="64" t="s">
        <v>505</v>
      </c>
      <c r="O47" s="65" t="s">
        <v>505</v>
      </c>
      <c r="P47" s="48"/>
      <c r="Q47" s="48"/>
      <c r="R47" s="48"/>
      <c r="S47" s="48"/>
      <c r="T47" s="48"/>
      <c r="U47" s="48"/>
    </row>
    <row r="48" spans="1:21" ht="30.75" customHeight="1" x14ac:dyDescent="0.15">
      <c r="A48" s="48"/>
      <c r="B48" s="1210"/>
      <c r="C48" s="1211"/>
      <c r="D48" s="62"/>
      <c r="E48" s="1216" t="s">
        <v>15</v>
      </c>
      <c r="F48" s="1216"/>
      <c r="G48" s="1216"/>
      <c r="H48" s="1216"/>
      <c r="I48" s="1216"/>
      <c r="J48" s="1217"/>
      <c r="K48" s="63">
        <v>1003</v>
      </c>
      <c r="L48" s="64">
        <v>936</v>
      </c>
      <c r="M48" s="64">
        <v>1070</v>
      </c>
      <c r="N48" s="64">
        <v>915</v>
      </c>
      <c r="O48" s="65">
        <v>858</v>
      </c>
      <c r="P48" s="48"/>
      <c r="Q48" s="48"/>
      <c r="R48" s="48"/>
      <c r="S48" s="48"/>
      <c r="T48" s="48"/>
      <c r="U48" s="48"/>
    </row>
    <row r="49" spans="1:21" ht="30.75" customHeight="1" x14ac:dyDescent="0.15">
      <c r="A49" s="48"/>
      <c r="B49" s="1210"/>
      <c r="C49" s="1211"/>
      <c r="D49" s="62"/>
      <c r="E49" s="1216" t="s">
        <v>16</v>
      </c>
      <c r="F49" s="1216"/>
      <c r="G49" s="1216"/>
      <c r="H49" s="1216"/>
      <c r="I49" s="1216"/>
      <c r="J49" s="1217"/>
      <c r="K49" s="63">
        <v>17</v>
      </c>
      <c r="L49" s="64">
        <v>22</v>
      </c>
      <c r="M49" s="64">
        <v>24</v>
      </c>
      <c r="N49" s="64">
        <v>34</v>
      </c>
      <c r="O49" s="65">
        <v>47</v>
      </c>
      <c r="P49" s="48"/>
      <c r="Q49" s="48"/>
      <c r="R49" s="48"/>
      <c r="S49" s="48"/>
      <c r="T49" s="48"/>
      <c r="U49" s="48"/>
    </row>
    <row r="50" spans="1:21" ht="30.75" customHeight="1" x14ac:dyDescent="0.15">
      <c r="A50" s="48"/>
      <c r="B50" s="1210"/>
      <c r="C50" s="1211"/>
      <c r="D50" s="62"/>
      <c r="E50" s="1216" t="s">
        <v>17</v>
      </c>
      <c r="F50" s="1216"/>
      <c r="G50" s="1216"/>
      <c r="H50" s="1216"/>
      <c r="I50" s="1216"/>
      <c r="J50" s="1217"/>
      <c r="K50" s="63">
        <v>165</v>
      </c>
      <c r="L50" s="64">
        <v>117</v>
      </c>
      <c r="M50" s="64">
        <v>73</v>
      </c>
      <c r="N50" s="64">
        <v>41</v>
      </c>
      <c r="O50" s="65">
        <v>16</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505</v>
      </c>
      <c r="L51" s="64" t="s">
        <v>505</v>
      </c>
      <c r="M51" s="64" t="s">
        <v>505</v>
      </c>
      <c r="N51" s="64" t="s">
        <v>505</v>
      </c>
      <c r="O51" s="65" t="s">
        <v>505</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2659</v>
      </c>
      <c r="L52" s="64">
        <v>2634</v>
      </c>
      <c r="M52" s="64">
        <v>2516</v>
      </c>
      <c r="N52" s="64">
        <v>2366</v>
      </c>
      <c r="O52" s="65">
        <v>2250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1226</v>
      </c>
      <c r="L53" s="69">
        <v>1047</v>
      </c>
      <c r="M53" s="69">
        <v>1270</v>
      </c>
      <c r="N53" s="69">
        <v>1127</v>
      </c>
      <c r="O53" s="70">
        <v>1026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585</v>
      </c>
      <c r="L57" s="83" t="s">
        <v>505</v>
      </c>
      <c r="M57" s="83" t="s">
        <v>505</v>
      </c>
      <c r="N57" s="83" t="s">
        <v>505</v>
      </c>
      <c r="O57" s="84" t="s">
        <v>505</v>
      </c>
    </row>
    <row r="58" spans="1:21" ht="31.5" customHeight="1" thickBot="1" x14ac:dyDescent="0.2">
      <c r="B58" s="1226"/>
      <c r="C58" s="1227"/>
      <c r="D58" s="1231" t="s">
        <v>27</v>
      </c>
      <c r="E58" s="1232"/>
      <c r="F58" s="1232"/>
      <c r="G58" s="1232"/>
      <c r="H58" s="1232"/>
      <c r="I58" s="1232"/>
      <c r="J58" s="1233"/>
      <c r="K58" s="85" t="s">
        <v>585</v>
      </c>
      <c r="L58" s="86" t="s">
        <v>505</v>
      </c>
      <c r="M58" s="86" t="s">
        <v>505</v>
      </c>
      <c r="N58" s="86" t="s">
        <v>505</v>
      </c>
      <c r="O58" s="87" t="s">
        <v>505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IpwrJcfoVcc3fMjokc5Qh72XWoeLvhX/Wg4v5fwjREZVhTlcdwv//0tUvquLo1Fef0BNRfuWZpC1u7uPve+Q==" saltValue="OzeF9YHkMKqMJYMb6ATi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34" t="s">
        <v>30</v>
      </c>
      <c r="C41" s="1235"/>
      <c r="D41" s="101"/>
      <c r="E41" s="1240" t="s">
        <v>31</v>
      </c>
      <c r="F41" s="1240"/>
      <c r="G41" s="1240"/>
      <c r="H41" s="1241"/>
      <c r="I41" s="102">
        <v>24672</v>
      </c>
      <c r="J41" s="103">
        <v>24182</v>
      </c>
      <c r="K41" s="103">
        <v>23537</v>
      </c>
      <c r="L41" s="103">
        <v>23017</v>
      </c>
      <c r="M41" s="104">
        <v>22592</v>
      </c>
    </row>
    <row r="42" spans="2:13" ht="27.75" customHeight="1" x14ac:dyDescent="0.15">
      <c r="B42" s="1236"/>
      <c r="C42" s="1237"/>
      <c r="D42" s="105"/>
      <c r="E42" s="1242" t="s">
        <v>32</v>
      </c>
      <c r="F42" s="1242"/>
      <c r="G42" s="1242"/>
      <c r="H42" s="1243"/>
      <c r="I42" s="106">
        <v>324</v>
      </c>
      <c r="J42" s="107">
        <v>190</v>
      </c>
      <c r="K42" s="107">
        <v>115</v>
      </c>
      <c r="L42" s="107">
        <v>74</v>
      </c>
      <c r="M42" s="108">
        <v>58</v>
      </c>
    </row>
    <row r="43" spans="2:13" ht="27.75" customHeight="1" x14ac:dyDescent="0.15">
      <c r="B43" s="1236"/>
      <c r="C43" s="1237"/>
      <c r="D43" s="105"/>
      <c r="E43" s="1242" t="s">
        <v>33</v>
      </c>
      <c r="F43" s="1242"/>
      <c r="G43" s="1242"/>
      <c r="H43" s="1243"/>
      <c r="I43" s="106">
        <v>9358</v>
      </c>
      <c r="J43" s="107">
        <v>8669</v>
      </c>
      <c r="K43" s="107">
        <v>8610</v>
      </c>
      <c r="L43" s="107">
        <v>8272</v>
      </c>
      <c r="M43" s="108">
        <v>7776</v>
      </c>
    </row>
    <row r="44" spans="2:13" ht="27.75" customHeight="1" x14ac:dyDescent="0.15">
      <c r="B44" s="1236"/>
      <c r="C44" s="1237"/>
      <c r="D44" s="105"/>
      <c r="E44" s="1242" t="s">
        <v>34</v>
      </c>
      <c r="F44" s="1242"/>
      <c r="G44" s="1242"/>
      <c r="H44" s="1243"/>
      <c r="I44" s="106">
        <v>500</v>
      </c>
      <c r="J44" s="107">
        <v>484</v>
      </c>
      <c r="K44" s="107">
        <v>460</v>
      </c>
      <c r="L44" s="107">
        <v>429</v>
      </c>
      <c r="M44" s="108">
        <v>385</v>
      </c>
    </row>
    <row r="45" spans="2:13" ht="27.75" customHeight="1" x14ac:dyDescent="0.15">
      <c r="B45" s="1236"/>
      <c r="C45" s="1237"/>
      <c r="D45" s="105"/>
      <c r="E45" s="1242" t="s">
        <v>35</v>
      </c>
      <c r="F45" s="1242"/>
      <c r="G45" s="1242"/>
      <c r="H45" s="1243"/>
      <c r="I45" s="106">
        <v>5467</v>
      </c>
      <c r="J45" s="107">
        <v>5043</v>
      </c>
      <c r="K45" s="107">
        <v>4824</v>
      </c>
      <c r="L45" s="107">
        <v>4518</v>
      </c>
      <c r="M45" s="108">
        <v>4207</v>
      </c>
    </row>
    <row r="46" spans="2:13" ht="27.75" customHeight="1" x14ac:dyDescent="0.15">
      <c r="B46" s="1236"/>
      <c r="C46" s="1237"/>
      <c r="D46" s="109"/>
      <c r="E46" s="1242" t="s">
        <v>36</v>
      </c>
      <c r="F46" s="1242"/>
      <c r="G46" s="1242"/>
      <c r="H46" s="1243"/>
      <c r="I46" s="106" t="s">
        <v>505</v>
      </c>
      <c r="J46" s="107" t="s">
        <v>505</v>
      </c>
      <c r="K46" s="107" t="s">
        <v>505</v>
      </c>
      <c r="L46" s="107" t="s">
        <v>505</v>
      </c>
      <c r="M46" s="108" t="s">
        <v>505</v>
      </c>
    </row>
    <row r="47" spans="2:13" ht="27.75" customHeight="1" x14ac:dyDescent="0.15">
      <c r="B47" s="1236"/>
      <c r="C47" s="1237"/>
      <c r="D47" s="110"/>
      <c r="E47" s="1244" t="s">
        <v>37</v>
      </c>
      <c r="F47" s="1245"/>
      <c r="G47" s="1245"/>
      <c r="H47" s="1246"/>
      <c r="I47" s="106" t="s">
        <v>505</v>
      </c>
      <c r="J47" s="107" t="s">
        <v>505</v>
      </c>
      <c r="K47" s="107" t="s">
        <v>505</v>
      </c>
      <c r="L47" s="107" t="s">
        <v>505</v>
      </c>
      <c r="M47" s="108" t="s">
        <v>505</v>
      </c>
    </row>
    <row r="48" spans="2:13" ht="27.75" customHeight="1" x14ac:dyDescent="0.15">
      <c r="B48" s="1236"/>
      <c r="C48" s="1237"/>
      <c r="D48" s="105"/>
      <c r="E48" s="1242" t="s">
        <v>38</v>
      </c>
      <c r="F48" s="1242"/>
      <c r="G48" s="1242"/>
      <c r="H48" s="1243"/>
      <c r="I48" s="106" t="s">
        <v>505</v>
      </c>
      <c r="J48" s="107" t="s">
        <v>505</v>
      </c>
      <c r="K48" s="107" t="s">
        <v>505</v>
      </c>
      <c r="L48" s="107" t="s">
        <v>505</v>
      </c>
      <c r="M48" s="108" t="s">
        <v>505</v>
      </c>
    </row>
    <row r="49" spans="2:13" ht="27.75" customHeight="1" x14ac:dyDescent="0.15">
      <c r="B49" s="1238"/>
      <c r="C49" s="1239"/>
      <c r="D49" s="105"/>
      <c r="E49" s="1242" t="s">
        <v>39</v>
      </c>
      <c r="F49" s="1242"/>
      <c r="G49" s="1242"/>
      <c r="H49" s="1243"/>
      <c r="I49" s="106" t="s">
        <v>505</v>
      </c>
      <c r="J49" s="107" t="s">
        <v>505</v>
      </c>
      <c r="K49" s="107" t="s">
        <v>505</v>
      </c>
      <c r="L49" s="107" t="s">
        <v>505</v>
      </c>
      <c r="M49" s="108" t="s">
        <v>505</v>
      </c>
    </row>
    <row r="50" spans="2:13" ht="27.75" customHeight="1" x14ac:dyDescent="0.15">
      <c r="B50" s="1247" t="s">
        <v>40</v>
      </c>
      <c r="C50" s="1248"/>
      <c r="D50" s="111"/>
      <c r="E50" s="1242" t="s">
        <v>41</v>
      </c>
      <c r="F50" s="1242"/>
      <c r="G50" s="1242"/>
      <c r="H50" s="1243"/>
      <c r="I50" s="106">
        <v>5488</v>
      </c>
      <c r="J50" s="107">
        <v>6558</v>
      </c>
      <c r="K50" s="107">
        <v>7035</v>
      </c>
      <c r="L50" s="107">
        <v>7404</v>
      </c>
      <c r="M50" s="108">
        <v>7667</v>
      </c>
    </row>
    <row r="51" spans="2:13" ht="27.75" customHeight="1" x14ac:dyDescent="0.15">
      <c r="B51" s="1236"/>
      <c r="C51" s="1237"/>
      <c r="D51" s="105"/>
      <c r="E51" s="1242" t="s">
        <v>42</v>
      </c>
      <c r="F51" s="1242"/>
      <c r="G51" s="1242"/>
      <c r="H51" s="1243"/>
      <c r="I51" s="106">
        <v>439</v>
      </c>
      <c r="J51" s="107">
        <v>395</v>
      </c>
      <c r="K51" s="107">
        <v>345</v>
      </c>
      <c r="L51" s="107">
        <v>287</v>
      </c>
      <c r="M51" s="108">
        <v>276</v>
      </c>
    </row>
    <row r="52" spans="2:13" ht="27.75" customHeight="1" x14ac:dyDescent="0.15">
      <c r="B52" s="1238"/>
      <c r="C52" s="1239"/>
      <c r="D52" s="105"/>
      <c r="E52" s="1242" t="s">
        <v>43</v>
      </c>
      <c r="F52" s="1242"/>
      <c r="G52" s="1242"/>
      <c r="H52" s="1243"/>
      <c r="I52" s="106">
        <v>23626</v>
      </c>
      <c r="J52" s="107">
        <v>22538</v>
      </c>
      <c r="K52" s="107">
        <v>21113</v>
      </c>
      <c r="L52" s="107">
        <v>20187</v>
      </c>
      <c r="M52" s="108">
        <v>20507</v>
      </c>
    </row>
    <row r="53" spans="2:13" ht="27.75" customHeight="1" thickBot="1" x14ac:dyDescent="0.2">
      <c r="B53" s="1249" t="s">
        <v>44</v>
      </c>
      <c r="C53" s="1250"/>
      <c r="D53" s="112"/>
      <c r="E53" s="1251" t="s">
        <v>45</v>
      </c>
      <c r="F53" s="1251"/>
      <c r="G53" s="1251"/>
      <c r="H53" s="1252"/>
      <c r="I53" s="113">
        <v>10768</v>
      </c>
      <c r="J53" s="114">
        <v>9077</v>
      </c>
      <c r="K53" s="114">
        <v>9053</v>
      </c>
      <c r="L53" s="114">
        <v>8433</v>
      </c>
      <c r="M53" s="115">
        <v>6566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hUkXWvEVLhU1V8fsCrGCL51cYEB5RUwzG5MZdY1lW98avh9gQwAdwYjX5wL7w8z+u59lypD9V3yrG+5b72xkg==" saltValue="EnnXcyzcXCBpnX07DeE1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48</v>
      </c>
      <c r="D55" s="1261"/>
      <c r="E55" s="1262"/>
      <c r="F55" s="127">
        <v>2805</v>
      </c>
      <c r="G55" s="127">
        <v>2759</v>
      </c>
      <c r="H55" s="128">
        <v>2744</v>
      </c>
    </row>
    <row r="56" spans="2:8" ht="52.5" customHeight="1" x14ac:dyDescent="0.15">
      <c r="B56" s="129"/>
      <c r="C56" s="1263" t="s">
        <v>49</v>
      </c>
      <c r="D56" s="1263"/>
      <c r="E56" s="1264"/>
      <c r="F56" s="130">
        <v>1409</v>
      </c>
      <c r="G56" s="130">
        <v>1409</v>
      </c>
      <c r="H56" s="131">
        <v>1213</v>
      </c>
    </row>
    <row r="57" spans="2:8" ht="53.25" customHeight="1" x14ac:dyDescent="0.15">
      <c r="B57" s="129"/>
      <c r="C57" s="1265" t="s">
        <v>50</v>
      </c>
      <c r="D57" s="1265"/>
      <c r="E57" s="1266"/>
      <c r="F57" s="132">
        <v>1698</v>
      </c>
      <c r="G57" s="132">
        <v>2055</v>
      </c>
      <c r="H57" s="133">
        <v>2446</v>
      </c>
    </row>
    <row r="58" spans="2:8" ht="45.75" customHeight="1" x14ac:dyDescent="0.15">
      <c r="B58" s="134"/>
      <c r="C58" s="1253" t="s">
        <v>580</v>
      </c>
      <c r="D58" s="1254"/>
      <c r="E58" s="1255"/>
      <c r="F58" s="135">
        <v>823</v>
      </c>
      <c r="G58" s="135">
        <v>1191</v>
      </c>
      <c r="H58" s="136">
        <v>1470</v>
      </c>
    </row>
    <row r="59" spans="2:8" ht="45.75" customHeight="1" x14ac:dyDescent="0.15">
      <c r="B59" s="134"/>
      <c r="C59" s="1253" t="s">
        <v>581</v>
      </c>
      <c r="D59" s="1254"/>
      <c r="E59" s="1255"/>
      <c r="F59" s="135">
        <v>511</v>
      </c>
      <c r="G59" s="135">
        <v>517</v>
      </c>
      <c r="H59" s="136">
        <v>584</v>
      </c>
    </row>
    <row r="60" spans="2:8" ht="45.75" customHeight="1" x14ac:dyDescent="0.15">
      <c r="B60" s="134"/>
      <c r="C60" s="1253" t="s">
        <v>582</v>
      </c>
      <c r="D60" s="1254"/>
      <c r="E60" s="1255"/>
      <c r="F60" s="135">
        <v>161</v>
      </c>
      <c r="G60" s="135">
        <v>143</v>
      </c>
      <c r="H60" s="136">
        <v>144</v>
      </c>
    </row>
    <row r="61" spans="2:8" ht="45.75" customHeight="1" x14ac:dyDescent="0.15">
      <c r="B61" s="134"/>
      <c r="C61" s="1253" t="s">
        <v>583</v>
      </c>
      <c r="D61" s="1254"/>
      <c r="E61" s="1255"/>
      <c r="F61" s="135">
        <v>101</v>
      </c>
      <c r="G61" s="135">
        <v>100</v>
      </c>
      <c r="H61" s="136">
        <v>100</v>
      </c>
    </row>
    <row r="62" spans="2:8" ht="45.75" customHeight="1" thickBot="1" x14ac:dyDescent="0.2">
      <c r="B62" s="137"/>
      <c r="C62" s="1256" t="s">
        <v>584</v>
      </c>
      <c r="D62" s="1257"/>
      <c r="E62" s="1258"/>
      <c r="F62" s="138">
        <v>33</v>
      </c>
      <c r="G62" s="138">
        <v>29</v>
      </c>
      <c r="H62" s="139">
        <v>51</v>
      </c>
    </row>
    <row r="63" spans="2:8" ht="52.5" customHeight="1" thickBot="1" x14ac:dyDescent="0.2">
      <c r="B63" s="140"/>
      <c r="C63" s="1259" t="s">
        <v>51</v>
      </c>
      <c r="D63" s="1259"/>
      <c r="E63" s="1260"/>
      <c r="F63" s="141">
        <v>5911</v>
      </c>
      <c r="G63" s="141">
        <v>6223</v>
      </c>
      <c r="H63" s="142">
        <v>6403</v>
      </c>
    </row>
    <row r="64" spans="2:8" ht="15" customHeight="1" x14ac:dyDescent="0.15"/>
    <row r="65" ht="0" hidden="1" customHeight="1" x14ac:dyDescent="0.15"/>
    <row r="66" ht="0" hidden="1" customHeight="1" x14ac:dyDescent="0.15"/>
  </sheetData>
  <sheetProtection algorithmName="SHA-512" hashValue="VfsWatv7TEKAh2PHErDZT7csZLkzm1pQsLkcIgcO0ggGUKBdX2W30QZE7VNY3B8wXQkaK8NSZWa0ayYZHM3o7g==" saltValue="DCJK6NZv7Zu0bLpXdk+t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591</v>
      </c>
      <c r="AO51" s="1305"/>
      <c r="AP51" s="1305"/>
      <c r="AQ51" s="1305"/>
      <c r="AR51" s="1305"/>
      <c r="AS51" s="1305"/>
      <c r="AT51" s="1305"/>
      <c r="AU51" s="1305"/>
      <c r="AV51" s="1305"/>
      <c r="AW51" s="1305"/>
      <c r="AX51" s="1305"/>
      <c r="AY51" s="1305"/>
      <c r="AZ51" s="1305"/>
      <c r="BA51" s="1305"/>
      <c r="BB51" s="1305" t="s">
        <v>592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87.8</v>
      </c>
      <c r="CG51" s="1307"/>
      <c r="CH51" s="1307"/>
      <c r="CI51" s="1307"/>
      <c r="CJ51" s="1307"/>
      <c r="CK51" s="1307"/>
      <c r="CL51" s="1307"/>
      <c r="CM51" s="1307"/>
      <c r="CN51" s="1307">
        <v>83.3</v>
      </c>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54.3</v>
      </c>
      <c r="CG53" s="1307"/>
      <c r="CH53" s="1307"/>
      <c r="CI53" s="1307"/>
      <c r="CJ53" s="1307"/>
      <c r="CK53" s="1307"/>
      <c r="CL53" s="1307"/>
      <c r="CM53" s="1307"/>
      <c r="CN53" s="1307">
        <v>55.9</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594</v>
      </c>
      <c r="AO55" s="1301"/>
      <c r="AP55" s="1301"/>
      <c r="AQ55" s="1301"/>
      <c r="AR55" s="1301"/>
      <c r="AS55" s="1301"/>
      <c r="AT55" s="1301"/>
      <c r="AU55" s="1301"/>
      <c r="AV55" s="1301"/>
      <c r="AW55" s="1301"/>
      <c r="AX55" s="1301"/>
      <c r="AY55" s="1301"/>
      <c r="AZ55" s="1301"/>
      <c r="BA55" s="1301"/>
      <c r="BB55" s="1305" t="s">
        <v>592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595</v>
      </c>
    </row>
    <row r="64" spans="1:109" x14ac:dyDescent="0.15">
      <c r="B64" s="1276"/>
      <c r="G64" s="1283"/>
      <c r="I64" s="1317"/>
      <c r="J64" s="1317"/>
      <c r="K64" s="1317"/>
      <c r="L64" s="1317"/>
      <c r="M64" s="1317"/>
      <c r="N64" s="1318"/>
      <c r="AM64" s="1283"/>
      <c r="AN64" s="1283" t="s">
        <v>588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591</v>
      </c>
      <c r="AO73" s="1305"/>
      <c r="AP73" s="1305"/>
      <c r="AQ73" s="1305"/>
      <c r="AR73" s="1305"/>
      <c r="AS73" s="1305"/>
      <c r="AT73" s="1305"/>
      <c r="AU73" s="1305"/>
      <c r="AV73" s="1305"/>
      <c r="AW73" s="1305"/>
      <c r="AX73" s="1305"/>
      <c r="AY73" s="1305"/>
      <c r="AZ73" s="1305"/>
      <c r="BA73" s="1305"/>
      <c r="BB73" s="1305" t="s">
        <v>592</v>
      </c>
      <c r="BC73" s="1305"/>
      <c r="BD73" s="1305"/>
      <c r="BE73" s="1305"/>
      <c r="BF73" s="1305"/>
      <c r="BG73" s="1305"/>
      <c r="BH73" s="1305"/>
      <c r="BI73" s="1305"/>
      <c r="BJ73" s="1305"/>
      <c r="BK73" s="1305"/>
      <c r="BL73" s="1305"/>
      <c r="BM73" s="1305"/>
      <c r="BN73" s="1305"/>
      <c r="BO73" s="1305"/>
      <c r="BP73" s="1307">
        <v>106.5</v>
      </c>
      <c r="BQ73" s="1307"/>
      <c r="BR73" s="1307"/>
      <c r="BS73" s="1307"/>
      <c r="BT73" s="1307"/>
      <c r="BU73" s="1307"/>
      <c r="BV73" s="1307"/>
      <c r="BW73" s="1307"/>
      <c r="BX73" s="1307">
        <v>87.4</v>
      </c>
      <c r="BY73" s="1307"/>
      <c r="BZ73" s="1307"/>
      <c r="CA73" s="1307"/>
      <c r="CB73" s="1307"/>
      <c r="CC73" s="1307"/>
      <c r="CD73" s="1307"/>
      <c r="CE73" s="1307"/>
      <c r="CF73" s="1307">
        <v>87.8</v>
      </c>
      <c r="CG73" s="1307"/>
      <c r="CH73" s="1307"/>
      <c r="CI73" s="1307"/>
      <c r="CJ73" s="1307"/>
      <c r="CK73" s="1307"/>
      <c r="CL73" s="1307"/>
      <c r="CM73" s="1307"/>
      <c r="CN73" s="1307">
        <v>83.3</v>
      </c>
      <c r="CO73" s="1307"/>
      <c r="CP73" s="1307"/>
      <c r="CQ73" s="1307"/>
      <c r="CR73" s="1307"/>
      <c r="CS73" s="1307"/>
      <c r="CT73" s="1307"/>
      <c r="CU73" s="1307"/>
      <c r="CV73" s="1307">
        <v>65.900000000000006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597</v>
      </c>
      <c r="BC75" s="1305"/>
      <c r="BD75" s="1305"/>
      <c r="BE75" s="1305"/>
      <c r="BF75" s="1305"/>
      <c r="BG75" s="1305"/>
      <c r="BH75" s="1305"/>
      <c r="BI75" s="1305"/>
      <c r="BJ75" s="1305"/>
      <c r="BK75" s="1305"/>
      <c r="BL75" s="1305"/>
      <c r="BM75" s="1305"/>
      <c r="BN75" s="1305"/>
      <c r="BO75" s="1305"/>
      <c r="BP75" s="1307">
        <v>14.2</v>
      </c>
      <c r="BQ75" s="1307"/>
      <c r="BR75" s="1307"/>
      <c r="BS75" s="1307"/>
      <c r="BT75" s="1307"/>
      <c r="BU75" s="1307"/>
      <c r="BV75" s="1307"/>
      <c r="BW75" s="1307"/>
      <c r="BX75" s="1307">
        <v>12.1</v>
      </c>
      <c r="BY75" s="1307"/>
      <c r="BZ75" s="1307"/>
      <c r="CA75" s="1307"/>
      <c r="CB75" s="1307"/>
      <c r="CC75" s="1307"/>
      <c r="CD75" s="1307"/>
      <c r="CE75" s="1307"/>
      <c r="CF75" s="1307">
        <v>11.5</v>
      </c>
      <c r="CG75" s="1307"/>
      <c r="CH75" s="1307"/>
      <c r="CI75" s="1307"/>
      <c r="CJ75" s="1307"/>
      <c r="CK75" s="1307"/>
      <c r="CL75" s="1307"/>
      <c r="CM75" s="1307"/>
      <c r="CN75" s="1307">
        <v>11.1</v>
      </c>
      <c r="CO75" s="1307"/>
      <c r="CP75" s="1307"/>
      <c r="CQ75" s="1307"/>
      <c r="CR75" s="1307"/>
      <c r="CS75" s="1307"/>
      <c r="CT75" s="1307"/>
      <c r="CU75" s="1307"/>
      <c r="CV75" s="1307">
        <v>11.2</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594</v>
      </c>
      <c r="AO77" s="1301"/>
      <c r="AP77" s="1301"/>
      <c r="AQ77" s="1301"/>
      <c r="AR77" s="1301"/>
      <c r="AS77" s="1301"/>
      <c r="AT77" s="1301"/>
      <c r="AU77" s="1301"/>
      <c r="AV77" s="1301"/>
      <c r="AW77" s="1301"/>
      <c r="AX77" s="1301"/>
      <c r="AY77" s="1301"/>
      <c r="AZ77" s="1301"/>
      <c r="BA77" s="1301"/>
      <c r="BB77" s="1305" t="s">
        <v>592</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597</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0wboylHa3pC5mkAPjuaubHVPg3Yhvos9DyaU+/8CcAw1IPYt3OxMqbE5Zl3KthCYbTztjddB+DRTeiDPRfWA==" saltValue="UfsCrUD6S76LBtTA3KDC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rzewyHTLu++ZmfQlMP2oswOLY/NodOkE/aKaStUg02BD2v2KaIrFb4NLQOJ6qaIpmLolWrz1fF6VKa8iF9oJw==" saltValue="AFSBQl9w1hW660XujRBD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co7ElVwVBSv8dCFqH6qB3AMXoAMp9ktSyw4HztgoxbsKz3uX/yAuOsRdcoAtjgWD1QHM71mf0cshbU1ETwfVg==" saltValue="HMpPpZy8zyAMXcx+AOk3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64285</v>
      </c>
      <c r="E3" s="161"/>
      <c r="F3" s="162">
        <v>66255</v>
      </c>
      <c r="G3" s="163"/>
      <c r="H3" s="164"/>
    </row>
    <row r="4" spans="1:8" x14ac:dyDescent="0.15">
      <c r="A4" s="165"/>
      <c r="B4" s="166"/>
      <c r="C4" s="167"/>
      <c r="D4" s="168">
        <v>33560</v>
      </c>
      <c r="E4" s="169"/>
      <c r="F4" s="170">
        <v>31822</v>
      </c>
      <c r="G4" s="171"/>
      <c r="H4" s="172"/>
    </row>
    <row r="5" spans="1:8" x14ac:dyDescent="0.15">
      <c r="A5" s="153" t="s">
        <v>538</v>
      </c>
      <c r="B5" s="158"/>
      <c r="C5" s="159"/>
      <c r="D5" s="160">
        <v>57965</v>
      </c>
      <c r="E5" s="161"/>
      <c r="F5" s="162">
        <v>81768</v>
      </c>
      <c r="G5" s="163"/>
      <c r="H5" s="164"/>
    </row>
    <row r="6" spans="1:8" x14ac:dyDescent="0.15">
      <c r="A6" s="165"/>
      <c r="B6" s="166"/>
      <c r="C6" s="167"/>
      <c r="D6" s="168">
        <v>22430</v>
      </c>
      <c r="E6" s="169"/>
      <c r="F6" s="170">
        <v>37917</v>
      </c>
      <c r="G6" s="171"/>
      <c r="H6" s="172"/>
    </row>
    <row r="7" spans="1:8" x14ac:dyDescent="0.15">
      <c r="A7" s="153" t="s">
        <v>539</v>
      </c>
      <c r="B7" s="158"/>
      <c r="C7" s="159"/>
      <c r="D7" s="160">
        <v>46782</v>
      </c>
      <c r="E7" s="161"/>
      <c r="F7" s="162">
        <v>65876</v>
      </c>
      <c r="G7" s="163"/>
      <c r="H7" s="164"/>
    </row>
    <row r="8" spans="1:8" x14ac:dyDescent="0.15">
      <c r="A8" s="165"/>
      <c r="B8" s="166"/>
      <c r="C8" s="167"/>
      <c r="D8" s="168">
        <v>18851</v>
      </c>
      <c r="E8" s="169"/>
      <c r="F8" s="170">
        <v>36484</v>
      </c>
      <c r="G8" s="171"/>
      <c r="H8" s="172"/>
    </row>
    <row r="9" spans="1:8" x14ac:dyDescent="0.15">
      <c r="A9" s="153" t="s">
        <v>540</v>
      </c>
      <c r="B9" s="158"/>
      <c r="C9" s="159"/>
      <c r="D9" s="160">
        <v>44310</v>
      </c>
      <c r="E9" s="161"/>
      <c r="F9" s="162">
        <v>68468</v>
      </c>
      <c r="G9" s="163"/>
      <c r="H9" s="164"/>
    </row>
    <row r="10" spans="1:8" x14ac:dyDescent="0.15">
      <c r="A10" s="165"/>
      <c r="B10" s="166"/>
      <c r="C10" s="167"/>
      <c r="D10" s="168">
        <v>21961</v>
      </c>
      <c r="E10" s="169"/>
      <c r="F10" s="170">
        <v>34140</v>
      </c>
      <c r="G10" s="171"/>
      <c r="H10" s="172"/>
    </row>
    <row r="11" spans="1:8" x14ac:dyDescent="0.15">
      <c r="A11" s="153" t="s">
        <v>541</v>
      </c>
      <c r="B11" s="158"/>
      <c r="C11" s="159"/>
      <c r="D11" s="160">
        <v>45283</v>
      </c>
      <c r="E11" s="161"/>
      <c r="F11" s="162">
        <v>69729</v>
      </c>
      <c r="G11" s="163"/>
      <c r="H11" s="164"/>
    </row>
    <row r="12" spans="1:8" x14ac:dyDescent="0.15">
      <c r="A12" s="165"/>
      <c r="B12" s="166"/>
      <c r="C12" s="173"/>
      <c r="D12" s="168">
        <v>19575</v>
      </c>
      <c r="E12" s="169"/>
      <c r="F12" s="170">
        <v>38908</v>
      </c>
      <c r="G12" s="171"/>
      <c r="H12" s="172"/>
    </row>
    <row r="13" spans="1:8" x14ac:dyDescent="0.15">
      <c r="A13" s="153"/>
      <c r="B13" s="158"/>
      <c r="C13" s="174"/>
      <c r="D13" s="175">
        <v>51725</v>
      </c>
      <c r="E13" s="176"/>
      <c r="F13" s="177">
        <v>70419</v>
      </c>
      <c r="G13" s="178"/>
      <c r="H13" s="164"/>
    </row>
    <row r="14" spans="1:8" x14ac:dyDescent="0.15">
      <c r="A14" s="165"/>
      <c r="B14" s="166"/>
      <c r="C14" s="167"/>
      <c r="D14" s="168">
        <v>23275</v>
      </c>
      <c r="E14" s="169"/>
      <c r="F14" s="170">
        <v>35854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5.97</v>
      </c>
      <c r="C19" s="179">
        <f>ROUND(VALUE(SUBSTITUTE(実質収支比率等に係る経年分析!G$48,"▲","-")),2)</f>
        <v>5.22</v>
      </c>
      <c r="D19" s="179">
        <f>ROUND(VALUE(SUBSTITUTE(実質収支比率等に係る経年分析!H$48,"▲","-")),2)</f>
        <v>5.56</v>
      </c>
      <c r="E19" s="179">
        <f>ROUND(VALUE(SUBSTITUTE(実質収支比率等に係る経年分析!I$48,"▲","-")),2)</f>
        <v>6.9</v>
      </c>
      <c r="F19" s="179">
        <f>ROUND(VALUE(SUBSTITUTE(実質収支比率等に係る経年分析!J$48,"▲","-")),2)</f>
        <v>7.2</v>
      </c>
    </row>
    <row r="20" spans="1:11" x14ac:dyDescent="0.15">
      <c r="A20" s="179" t="s">
        <v>55</v>
      </c>
      <c r="B20" s="179">
        <f>ROUND(VALUE(SUBSTITUTE(実質収支比率等に係る経年分析!F$47,"▲","-")),2)</f>
        <v>18.05</v>
      </c>
      <c r="C20" s="179">
        <f>ROUND(VALUE(SUBSTITUTE(実質収支比率等に係る経年分析!G$47,"▲","-")),2)</f>
        <v>20.7</v>
      </c>
      <c r="D20" s="179">
        <f>ROUND(VALUE(SUBSTITUTE(実質収支比率等に係る経年分析!H$47,"▲","-")),2)</f>
        <v>21.96</v>
      </c>
      <c r="E20" s="179">
        <f>ROUND(VALUE(SUBSTITUTE(実質収支比率等に係る経年分析!I$47,"▲","-")),2)</f>
        <v>22.17</v>
      </c>
      <c r="F20" s="179">
        <f>ROUND(VALUE(SUBSTITUTE(実質収支比率等に係る経年分析!J$47,"▲","-")),2)</f>
        <v>22.58</v>
      </c>
    </row>
    <row r="21" spans="1:11" x14ac:dyDescent="0.15">
      <c r="A21" s="179" t="s">
        <v>56</v>
      </c>
      <c r="B21" s="179">
        <f>IF(ISNUMBER(VALUE(SUBSTITUTE(実質収支比率等に係る経年分析!F$49,"▲","-"))),ROUND(VALUE(SUBSTITUTE(実質収支比率等に係る経年分析!F$49,"▲","-")),2),NA())</f>
        <v>4.0199999999999996</v>
      </c>
      <c r="C21" s="179">
        <f>IF(ISNUMBER(VALUE(SUBSTITUTE(実質収支比率等に係る経年分析!G$49,"▲","-"))),ROUND(VALUE(SUBSTITUTE(実質収支比率等に係る経年分析!G$49,"▲","-")),2),NA())</f>
        <v>4.5199999999999996</v>
      </c>
      <c r="D21" s="179">
        <f>IF(ISNUMBER(VALUE(SUBSTITUTE(実質収支比率等に係る経年分析!H$49,"▲","-"))),ROUND(VALUE(SUBSTITUTE(実質収支比率等に係る経年分析!H$49,"▲","-")),2),NA())</f>
        <v>1.74</v>
      </c>
      <c r="E21" s="179">
        <f>IF(ISNUMBER(VALUE(SUBSTITUTE(実質収支比率等に係る経年分析!I$49,"▲","-"))),ROUND(VALUE(SUBSTITUTE(実質収支比率等に係る経年分析!I$49,"▲","-")),2),NA())</f>
        <v>0.83</v>
      </c>
      <c r="F21" s="179">
        <f>IF(ISNUMBER(VALUE(SUBSTITUTE(実質収支比率等に係る経年分析!J$49,"▲","-"))),ROUND(VALUE(SUBSTITUTE(実質収支比率等に係る経年分析!J$49,"▲","-")),2),NA())</f>
        <v>0.31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f>IF(ROUND(VALUE(SUBSTITUTE(連結実質赤字比率に係る赤字・黒字の構成分析!G$42,"▲", "-")), 2) &lt; 0, ABS(ROUND(VALUE(SUBSTITUTE(連結実質赤字比率に係る赤字・黒字の構成分析!G$42,"▲", "-")), 2)), NA())</f>
        <v>0.09</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介護保険特別会計（介護サービス事業勘定）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育英資金特別会計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氷見市下水道特別会計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1.0900000000000001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7.18</v>
      </c>
    </row>
    <row r="36" spans="1:16" x14ac:dyDescent="0.15">
      <c r="A36" s="180" t="str">
        <f>IF(連結実質赤字比率に係る赤字・黒字の構成分析!C$34="",NA(),連結実質赤字比率に係る赤字・黒字の構成分析!C$34)</f>
        <v>氷見市水道事業会計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11.43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2659</v>
      </c>
      <c r="E42" s="181"/>
      <c r="F42" s="181"/>
      <c r="G42" s="181">
        <f>'実質公債費比率（分子）の構造'!L$52</f>
        <v>2634</v>
      </c>
      <c r="H42" s="181"/>
      <c r="I42" s="181"/>
      <c r="J42" s="181">
        <f>'実質公債費比率（分子）の構造'!M$52</f>
        <v>2516</v>
      </c>
      <c r="K42" s="181"/>
      <c r="L42" s="181"/>
      <c r="M42" s="181">
        <f>'実質公債費比率（分子）の構造'!N$52</f>
        <v>2366</v>
      </c>
      <c r="N42" s="181"/>
      <c r="O42" s="181"/>
      <c r="P42" s="181">
        <f>'実質公債費比率（分子）の構造'!O$52</f>
        <v>2250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165</v>
      </c>
      <c r="C44" s="181"/>
      <c r="D44" s="181"/>
      <c r="E44" s="181">
        <f>'実質公債費比率（分子）の構造'!L$50</f>
        <v>117</v>
      </c>
      <c r="F44" s="181"/>
      <c r="G44" s="181"/>
      <c r="H44" s="181">
        <f>'実質公債費比率（分子）の構造'!M$50</f>
        <v>73</v>
      </c>
      <c r="I44" s="181"/>
      <c r="J44" s="181"/>
      <c r="K44" s="181">
        <f>'実質公債費比率（分子）の構造'!N$50</f>
        <v>41</v>
      </c>
      <c r="L44" s="181"/>
      <c r="M44" s="181"/>
      <c r="N44" s="181">
        <f>'実質公債費比率（分子）の構造'!O$50</f>
        <v>16</v>
      </c>
      <c r="O44" s="181"/>
      <c r="P44" s="181"/>
    </row>
    <row r="45" spans="1:16" x14ac:dyDescent="0.15">
      <c r="A45" s="181" t="s">
        <v>66</v>
      </c>
      <c r="B45" s="181">
        <f>'実質公債費比率（分子）の構造'!K$49</f>
        <v>17</v>
      </c>
      <c r="C45" s="181"/>
      <c r="D45" s="181"/>
      <c r="E45" s="181">
        <f>'実質公債費比率（分子）の構造'!L$49</f>
        <v>22</v>
      </c>
      <c r="F45" s="181"/>
      <c r="G45" s="181"/>
      <c r="H45" s="181">
        <f>'実質公債費比率（分子）の構造'!M$49</f>
        <v>24</v>
      </c>
      <c r="I45" s="181"/>
      <c r="J45" s="181"/>
      <c r="K45" s="181">
        <f>'実質公債費比率（分子）の構造'!N$49</f>
        <v>34</v>
      </c>
      <c r="L45" s="181"/>
      <c r="M45" s="181"/>
      <c r="N45" s="181">
        <f>'実質公債費比率（分子）の構造'!O$49</f>
        <v>47</v>
      </c>
      <c r="O45" s="181"/>
      <c r="P45" s="181"/>
    </row>
    <row r="46" spans="1:16" x14ac:dyDescent="0.15">
      <c r="A46" s="181" t="s">
        <v>67</v>
      </c>
      <c r="B46" s="181">
        <f>'実質公債費比率（分子）の構造'!K$48</f>
        <v>1003</v>
      </c>
      <c r="C46" s="181"/>
      <c r="D46" s="181"/>
      <c r="E46" s="181">
        <f>'実質公債費比率（分子）の構造'!L$48</f>
        <v>936</v>
      </c>
      <c r="F46" s="181"/>
      <c r="G46" s="181"/>
      <c r="H46" s="181">
        <f>'実質公債費比率（分子）の構造'!M$48</f>
        <v>1070</v>
      </c>
      <c r="I46" s="181"/>
      <c r="J46" s="181"/>
      <c r="K46" s="181">
        <f>'実質公債費比率（分子）の構造'!N$48</f>
        <v>915</v>
      </c>
      <c r="L46" s="181"/>
      <c r="M46" s="181"/>
      <c r="N46" s="181">
        <f>'実質公債費比率（分子）の構造'!O$48</f>
        <v>858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2700</v>
      </c>
      <c r="C49" s="181"/>
      <c r="D49" s="181"/>
      <c r="E49" s="181">
        <f>'実質公債費比率（分子）の構造'!L$45</f>
        <v>2606</v>
      </c>
      <c r="F49" s="181"/>
      <c r="G49" s="181"/>
      <c r="H49" s="181">
        <f>'実質公債費比率（分子）の構造'!M$45</f>
        <v>2619</v>
      </c>
      <c r="I49" s="181"/>
      <c r="J49" s="181"/>
      <c r="K49" s="181">
        <f>'実質公債費比率（分子）の構造'!N$45</f>
        <v>2503</v>
      </c>
      <c r="L49" s="181"/>
      <c r="M49" s="181"/>
      <c r="N49" s="181">
        <f>'実質公債費比率（分子）の構造'!O$45</f>
        <v>2355</v>
      </c>
      <c r="O49" s="181"/>
      <c r="P49" s="181"/>
    </row>
    <row r="50" spans="1:16" x14ac:dyDescent="0.15">
      <c r="A50" s="181" t="s">
        <v>71</v>
      </c>
      <c r="B50" s="181" t="e">
        <f>NA()</f>
        <v>#N/A</v>
      </c>
      <c r="C50" s="181">
        <f>IF(ISNUMBER('実質公債費比率（分子）の構造'!K$53),'実質公債費比率（分子）の構造'!K$53,NA())</f>
        <v>1226</v>
      </c>
      <c r="D50" s="181" t="e">
        <f>NA()</f>
        <v>#N/A</v>
      </c>
      <c r="E50" s="181" t="e">
        <f>NA()</f>
        <v>#N/A</v>
      </c>
      <c r="F50" s="181">
        <f>IF(ISNUMBER('実質公債費比率（分子）の構造'!L$53),'実質公債費比率（分子）の構造'!L$53,NA())</f>
        <v>1047</v>
      </c>
      <c r="G50" s="181" t="e">
        <f>NA()</f>
        <v>#N/A</v>
      </c>
      <c r="H50" s="181" t="e">
        <f>NA()</f>
        <v>#N/A</v>
      </c>
      <c r="I50" s="181">
        <f>IF(ISNUMBER('実質公債費比率（分子）の構造'!M$53),'実質公債費比率（分子）の構造'!M$53,NA())</f>
        <v>1270</v>
      </c>
      <c r="J50" s="181" t="e">
        <f>NA()</f>
        <v>#N/A</v>
      </c>
      <c r="K50" s="181" t="e">
        <f>NA()</f>
        <v>#N/A</v>
      </c>
      <c r="L50" s="181">
        <f>IF(ISNUMBER('実質公債費比率（分子）の構造'!N$53),'実質公債費比率（分子）の構造'!N$53,NA())</f>
        <v>1127</v>
      </c>
      <c r="M50" s="181" t="e">
        <f>NA()</f>
        <v>#N/A</v>
      </c>
      <c r="N50" s="181" t="e">
        <f>NA()</f>
        <v>#N/A</v>
      </c>
      <c r="O50" s="181">
        <f>IF(ISNUMBER('実質公債費比率（分子）の構造'!O$53),'実質公債費比率（分子）の構造'!O$53,NA())</f>
        <v>1026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23626</v>
      </c>
      <c r="E56" s="180"/>
      <c r="F56" s="180"/>
      <c r="G56" s="180">
        <f>'将来負担比率（分子）の構造'!J$52</f>
        <v>22538</v>
      </c>
      <c r="H56" s="180"/>
      <c r="I56" s="180"/>
      <c r="J56" s="180">
        <f>'将来負担比率（分子）の構造'!K$52</f>
        <v>21113</v>
      </c>
      <c r="K56" s="180"/>
      <c r="L56" s="180"/>
      <c r="M56" s="180">
        <f>'将来負担比率（分子）の構造'!L$52</f>
        <v>20187</v>
      </c>
      <c r="N56" s="180"/>
      <c r="O56" s="180"/>
      <c r="P56" s="180">
        <f>'将来負担比率（分子）の構造'!M$52</f>
        <v>20507</v>
      </c>
    </row>
    <row r="57" spans="1:16" x14ac:dyDescent="0.15">
      <c r="A57" s="180" t="s">
        <v>42</v>
      </c>
      <c r="B57" s="180"/>
      <c r="C57" s="180"/>
      <c r="D57" s="180">
        <f>'将来負担比率（分子）の構造'!I$51</f>
        <v>439</v>
      </c>
      <c r="E57" s="180"/>
      <c r="F57" s="180"/>
      <c r="G57" s="180">
        <f>'将来負担比率（分子）の構造'!J$51</f>
        <v>395</v>
      </c>
      <c r="H57" s="180"/>
      <c r="I57" s="180"/>
      <c r="J57" s="180">
        <f>'将来負担比率（分子）の構造'!K$51</f>
        <v>345</v>
      </c>
      <c r="K57" s="180"/>
      <c r="L57" s="180"/>
      <c r="M57" s="180">
        <f>'将来負担比率（分子）の構造'!L$51</f>
        <v>287</v>
      </c>
      <c r="N57" s="180"/>
      <c r="O57" s="180"/>
      <c r="P57" s="180">
        <f>'将来負担比率（分子）の構造'!M$51</f>
        <v>276</v>
      </c>
    </row>
    <row r="58" spans="1:16" x14ac:dyDescent="0.15">
      <c r="A58" s="180" t="s">
        <v>41</v>
      </c>
      <c r="B58" s="180"/>
      <c r="C58" s="180"/>
      <c r="D58" s="180">
        <f>'将来負担比率（分子）の構造'!I$50</f>
        <v>5488</v>
      </c>
      <c r="E58" s="180"/>
      <c r="F58" s="180"/>
      <c r="G58" s="180">
        <f>'将来負担比率（分子）の構造'!J$50</f>
        <v>6558</v>
      </c>
      <c r="H58" s="180"/>
      <c r="I58" s="180"/>
      <c r="J58" s="180">
        <f>'将来負担比率（分子）の構造'!K$50</f>
        <v>7035</v>
      </c>
      <c r="K58" s="180"/>
      <c r="L58" s="180"/>
      <c r="M58" s="180">
        <f>'将来負担比率（分子）の構造'!L$50</f>
        <v>7404</v>
      </c>
      <c r="N58" s="180"/>
      <c r="O58" s="180"/>
      <c r="P58" s="180">
        <f>'将来負担比率（分子）の構造'!M$50</f>
        <v>7667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5467</v>
      </c>
      <c r="C62" s="180"/>
      <c r="D62" s="180"/>
      <c r="E62" s="180">
        <f>'将来負担比率（分子）の構造'!J$45</f>
        <v>5043</v>
      </c>
      <c r="F62" s="180"/>
      <c r="G62" s="180"/>
      <c r="H62" s="180">
        <f>'将来負担比率（分子）の構造'!K$45</f>
        <v>4824</v>
      </c>
      <c r="I62" s="180"/>
      <c r="J62" s="180"/>
      <c r="K62" s="180">
        <f>'将来負担比率（分子）の構造'!L$45</f>
        <v>4518</v>
      </c>
      <c r="L62" s="180"/>
      <c r="M62" s="180"/>
      <c r="N62" s="180">
        <f>'将来負担比率（分子）の構造'!M$45</f>
        <v>4207</v>
      </c>
      <c r="O62" s="180"/>
      <c r="P62" s="180"/>
    </row>
    <row r="63" spans="1:16" x14ac:dyDescent="0.15">
      <c r="A63" s="180" t="s">
        <v>34</v>
      </c>
      <c r="B63" s="180">
        <f>'将来負担比率（分子）の構造'!I$44</f>
        <v>500</v>
      </c>
      <c r="C63" s="180"/>
      <c r="D63" s="180"/>
      <c r="E63" s="180">
        <f>'将来負担比率（分子）の構造'!J$44</f>
        <v>484</v>
      </c>
      <c r="F63" s="180"/>
      <c r="G63" s="180"/>
      <c r="H63" s="180">
        <f>'将来負担比率（分子）の構造'!K$44</f>
        <v>460</v>
      </c>
      <c r="I63" s="180"/>
      <c r="J63" s="180"/>
      <c r="K63" s="180">
        <f>'将来負担比率（分子）の構造'!L$44</f>
        <v>429</v>
      </c>
      <c r="L63" s="180"/>
      <c r="M63" s="180"/>
      <c r="N63" s="180">
        <f>'将来負担比率（分子）の構造'!M$44</f>
        <v>385</v>
      </c>
      <c r="O63" s="180"/>
      <c r="P63" s="180"/>
    </row>
    <row r="64" spans="1:16" x14ac:dyDescent="0.15">
      <c r="A64" s="180" t="s">
        <v>33</v>
      </c>
      <c r="B64" s="180">
        <f>'将来負担比率（分子）の構造'!I$43</f>
        <v>9358</v>
      </c>
      <c r="C64" s="180"/>
      <c r="D64" s="180"/>
      <c r="E64" s="180">
        <f>'将来負担比率（分子）の構造'!J$43</f>
        <v>8669</v>
      </c>
      <c r="F64" s="180"/>
      <c r="G64" s="180"/>
      <c r="H64" s="180">
        <f>'将来負担比率（分子）の構造'!K$43</f>
        <v>8610</v>
      </c>
      <c r="I64" s="180"/>
      <c r="J64" s="180"/>
      <c r="K64" s="180">
        <f>'将来負担比率（分子）の構造'!L$43</f>
        <v>8272</v>
      </c>
      <c r="L64" s="180"/>
      <c r="M64" s="180"/>
      <c r="N64" s="180">
        <f>'将来負担比率（分子）の構造'!M$43</f>
        <v>7776</v>
      </c>
      <c r="O64" s="180"/>
      <c r="P64" s="180"/>
    </row>
    <row r="65" spans="1:16" x14ac:dyDescent="0.15">
      <c r="A65" s="180" t="s">
        <v>32</v>
      </c>
      <c r="B65" s="180">
        <f>'将来負担比率（分子）の構造'!I$42</f>
        <v>324</v>
      </c>
      <c r="C65" s="180"/>
      <c r="D65" s="180"/>
      <c r="E65" s="180">
        <f>'将来負担比率（分子）の構造'!J$42</f>
        <v>190</v>
      </c>
      <c r="F65" s="180"/>
      <c r="G65" s="180"/>
      <c r="H65" s="180">
        <f>'将来負担比率（分子）の構造'!K$42</f>
        <v>115</v>
      </c>
      <c r="I65" s="180"/>
      <c r="J65" s="180"/>
      <c r="K65" s="180">
        <f>'将来負担比率（分子）の構造'!L$42</f>
        <v>74</v>
      </c>
      <c r="L65" s="180"/>
      <c r="M65" s="180"/>
      <c r="N65" s="180">
        <f>'将来負担比率（分子）の構造'!M$42</f>
        <v>58</v>
      </c>
      <c r="O65" s="180"/>
      <c r="P65" s="180"/>
    </row>
    <row r="66" spans="1:16" x14ac:dyDescent="0.15">
      <c r="A66" s="180" t="s">
        <v>31</v>
      </c>
      <c r="B66" s="180">
        <f>'将来負担比率（分子）の構造'!I$41</f>
        <v>24672</v>
      </c>
      <c r="C66" s="180"/>
      <c r="D66" s="180"/>
      <c r="E66" s="180">
        <f>'将来負担比率（分子）の構造'!J$41</f>
        <v>24182</v>
      </c>
      <c r="F66" s="180"/>
      <c r="G66" s="180"/>
      <c r="H66" s="180">
        <f>'将来負担比率（分子）の構造'!K$41</f>
        <v>23537</v>
      </c>
      <c r="I66" s="180"/>
      <c r="J66" s="180"/>
      <c r="K66" s="180">
        <f>'将来負担比率（分子）の構造'!L$41</f>
        <v>23017</v>
      </c>
      <c r="L66" s="180"/>
      <c r="M66" s="180"/>
      <c r="N66" s="180">
        <f>'将来負担比率（分子）の構造'!M$41</f>
        <v>22592</v>
      </c>
      <c r="O66" s="180"/>
      <c r="P66" s="180"/>
    </row>
    <row r="67" spans="1:16" x14ac:dyDescent="0.15">
      <c r="A67" s="180" t="s">
        <v>75</v>
      </c>
      <c r="B67" s="180" t="e">
        <f>NA()</f>
        <v>#N/A</v>
      </c>
      <c r="C67" s="180">
        <f>IF(ISNUMBER('将来負担比率（分子）の構造'!I$53), IF('将来負担比率（分子）の構造'!I$53 &lt; 0, 0, '将来負担比率（分子）の構造'!I$53), NA())</f>
        <v>10768</v>
      </c>
      <c r="D67" s="180" t="e">
        <f>NA()</f>
        <v>#N/A</v>
      </c>
      <c r="E67" s="180" t="e">
        <f>NA()</f>
        <v>#N/A</v>
      </c>
      <c r="F67" s="180">
        <f>IF(ISNUMBER('将来負担比率（分子）の構造'!J$53), IF('将来負担比率（分子）の構造'!J$53 &lt; 0, 0, '将来負担比率（分子）の構造'!J$53), NA())</f>
        <v>9077</v>
      </c>
      <c r="G67" s="180" t="e">
        <f>NA()</f>
        <v>#N/A</v>
      </c>
      <c r="H67" s="180" t="e">
        <f>NA()</f>
        <v>#N/A</v>
      </c>
      <c r="I67" s="180">
        <f>IF(ISNUMBER('将来負担比率（分子）の構造'!K$53), IF('将来負担比率（分子）の構造'!K$53 &lt; 0, 0, '将来負担比率（分子）の構造'!K$53), NA())</f>
        <v>9053</v>
      </c>
      <c r="J67" s="180" t="e">
        <f>NA()</f>
        <v>#N/A</v>
      </c>
      <c r="K67" s="180" t="e">
        <f>NA()</f>
        <v>#N/A</v>
      </c>
      <c r="L67" s="180">
        <f>IF(ISNUMBER('将来負担比率（分子）の構造'!L$53), IF('将来負担比率（分子）の構造'!L$53 &lt; 0, 0, '将来負担比率（分子）の構造'!L$53), NA())</f>
        <v>8433</v>
      </c>
      <c r="M67" s="180" t="e">
        <f>NA()</f>
        <v>#N/A</v>
      </c>
      <c r="N67" s="180" t="e">
        <f>NA()</f>
        <v>#N/A</v>
      </c>
      <c r="O67" s="180">
        <f>IF(ISNUMBER('将来負担比率（分子）の構造'!M$53), IF('将来負担比率（分子）の構造'!M$53 &lt; 0, 0, '将来負担比率（分子）の構造'!M$53), NA())</f>
        <v>6566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2805</v>
      </c>
      <c r="C72" s="184">
        <f>基金残高に係る経年分析!G55</f>
        <v>2759</v>
      </c>
      <c r="D72" s="184">
        <f>基金残高に係る経年分析!H55</f>
        <v>2744</v>
      </c>
    </row>
    <row r="73" spans="1:16" x14ac:dyDescent="0.15">
      <c r="A73" s="183" t="s">
        <v>78</v>
      </c>
      <c r="B73" s="184">
        <f>基金残高に係る経年分析!F56</f>
        <v>1409</v>
      </c>
      <c r="C73" s="184">
        <f>基金残高に係る経年分析!G56</f>
        <v>1409</v>
      </c>
      <c r="D73" s="184">
        <f>基金残高に係る経年分析!H56</f>
        <v>1213</v>
      </c>
    </row>
    <row r="74" spans="1:16" x14ac:dyDescent="0.15">
      <c r="A74" s="183" t="s">
        <v>79</v>
      </c>
      <c r="B74" s="184">
        <f>基金残高に係る経年分析!F57</f>
        <v>1698</v>
      </c>
      <c r="C74" s="184">
        <f>基金残高に係る経年分析!G57</f>
        <v>2055</v>
      </c>
      <c r="D74" s="184">
        <f>基金残高に係る経年分析!H57</f>
        <v>2446</v>
      </c>
    </row>
  </sheetData>
  <sheetProtection algorithmName="SHA-512" hashValue="J4i/cE6L0LA0FKaK1I14BzWEND0wHPxS4QWO+MsiHHq39MPFGK74ClRBmvl5GE4xD8uD0eGfZoTXvv39i3kfdw==" saltValue="Q/6cWmL59wrp1IvGCdl5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5326987</v>
      </c>
      <c r="S5" s="631"/>
      <c r="T5" s="631"/>
      <c r="U5" s="631"/>
      <c r="V5" s="631"/>
      <c r="W5" s="631"/>
      <c r="X5" s="631"/>
      <c r="Y5" s="632"/>
      <c r="Z5" s="633">
        <v>24.4</v>
      </c>
      <c r="AA5" s="633"/>
      <c r="AB5" s="633"/>
      <c r="AC5" s="633"/>
      <c r="AD5" s="634">
        <v>5326987</v>
      </c>
      <c r="AE5" s="634"/>
      <c r="AF5" s="634"/>
      <c r="AG5" s="634"/>
      <c r="AH5" s="634"/>
      <c r="AI5" s="634"/>
      <c r="AJ5" s="634"/>
      <c r="AK5" s="634"/>
      <c r="AL5" s="635">
        <v>44.5</v>
      </c>
      <c r="AM5" s="636"/>
      <c r="AN5" s="636"/>
      <c r="AO5" s="637"/>
      <c r="AP5" s="627" t="s">
        <v>226</v>
      </c>
      <c r="AQ5" s="628"/>
      <c r="AR5" s="628"/>
      <c r="AS5" s="628"/>
      <c r="AT5" s="628"/>
      <c r="AU5" s="628"/>
      <c r="AV5" s="628"/>
      <c r="AW5" s="628"/>
      <c r="AX5" s="628"/>
      <c r="AY5" s="628"/>
      <c r="AZ5" s="628"/>
      <c r="BA5" s="628"/>
      <c r="BB5" s="628"/>
      <c r="BC5" s="628"/>
      <c r="BD5" s="628"/>
      <c r="BE5" s="628"/>
      <c r="BF5" s="629"/>
      <c r="BG5" s="641">
        <v>5297269</v>
      </c>
      <c r="BH5" s="642"/>
      <c r="BI5" s="642"/>
      <c r="BJ5" s="642"/>
      <c r="BK5" s="642"/>
      <c r="BL5" s="642"/>
      <c r="BM5" s="642"/>
      <c r="BN5" s="643"/>
      <c r="BO5" s="644">
        <v>99.4</v>
      </c>
      <c r="BP5" s="644"/>
      <c r="BQ5" s="644"/>
      <c r="BR5" s="644"/>
      <c r="BS5" s="645">
        <v>377503</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217597</v>
      </c>
      <c r="S6" s="642"/>
      <c r="T6" s="642"/>
      <c r="U6" s="642"/>
      <c r="V6" s="642"/>
      <c r="W6" s="642"/>
      <c r="X6" s="642"/>
      <c r="Y6" s="643"/>
      <c r="Z6" s="644">
        <v>1</v>
      </c>
      <c r="AA6" s="644"/>
      <c r="AB6" s="644"/>
      <c r="AC6" s="644"/>
      <c r="AD6" s="645">
        <v>217597</v>
      </c>
      <c r="AE6" s="645"/>
      <c r="AF6" s="645"/>
      <c r="AG6" s="645"/>
      <c r="AH6" s="645"/>
      <c r="AI6" s="645"/>
      <c r="AJ6" s="645"/>
      <c r="AK6" s="645"/>
      <c r="AL6" s="646">
        <v>1.8</v>
      </c>
      <c r="AM6" s="647"/>
      <c r="AN6" s="647"/>
      <c r="AO6" s="648"/>
      <c r="AP6" s="638" t="s">
        <v>231</v>
      </c>
      <c r="AQ6" s="639"/>
      <c r="AR6" s="639"/>
      <c r="AS6" s="639"/>
      <c r="AT6" s="639"/>
      <c r="AU6" s="639"/>
      <c r="AV6" s="639"/>
      <c r="AW6" s="639"/>
      <c r="AX6" s="639"/>
      <c r="AY6" s="639"/>
      <c r="AZ6" s="639"/>
      <c r="BA6" s="639"/>
      <c r="BB6" s="639"/>
      <c r="BC6" s="639"/>
      <c r="BD6" s="639"/>
      <c r="BE6" s="639"/>
      <c r="BF6" s="640"/>
      <c r="BG6" s="641">
        <v>5297269</v>
      </c>
      <c r="BH6" s="642"/>
      <c r="BI6" s="642"/>
      <c r="BJ6" s="642"/>
      <c r="BK6" s="642"/>
      <c r="BL6" s="642"/>
      <c r="BM6" s="642"/>
      <c r="BN6" s="643"/>
      <c r="BO6" s="644">
        <v>99.4</v>
      </c>
      <c r="BP6" s="644"/>
      <c r="BQ6" s="644"/>
      <c r="BR6" s="644"/>
      <c r="BS6" s="645">
        <v>377503</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211016</v>
      </c>
      <c r="CS6" s="642"/>
      <c r="CT6" s="642"/>
      <c r="CU6" s="642"/>
      <c r="CV6" s="642"/>
      <c r="CW6" s="642"/>
      <c r="CX6" s="642"/>
      <c r="CY6" s="643"/>
      <c r="CZ6" s="635">
        <v>1</v>
      </c>
      <c r="DA6" s="636"/>
      <c r="DB6" s="636"/>
      <c r="DC6" s="655"/>
      <c r="DD6" s="650" t="s">
        <v>177</v>
      </c>
      <c r="DE6" s="642"/>
      <c r="DF6" s="642"/>
      <c r="DG6" s="642"/>
      <c r="DH6" s="642"/>
      <c r="DI6" s="642"/>
      <c r="DJ6" s="642"/>
      <c r="DK6" s="642"/>
      <c r="DL6" s="642"/>
      <c r="DM6" s="642"/>
      <c r="DN6" s="642"/>
      <c r="DO6" s="642"/>
      <c r="DP6" s="643"/>
      <c r="DQ6" s="650">
        <v>210801</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10786</v>
      </c>
      <c r="S7" s="642"/>
      <c r="T7" s="642"/>
      <c r="U7" s="642"/>
      <c r="V7" s="642"/>
      <c r="W7" s="642"/>
      <c r="X7" s="642"/>
      <c r="Y7" s="643"/>
      <c r="Z7" s="644">
        <v>0</v>
      </c>
      <c r="AA7" s="644"/>
      <c r="AB7" s="644"/>
      <c r="AC7" s="644"/>
      <c r="AD7" s="645">
        <v>10786</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2367332</v>
      </c>
      <c r="BH7" s="642"/>
      <c r="BI7" s="642"/>
      <c r="BJ7" s="642"/>
      <c r="BK7" s="642"/>
      <c r="BL7" s="642"/>
      <c r="BM7" s="642"/>
      <c r="BN7" s="643"/>
      <c r="BO7" s="644">
        <v>44.4</v>
      </c>
      <c r="BP7" s="644"/>
      <c r="BQ7" s="644"/>
      <c r="BR7" s="644"/>
      <c r="BS7" s="645">
        <v>49979</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3069016</v>
      </c>
      <c r="CS7" s="642"/>
      <c r="CT7" s="642"/>
      <c r="CU7" s="642"/>
      <c r="CV7" s="642"/>
      <c r="CW7" s="642"/>
      <c r="CX7" s="642"/>
      <c r="CY7" s="643"/>
      <c r="CZ7" s="644">
        <v>14.7</v>
      </c>
      <c r="DA7" s="644"/>
      <c r="DB7" s="644"/>
      <c r="DC7" s="644"/>
      <c r="DD7" s="650">
        <v>71928</v>
      </c>
      <c r="DE7" s="642"/>
      <c r="DF7" s="642"/>
      <c r="DG7" s="642"/>
      <c r="DH7" s="642"/>
      <c r="DI7" s="642"/>
      <c r="DJ7" s="642"/>
      <c r="DK7" s="642"/>
      <c r="DL7" s="642"/>
      <c r="DM7" s="642"/>
      <c r="DN7" s="642"/>
      <c r="DO7" s="642"/>
      <c r="DP7" s="643"/>
      <c r="DQ7" s="650">
        <v>2520171</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24090</v>
      </c>
      <c r="S8" s="642"/>
      <c r="T8" s="642"/>
      <c r="U8" s="642"/>
      <c r="V8" s="642"/>
      <c r="W8" s="642"/>
      <c r="X8" s="642"/>
      <c r="Y8" s="643"/>
      <c r="Z8" s="644">
        <v>0.1</v>
      </c>
      <c r="AA8" s="644"/>
      <c r="AB8" s="644"/>
      <c r="AC8" s="644"/>
      <c r="AD8" s="645">
        <v>24090</v>
      </c>
      <c r="AE8" s="645"/>
      <c r="AF8" s="645"/>
      <c r="AG8" s="645"/>
      <c r="AH8" s="645"/>
      <c r="AI8" s="645"/>
      <c r="AJ8" s="645"/>
      <c r="AK8" s="645"/>
      <c r="AL8" s="646">
        <v>0.2</v>
      </c>
      <c r="AM8" s="647"/>
      <c r="AN8" s="647"/>
      <c r="AO8" s="648"/>
      <c r="AP8" s="638" t="s">
        <v>237</v>
      </c>
      <c r="AQ8" s="639"/>
      <c r="AR8" s="639"/>
      <c r="AS8" s="639"/>
      <c r="AT8" s="639"/>
      <c r="AU8" s="639"/>
      <c r="AV8" s="639"/>
      <c r="AW8" s="639"/>
      <c r="AX8" s="639"/>
      <c r="AY8" s="639"/>
      <c r="AZ8" s="639"/>
      <c r="BA8" s="639"/>
      <c r="BB8" s="639"/>
      <c r="BC8" s="639"/>
      <c r="BD8" s="639"/>
      <c r="BE8" s="639"/>
      <c r="BF8" s="640"/>
      <c r="BG8" s="641">
        <v>88304</v>
      </c>
      <c r="BH8" s="642"/>
      <c r="BI8" s="642"/>
      <c r="BJ8" s="642"/>
      <c r="BK8" s="642"/>
      <c r="BL8" s="642"/>
      <c r="BM8" s="642"/>
      <c r="BN8" s="643"/>
      <c r="BO8" s="644">
        <v>1.7</v>
      </c>
      <c r="BP8" s="644"/>
      <c r="BQ8" s="644"/>
      <c r="BR8" s="644"/>
      <c r="BS8" s="650" t="s">
        <v>177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6498450</v>
      </c>
      <c r="CS8" s="642"/>
      <c r="CT8" s="642"/>
      <c r="CU8" s="642"/>
      <c r="CV8" s="642"/>
      <c r="CW8" s="642"/>
      <c r="CX8" s="642"/>
      <c r="CY8" s="643"/>
      <c r="CZ8" s="644">
        <v>31</v>
      </c>
      <c r="DA8" s="644"/>
      <c r="DB8" s="644"/>
      <c r="DC8" s="644"/>
      <c r="DD8" s="650">
        <v>32647</v>
      </c>
      <c r="DE8" s="642"/>
      <c r="DF8" s="642"/>
      <c r="DG8" s="642"/>
      <c r="DH8" s="642"/>
      <c r="DI8" s="642"/>
      <c r="DJ8" s="642"/>
      <c r="DK8" s="642"/>
      <c r="DL8" s="642"/>
      <c r="DM8" s="642"/>
      <c r="DN8" s="642"/>
      <c r="DO8" s="642"/>
      <c r="DP8" s="643"/>
      <c r="DQ8" s="650">
        <v>3619479</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19924</v>
      </c>
      <c r="S9" s="642"/>
      <c r="T9" s="642"/>
      <c r="U9" s="642"/>
      <c r="V9" s="642"/>
      <c r="W9" s="642"/>
      <c r="X9" s="642"/>
      <c r="Y9" s="643"/>
      <c r="Z9" s="644">
        <v>0.1</v>
      </c>
      <c r="AA9" s="644"/>
      <c r="AB9" s="644"/>
      <c r="AC9" s="644"/>
      <c r="AD9" s="645">
        <v>19924</v>
      </c>
      <c r="AE9" s="645"/>
      <c r="AF9" s="645"/>
      <c r="AG9" s="645"/>
      <c r="AH9" s="645"/>
      <c r="AI9" s="645"/>
      <c r="AJ9" s="645"/>
      <c r="AK9" s="645"/>
      <c r="AL9" s="646">
        <v>0.2</v>
      </c>
      <c r="AM9" s="647"/>
      <c r="AN9" s="647"/>
      <c r="AO9" s="648"/>
      <c r="AP9" s="638" t="s">
        <v>240</v>
      </c>
      <c r="AQ9" s="639"/>
      <c r="AR9" s="639"/>
      <c r="AS9" s="639"/>
      <c r="AT9" s="639"/>
      <c r="AU9" s="639"/>
      <c r="AV9" s="639"/>
      <c r="AW9" s="639"/>
      <c r="AX9" s="639"/>
      <c r="AY9" s="639"/>
      <c r="AZ9" s="639"/>
      <c r="BA9" s="639"/>
      <c r="BB9" s="639"/>
      <c r="BC9" s="639"/>
      <c r="BD9" s="639"/>
      <c r="BE9" s="639"/>
      <c r="BF9" s="640"/>
      <c r="BG9" s="641">
        <v>2011533</v>
      </c>
      <c r="BH9" s="642"/>
      <c r="BI9" s="642"/>
      <c r="BJ9" s="642"/>
      <c r="BK9" s="642"/>
      <c r="BL9" s="642"/>
      <c r="BM9" s="642"/>
      <c r="BN9" s="643"/>
      <c r="BO9" s="644">
        <v>37.799999999999997</v>
      </c>
      <c r="BP9" s="644"/>
      <c r="BQ9" s="644"/>
      <c r="BR9" s="644"/>
      <c r="BS9" s="650" t="s">
        <v>178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1796000</v>
      </c>
      <c r="CS9" s="642"/>
      <c r="CT9" s="642"/>
      <c r="CU9" s="642"/>
      <c r="CV9" s="642"/>
      <c r="CW9" s="642"/>
      <c r="CX9" s="642"/>
      <c r="CY9" s="643"/>
      <c r="CZ9" s="644">
        <v>8.6</v>
      </c>
      <c r="DA9" s="644"/>
      <c r="DB9" s="644"/>
      <c r="DC9" s="644"/>
      <c r="DD9" s="650">
        <v>344581</v>
      </c>
      <c r="DE9" s="642"/>
      <c r="DF9" s="642"/>
      <c r="DG9" s="642"/>
      <c r="DH9" s="642"/>
      <c r="DI9" s="642"/>
      <c r="DJ9" s="642"/>
      <c r="DK9" s="642"/>
      <c r="DL9" s="642"/>
      <c r="DM9" s="642"/>
      <c r="DN9" s="642"/>
      <c r="DO9" s="642"/>
      <c r="DP9" s="643"/>
      <c r="DQ9" s="650">
        <v>1334002</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177</v>
      </c>
      <c r="S10" s="642"/>
      <c r="T10" s="642"/>
      <c r="U10" s="642"/>
      <c r="V10" s="642"/>
      <c r="W10" s="642"/>
      <c r="X10" s="642"/>
      <c r="Y10" s="643"/>
      <c r="Z10" s="644" t="s">
        <v>177</v>
      </c>
      <c r="AA10" s="644"/>
      <c r="AB10" s="644"/>
      <c r="AC10" s="644"/>
      <c r="AD10" s="645" t="s">
        <v>178</v>
      </c>
      <c r="AE10" s="645"/>
      <c r="AF10" s="645"/>
      <c r="AG10" s="645"/>
      <c r="AH10" s="645"/>
      <c r="AI10" s="645"/>
      <c r="AJ10" s="645"/>
      <c r="AK10" s="645"/>
      <c r="AL10" s="646" t="s">
        <v>177</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115632</v>
      </c>
      <c r="BH10" s="642"/>
      <c r="BI10" s="642"/>
      <c r="BJ10" s="642"/>
      <c r="BK10" s="642"/>
      <c r="BL10" s="642"/>
      <c r="BM10" s="642"/>
      <c r="BN10" s="643"/>
      <c r="BO10" s="644">
        <v>2.2000000000000002</v>
      </c>
      <c r="BP10" s="644"/>
      <c r="BQ10" s="644"/>
      <c r="BR10" s="644"/>
      <c r="BS10" s="650">
        <v>19812</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57044</v>
      </c>
      <c r="CS10" s="642"/>
      <c r="CT10" s="642"/>
      <c r="CU10" s="642"/>
      <c r="CV10" s="642"/>
      <c r="CW10" s="642"/>
      <c r="CX10" s="642"/>
      <c r="CY10" s="643"/>
      <c r="CZ10" s="644">
        <v>0.3</v>
      </c>
      <c r="DA10" s="644"/>
      <c r="DB10" s="644"/>
      <c r="DC10" s="644"/>
      <c r="DD10" s="650" t="s">
        <v>178</v>
      </c>
      <c r="DE10" s="642"/>
      <c r="DF10" s="642"/>
      <c r="DG10" s="642"/>
      <c r="DH10" s="642"/>
      <c r="DI10" s="642"/>
      <c r="DJ10" s="642"/>
      <c r="DK10" s="642"/>
      <c r="DL10" s="642"/>
      <c r="DM10" s="642"/>
      <c r="DN10" s="642"/>
      <c r="DO10" s="642"/>
      <c r="DP10" s="643"/>
      <c r="DQ10" s="650">
        <v>11930</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178</v>
      </c>
      <c r="S11" s="642"/>
      <c r="T11" s="642"/>
      <c r="U11" s="642"/>
      <c r="V11" s="642"/>
      <c r="W11" s="642"/>
      <c r="X11" s="642"/>
      <c r="Y11" s="643"/>
      <c r="Z11" s="644" t="s">
        <v>177</v>
      </c>
      <c r="AA11" s="644"/>
      <c r="AB11" s="644"/>
      <c r="AC11" s="644"/>
      <c r="AD11" s="645" t="s">
        <v>178</v>
      </c>
      <c r="AE11" s="645"/>
      <c r="AF11" s="645"/>
      <c r="AG11" s="645"/>
      <c r="AH11" s="645"/>
      <c r="AI11" s="645"/>
      <c r="AJ11" s="645"/>
      <c r="AK11" s="645"/>
      <c r="AL11" s="646" t="s">
        <v>178</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151863</v>
      </c>
      <c r="BH11" s="642"/>
      <c r="BI11" s="642"/>
      <c r="BJ11" s="642"/>
      <c r="BK11" s="642"/>
      <c r="BL11" s="642"/>
      <c r="BM11" s="642"/>
      <c r="BN11" s="643"/>
      <c r="BO11" s="644">
        <v>2.9</v>
      </c>
      <c r="BP11" s="644"/>
      <c r="BQ11" s="644"/>
      <c r="BR11" s="644"/>
      <c r="BS11" s="650">
        <v>30167</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1167808</v>
      </c>
      <c r="CS11" s="642"/>
      <c r="CT11" s="642"/>
      <c r="CU11" s="642"/>
      <c r="CV11" s="642"/>
      <c r="CW11" s="642"/>
      <c r="CX11" s="642"/>
      <c r="CY11" s="643"/>
      <c r="CZ11" s="644">
        <v>5.6</v>
      </c>
      <c r="DA11" s="644"/>
      <c r="DB11" s="644"/>
      <c r="DC11" s="644"/>
      <c r="DD11" s="650">
        <v>522467</v>
      </c>
      <c r="DE11" s="642"/>
      <c r="DF11" s="642"/>
      <c r="DG11" s="642"/>
      <c r="DH11" s="642"/>
      <c r="DI11" s="642"/>
      <c r="DJ11" s="642"/>
      <c r="DK11" s="642"/>
      <c r="DL11" s="642"/>
      <c r="DM11" s="642"/>
      <c r="DN11" s="642"/>
      <c r="DO11" s="642"/>
      <c r="DP11" s="643"/>
      <c r="DQ11" s="650">
        <v>662648</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872784</v>
      </c>
      <c r="S12" s="642"/>
      <c r="T12" s="642"/>
      <c r="U12" s="642"/>
      <c r="V12" s="642"/>
      <c r="W12" s="642"/>
      <c r="X12" s="642"/>
      <c r="Y12" s="643"/>
      <c r="Z12" s="644">
        <v>4</v>
      </c>
      <c r="AA12" s="644"/>
      <c r="AB12" s="644"/>
      <c r="AC12" s="644"/>
      <c r="AD12" s="645">
        <v>872784</v>
      </c>
      <c r="AE12" s="645"/>
      <c r="AF12" s="645"/>
      <c r="AG12" s="645"/>
      <c r="AH12" s="645"/>
      <c r="AI12" s="645"/>
      <c r="AJ12" s="645"/>
      <c r="AK12" s="645"/>
      <c r="AL12" s="646">
        <v>7.3</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2495866</v>
      </c>
      <c r="BH12" s="642"/>
      <c r="BI12" s="642"/>
      <c r="BJ12" s="642"/>
      <c r="BK12" s="642"/>
      <c r="BL12" s="642"/>
      <c r="BM12" s="642"/>
      <c r="BN12" s="643"/>
      <c r="BO12" s="644">
        <v>46.9</v>
      </c>
      <c r="BP12" s="644"/>
      <c r="BQ12" s="644"/>
      <c r="BR12" s="644"/>
      <c r="BS12" s="650">
        <v>327524</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1088060</v>
      </c>
      <c r="CS12" s="642"/>
      <c r="CT12" s="642"/>
      <c r="CU12" s="642"/>
      <c r="CV12" s="642"/>
      <c r="CW12" s="642"/>
      <c r="CX12" s="642"/>
      <c r="CY12" s="643"/>
      <c r="CZ12" s="644">
        <v>5.2</v>
      </c>
      <c r="DA12" s="644"/>
      <c r="DB12" s="644"/>
      <c r="DC12" s="644"/>
      <c r="DD12" s="650">
        <v>36546</v>
      </c>
      <c r="DE12" s="642"/>
      <c r="DF12" s="642"/>
      <c r="DG12" s="642"/>
      <c r="DH12" s="642"/>
      <c r="DI12" s="642"/>
      <c r="DJ12" s="642"/>
      <c r="DK12" s="642"/>
      <c r="DL12" s="642"/>
      <c r="DM12" s="642"/>
      <c r="DN12" s="642"/>
      <c r="DO12" s="642"/>
      <c r="DP12" s="643"/>
      <c r="DQ12" s="650">
        <v>312652</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8936</v>
      </c>
      <c r="S13" s="642"/>
      <c r="T13" s="642"/>
      <c r="U13" s="642"/>
      <c r="V13" s="642"/>
      <c r="W13" s="642"/>
      <c r="X13" s="642"/>
      <c r="Y13" s="643"/>
      <c r="Z13" s="644">
        <v>0</v>
      </c>
      <c r="AA13" s="644"/>
      <c r="AB13" s="644"/>
      <c r="AC13" s="644"/>
      <c r="AD13" s="645">
        <v>8936</v>
      </c>
      <c r="AE13" s="645"/>
      <c r="AF13" s="645"/>
      <c r="AG13" s="645"/>
      <c r="AH13" s="645"/>
      <c r="AI13" s="645"/>
      <c r="AJ13" s="645"/>
      <c r="AK13" s="645"/>
      <c r="AL13" s="646">
        <v>0.1</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2494039</v>
      </c>
      <c r="BH13" s="642"/>
      <c r="BI13" s="642"/>
      <c r="BJ13" s="642"/>
      <c r="BK13" s="642"/>
      <c r="BL13" s="642"/>
      <c r="BM13" s="642"/>
      <c r="BN13" s="643"/>
      <c r="BO13" s="644">
        <v>46.8</v>
      </c>
      <c r="BP13" s="644"/>
      <c r="BQ13" s="644"/>
      <c r="BR13" s="644"/>
      <c r="BS13" s="650">
        <v>327524</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1916252</v>
      </c>
      <c r="CS13" s="642"/>
      <c r="CT13" s="642"/>
      <c r="CU13" s="642"/>
      <c r="CV13" s="642"/>
      <c r="CW13" s="642"/>
      <c r="CX13" s="642"/>
      <c r="CY13" s="643"/>
      <c r="CZ13" s="644">
        <v>9.1999999999999993</v>
      </c>
      <c r="DA13" s="644"/>
      <c r="DB13" s="644"/>
      <c r="DC13" s="644"/>
      <c r="DD13" s="650">
        <v>856404</v>
      </c>
      <c r="DE13" s="642"/>
      <c r="DF13" s="642"/>
      <c r="DG13" s="642"/>
      <c r="DH13" s="642"/>
      <c r="DI13" s="642"/>
      <c r="DJ13" s="642"/>
      <c r="DK13" s="642"/>
      <c r="DL13" s="642"/>
      <c r="DM13" s="642"/>
      <c r="DN13" s="642"/>
      <c r="DO13" s="642"/>
      <c r="DP13" s="643"/>
      <c r="DQ13" s="650">
        <v>1125237</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178</v>
      </c>
      <c r="S14" s="642"/>
      <c r="T14" s="642"/>
      <c r="U14" s="642"/>
      <c r="V14" s="642"/>
      <c r="W14" s="642"/>
      <c r="X14" s="642"/>
      <c r="Y14" s="643"/>
      <c r="Z14" s="644" t="s">
        <v>178</v>
      </c>
      <c r="AA14" s="644"/>
      <c r="AB14" s="644"/>
      <c r="AC14" s="644"/>
      <c r="AD14" s="645" t="s">
        <v>177</v>
      </c>
      <c r="AE14" s="645"/>
      <c r="AF14" s="645"/>
      <c r="AG14" s="645"/>
      <c r="AH14" s="645"/>
      <c r="AI14" s="645"/>
      <c r="AJ14" s="645"/>
      <c r="AK14" s="645"/>
      <c r="AL14" s="646" t="s">
        <v>177</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143225</v>
      </c>
      <c r="BH14" s="642"/>
      <c r="BI14" s="642"/>
      <c r="BJ14" s="642"/>
      <c r="BK14" s="642"/>
      <c r="BL14" s="642"/>
      <c r="BM14" s="642"/>
      <c r="BN14" s="643"/>
      <c r="BO14" s="644">
        <v>2.7</v>
      </c>
      <c r="BP14" s="644"/>
      <c r="BQ14" s="644"/>
      <c r="BR14" s="644"/>
      <c r="BS14" s="650" t="s">
        <v>178</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731640</v>
      </c>
      <c r="CS14" s="642"/>
      <c r="CT14" s="642"/>
      <c r="CU14" s="642"/>
      <c r="CV14" s="642"/>
      <c r="CW14" s="642"/>
      <c r="CX14" s="642"/>
      <c r="CY14" s="643"/>
      <c r="CZ14" s="644">
        <v>3.5</v>
      </c>
      <c r="DA14" s="644"/>
      <c r="DB14" s="644"/>
      <c r="DC14" s="644"/>
      <c r="DD14" s="650">
        <v>210695</v>
      </c>
      <c r="DE14" s="642"/>
      <c r="DF14" s="642"/>
      <c r="DG14" s="642"/>
      <c r="DH14" s="642"/>
      <c r="DI14" s="642"/>
      <c r="DJ14" s="642"/>
      <c r="DK14" s="642"/>
      <c r="DL14" s="642"/>
      <c r="DM14" s="642"/>
      <c r="DN14" s="642"/>
      <c r="DO14" s="642"/>
      <c r="DP14" s="643"/>
      <c r="DQ14" s="650">
        <v>536769</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64643</v>
      </c>
      <c r="S15" s="642"/>
      <c r="T15" s="642"/>
      <c r="U15" s="642"/>
      <c r="V15" s="642"/>
      <c r="W15" s="642"/>
      <c r="X15" s="642"/>
      <c r="Y15" s="643"/>
      <c r="Z15" s="644">
        <v>0.3</v>
      </c>
      <c r="AA15" s="644"/>
      <c r="AB15" s="644"/>
      <c r="AC15" s="644"/>
      <c r="AD15" s="645">
        <v>64643</v>
      </c>
      <c r="AE15" s="645"/>
      <c r="AF15" s="645"/>
      <c r="AG15" s="645"/>
      <c r="AH15" s="645"/>
      <c r="AI15" s="645"/>
      <c r="AJ15" s="645"/>
      <c r="AK15" s="645"/>
      <c r="AL15" s="646">
        <v>0.5</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290846</v>
      </c>
      <c r="BH15" s="642"/>
      <c r="BI15" s="642"/>
      <c r="BJ15" s="642"/>
      <c r="BK15" s="642"/>
      <c r="BL15" s="642"/>
      <c r="BM15" s="642"/>
      <c r="BN15" s="643"/>
      <c r="BO15" s="644">
        <v>5.5</v>
      </c>
      <c r="BP15" s="644"/>
      <c r="BQ15" s="644"/>
      <c r="BR15" s="644"/>
      <c r="BS15" s="650" t="s">
        <v>178</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1815556</v>
      </c>
      <c r="CS15" s="642"/>
      <c r="CT15" s="642"/>
      <c r="CU15" s="642"/>
      <c r="CV15" s="642"/>
      <c r="CW15" s="642"/>
      <c r="CX15" s="642"/>
      <c r="CY15" s="643"/>
      <c r="CZ15" s="644">
        <v>8.6999999999999993</v>
      </c>
      <c r="DA15" s="644"/>
      <c r="DB15" s="644"/>
      <c r="DC15" s="644"/>
      <c r="DD15" s="650">
        <v>77282</v>
      </c>
      <c r="DE15" s="642"/>
      <c r="DF15" s="642"/>
      <c r="DG15" s="642"/>
      <c r="DH15" s="642"/>
      <c r="DI15" s="642"/>
      <c r="DJ15" s="642"/>
      <c r="DK15" s="642"/>
      <c r="DL15" s="642"/>
      <c r="DM15" s="642"/>
      <c r="DN15" s="642"/>
      <c r="DO15" s="642"/>
      <c r="DP15" s="643"/>
      <c r="DQ15" s="650">
        <v>1548974</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178</v>
      </c>
      <c r="S16" s="642"/>
      <c r="T16" s="642"/>
      <c r="U16" s="642"/>
      <c r="V16" s="642"/>
      <c r="W16" s="642"/>
      <c r="X16" s="642"/>
      <c r="Y16" s="643"/>
      <c r="Z16" s="644" t="s">
        <v>177</v>
      </c>
      <c r="AA16" s="644"/>
      <c r="AB16" s="644"/>
      <c r="AC16" s="644"/>
      <c r="AD16" s="645" t="s">
        <v>178</v>
      </c>
      <c r="AE16" s="645"/>
      <c r="AF16" s="645"/>
      <c r="AG16" s="645"/>
      <c r="AH16" s="645"/>
      <c r="AI16" s="645"/>
      <c r="AJ16" s="645"/>
      <c r="AK16" s="645"/>
      <c r="AL16" s="646" t="s">
        <v>177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177</v>
      </c>
      <c r="BH16" s="642"/>
      <c r="BI16" s="642"/>
      <c r="BJ16" s="642"/>
      <c r="BK16" s="642"/>
      <c r="BL16" s="642"/>
      <c r="BM16" s="642"/>
      <c r="BN16" s="643"/>
      <c r="BO16" s="644" t="s">
        <v>178</v>
      </c>
      <c r="BP16" s="644"/>
      <c r="BQ16" s="644"/>
      <c r="BR16" s="644"/>
      <c r="BS16" s="650" t="s">
        <v>177</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198622</v>
      </c>
      <c r="CS16" s="642"/>
      <c r="CT16" s="642"/>
      <c r="CU16" s="642"/>
      <c r="CV16" s="642"/>
      <c r="CW16" s="642"/>
      <c r="CX16" s="642"/>
      <c r="CY16" s="643"/>
      <c r="CZ16" s="644">
        <v>0.9</v>
      </c>
      <c r="DA16" s="644"/>
      <c r="DB16" s="644"/>
      <c r="DC16" s="644"/>
      <c r="DD16" s="650" t="s">
        <v>178</v>
      </c>
      <c r="DE16" s="642"/>
      <c r="DF16" s="642"/>
      <c r="DG16" s="642"/>
      <c r="DH16" s="642"/>
      <c r="DI16" s="642"/>
      <c r="DJ16" s="642"/>
      <c r="DK16" s="642"/>
      <c r="DL16" s="642"/>
      <c r="DM16" s="642"/>
      <c r="DN16" s="642"/>
      <c r="DO16" s="642"/>
      <c r="DP16" s="643"/>
      <c r="DQ16" s="650">
        <v>39135</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20422</v>
      </c>
      <c r="S17" s="642"/>
      <c r="T17" s="642"/>
      <c r="U17" s="642"/>
      <c r="V17" s="642"/>
      <c r="W17" s="642"/>
      <c r="X17" s="642"/>
      <c r="Y17" s="643"/>
      <c r="Z17" s="644">
        <v>0.1</v>
      </c>
      <c r="AA17" s="644"/>
      <c r="AB17" s="644"/>
      <c r="AC17" s="644"/>
      <c r="AD17" s="645">
        <v>20422</v>
      </c>
      <c r="AE17" s="645"/>
      <c r="AF17" s="645"/>
      <c r="AG17" s="645"/>
      <c r="AH17" s="645"/>
      <c r="AI17" s="645"/>
      <c r="AJ17" s="645"/>
      <c r="AK17" s="645"/>
      <c r="AL17" s="646">
        <v>0.2</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177</v>
      </c>
      <c r="BH17" s="642"/>
      <c r="BI17" s="642"/>
      <c r="BJ17" s="642"/>
      <c r="BK17" s="642"/>
      <c r="BL17" s="642"/>
      <c r="BM17" s="642"/>
      <c r="BN17" s="643"/>
      <c r="BO17" s="644" t="s">
        <v>178</v>
      </c>
      <c r="BP17" s="644"/>
      <c r="BQ17" s="644"/>
      <c r="BR17" s="644"/>
      <c r="BS17" s="650" t="s">
        <v>178</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2392714</v>
      </c>
      <c r="CS17" s="642"/>
      <c r="CT17" s="642"/>
      <c r="CU17" s="642"/>
      <c r="CV17" s="642"/>
      <c r="CW17" s="642"/>
      <c r="CX17" s="642"/>
      <c r="CY17" s="643"/>
      <c r="CZ17" s="644">
        <v>11.4</v>
      </c>
      <c r="DA17" s="644"/>
      <c r="DB17" s="644"/>
      <c r="DC17" s="644"/>
      <c r="DD17" s="650" t="s">
        <v>178</v>
      </c>
      <c r="DE17" s="642"/>
      <c r="DF17" s="642"/>
      <c r="DG17" s="642"/>
      <c r="DH17" s="642"/>
      <c r="DI17" s="642"/>
      <c r="DJ17" s="642"/>
      <c r="DK17" s="642"/>
      <c r="DL17" s="642"/>
      <c r="DM17" s="642"/>
      <c r="DN17" s="642"/>
      <c r="DO17" s="642"/>
      <c r="DP17" s="643"/>
      <c r="DQ17" s="650">
        <v>2352530</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6361105</v>
      </c>
      <c r="S18" s="642"/>
      <c r="T18" s="642"/>
      <c r="U18" s="642"/>
      <c r="V18" s="642"/>
      <c r="W18" s="642"/>
      <c r="X18" s="642"/>
      <c r="Y18" s="643"/>
      <c r="Z18" s="644">
        <v>29.1</v>
      </c>
      <c r="AA18" s="644"/>
      <c r="AB18" s="644"/>
      <c r="AC18" s="644"/>
      <c r="AD18" s="645">
        <v>5353407</v>
      </c>
      <c r="AE18" s="645"/>
      <c r="AF18" s="645"/>
      <c r="AG18" s="645"/>
      <c r="AH18" s="645"/>
      <c r="AI18" s="645"/>
      <c r="AJ18" s="645"/>
      <c r="AK18" s="645"/>
      <c r="AL18" s="646">
        <v>44.7</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177</v>
      </c>
      <c r="BH18" s="642"/>
      <c r="BI18" s="642"/>
      <c r="BJ18" s="642"/>
      <c r="BK18" s="642"/>
      <c r="BL18" s="642"/>
      <c r="BM18" s="642"/>
      <c r="BN18" s="643"/>
      <c r="BO18" s="644" t="s">
        <v>178</v>
      </c>
      <c r="BP18" s="644"/>
      <c r="BQ18" s="644"/>
      <c r="BR18" s="644"/>
      <c r="BS18" s="650" t="s">
        <v>177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178</v>
      </c>
      <c r="CS18" s="642"/>
      <c r="CT18" s="642"/>
      <c r="CU18" s="642"/>
      <c r="CV18" s="642"/>
      <c r="CW18" s="642"/>
      <c r="CX18" s="642"/>
      <c r="CY18" s="643"/>
      <c r="CZ18" s="644" t="s">
        <v>177</v>
      </c>
      <c r="DA18" s="644"/>
      <c r="DB18" s="644"/>
      <c r="DC18" s="644"/>
      <c r="DD18" s="650" t="s">
        <v>178</v>
      </c>
      <c r="DE18" s="642"/>
      <c r="DF18" s="642"/>
      <c r="DG18" s="642"/>
      <c r="DH18" s="642"/>
      <c r="DI18" s="642"/>
      <c r="DJ18" s="642"/>
      <c r="DK18" s="642"/>
      <c r="DL18" s="642"/>
      <c r="DM18" s="642"/>
      <c r="DN18" s="642"/>
      <c r="DO18" s="642"/>
      <c r="DP18" s="643"/>
      <c r="DQ18" s="650" t="s">
        <v>178</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5353407</v>
      </c>
      <c r="S19" s="642"/>
      <c r="T19" s="642"/>
      <c r="U19" s="642"/>
      <c r="V19" s="642"/>
      <c r="W19" s="642"/>
      <c r="X19" s="642"/>
      <c r="Y19" s="643"/>
      <c r="Z19" s="644">
        <v>24.5</v>
      </c>
      <c r="AA19" s="644"/>
      <c r="AB19" s="644"/>
      <c r="AC19" s="644"/>
      <c r="AD19" s="645">
        <v>5353407</v>
      </c>
      <c r="AE19" s="645"/>
      <c r="AF19" s="645"/>
      <c r="AG19" s="645"/>
      <c r="AH19" s="645"/>
      <c r="AI19" s="645"/>
      <c r="AJ19" s="645"/>
      <c r="AK19" s="645"/>
      <c r="AL19" s="646">
        <v>44.7</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29718</v>
      </c>
      <c r="BH19" s="642"/>
      <c r="BI19" s="642"/>
      <c r="BJ19" s="642"/>
      <c r="BK19" s="642"/>
      <c r="BL19" s="642"/>
      <c r="BM19" s="642"/>
      <c r="BN19" s="643"/>
      <c r="BO19" s="644">
        <v>0.6</v>
      </c>
      <c r="BP19" s="644"/>
      <c r="BQ19" s="644"/>
      <c r="BR19" s="644"/>
      <c r="BS19" s="650" t="s">
        <v>178</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178</v>
      </c>
      <c r="CS19" s="642"/>
      <c r="CT19" s="642"/>
      <c r="CU19" s="642"/>
      <c r="CV19" s="642"/>
      <c r="CW19" s="642"/>
      <c r="CX19" s="642"/>
      <c r="CY19" s="643"/>
      <c r="CZ19" s="644" t="s">
        <v>177</v>
      </c>
      <c r="DA19" s="644"/>
      <c r="DB19" s="644"/>
      <c r="DC19" s="644"/>
      <c r="DD19" s="650" t="s">
        <v>178</v>
      </c>
      <c r="DE19" s="642"/>
      <c r="DF19" s="642"/>
      <c r="DG19" s="642"/>
      <c r="DH19" s="642"/>
      <c r="DI19" s="642"/>
      <c r="DJ19" s="642"/>
      <c r="DK19" s="642"/>
      <c r="DL19" s="642"/>
      <c r="DM19" s="642"/>
      <c r="DN19" s="642"/>
      <c r="DO19" s="642"/>
      <c r="DP19" s="643"/>
      <c r="DQ19" s="650" t="s">
        <v>178</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1007698</v>
      </c>
      <c r="S20" s="642"/>
      <c r="T20" s="642"/>
      <c r="U20" s="642"/>
      <c r="V20" s="642"/>
      <c r="W20" s="642"/>
      <c r="X20" s="642"/>
      <c r="Y20" s="643"/>
      <c r="Z20" s="644">
        <v>4.5999999999999996</v>
      </c>
      <c r="AA20" s="644"/>
      <c r="AB20" s="644"/>
      <c r="AC20" s="644"/>
      <c r="AD20" s="645" t="s">
        <v>178</v>
      </c>
      <c r="AE20" s="645"/>
      <c r="AF20" s="645"/>
      <c r="AG20" s="645"/>
      <c r="AH20" s="645"/>
      <c r="AI20" s="645"/>
      <c r="AJ20" s="645"/>
      <c r="AK20" s="645"/>
      <c r="AL20" s="646" t="s">
        <v>177</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29718</v>
      </c>
      <c r="BH20" s="642"/>
      <c r="BI20" s="642"/>
      <c r="BJ20" s="642"/>
      <c r="BK20" s="642"/>
      <c r="BL20" s="642"/>
      <c r="BM20" s="642"/>
      <c r="BN20" s="643"/>
      <c r="BO20" s="644">
        <v>0.6</v>
      </c>
      <c r="BP20" s="644"/>
      <c r="BQ20" s="644"/>
      <c r="BR20" s="644"/>
      <c r="BS20" s="650" t="s">
        <v>177</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20942178</v>
      </c>
      <c r="CS20" s="642"/>
      <c r="CT20" s="642"/>
      <c r="CU20" s="642"/>
      <c r="CV20" s="642"/>
      <c r="CW20" s="642"/>
      <c r="CX20" s="642"/>
      <c r="CY20" s="643"/>
      <c r="CZ20" s="644">
        <v>100</v>
      </c>
      <c r="DA20" s="644"/>
      <c r="DB20" s="644"/>
      <c r="DC20" s="644"/>
      <c r="DD20" s="650">
        <v>2152550</v>
      </c>
      <c r="DE20" s="642"/>
      <c r="DF20" s="642"/>
      <c r="DG20" s="642"/>
      <c r="DH20" s="642"/>
      <c r="DI20" s="642"/>
      <c r="DJ20" s="642"/>
      <c r="DK20" s="642"/>
      <c r="DL20" s="642"/>
      <c r="DM20" s="642"/>
      <c r="DN20" s="642"/>
      <c r="DO20" s="642"/>
      <c r="DP20" s="643"/>
      <c r="DQ20" s="650">
        <v>14274328</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178</v>
      </c>
      <c r="S21" s="642"/>
      <c r="T21" s="642"/>
      <c r="U21" s="642"/>
      <c r="V21" s="642"/>
      <c r="W21" s="642"/>
      <c r="X21" s="642"/>
      <c r="Y21" s="643"/>
      <c r="Z21" s="644" t="s">
        <v>178</v>
      </c>
      <c r="AA21" s="644"/>
      <c r="AB21" s="644"/>
      <c r="AC21" s="644"/>
      <c r="AD21" s="645" t="s">
        <v>178</v>
      </c>
      <c r="AE21" s="645"/>
      <c r="AF21" s="645"/>
      <c r="AG21" s="645"/>
      <c r="AH21" s="645"/>
      <c r="AI21" s="645"/>
      <c r="AJ21" s="645"/>
      <c r="AK21" s="645"/>
      <c r="AL21" s="646" t="s">
        <v>177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29718</v>
      </c>
      <c r="BH21" s="642"/>
      <c r="BI21" s="642"/>
      <c r="BJ21" s="642"/>
      <c r="BK21" s="642"/>
      <c r="BL21" s="642"/>
      <c r="BM21" s="642"/>
      <c r="BN21" s="643"/>
      <c r="BO21" s="644">
        <v>0.6</v>
      </c>
      <c r="BP21" s="644"/>
      <c r="BQ21" s="644"/>
      <c r="BR21" s="644"/>
      <c r="BS21" s="650" t="s">
        <v>178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12927274</v>
      </c>
      <c r="S22" s="642"/>
      <c r="T22" s="642"/>
      <c r="U22" s="642"/>
      <c r="V22" s="642"/>
      <c r="W22" s="642"/>
      <c r="X22" s="642"/>
      <c r="Y22" s="643"/>
      <c r="Z22" s="644">
        <v>59.2</v>
      </c>
      <c r="AA22" s="644"/>
      <c r="AB22" s="644"/>
      <c r="AC22" s="644"/>
      <c r="AD22" s="645">
        <v>11919576</v>
      </c>
      <c r="AE22" s="645"/>
      <c r="AF22" s="645"/>
      <c r="AG22" s="645"/>
      <c r="AH22" s="645"/>
      <c r="AI22" s="645"/>
      <c r="AJ22" s="645"/>
      <c r="AK22" s="645"/>
      <c r="AL22" s="646">
        <v>99.6</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177</v>
      </c>
      <c r="BH22" s="642"/>
      <c r="BI22" s="642"/>
      <c r="BJ22" s="642"/>
      <c r="BK22" s="642"/>
      <c r="BL22" s="642"/>
      <c r="BM22" s="642"/>
      <c r="BN22" s="643"/>
      <c r="BO22" s="644" t="s">
        <v>178</v>
      </c>
      <c r="BP22" s="644"/>
      <c r="BQ22" s="644"/>
      <c r="BR22" s="644"/>
      <c r="BS22" s="650" t="s">
        <v>178</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4317</v>
      </c>
      <c r="S23" s="642"/>
      <c r="T23" s="642"/>
      <c r="U23" s="642"/>
      <c r="V23" s="642"/>
      <c r="W23" s="642"/>
      <c r="X23" s="642"/>
      <c r="Y23" s="643"/>
      <c r="Z23" s="644">
        <v>0</v>
      </c>
      <c r="AA23" s="644"/>
      <c r="AB23" s="644"/>
      <c r="AC23" s="644"/>
      <c r="AD23" s="645">
        <v>4317</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177</v>
      </c>
      <c r="BH23" s="642"/>
      <c r="BI23" s="642"/>
      <c r="BJ23" s="642"/>
      <c r="BK23" s="642"/>
      <c r="BL23" s="642"/>
      <c r="BM23" s="642"/>
      <c r="BN23" s="643"/>
      <c r="BO23" s="644" t="s">
        <v>178</v>
      </c>
      <c r="BP23" s="644"/>
      <c r="BQ23" s="644"/>
      <c r="BR23" s="644"/>
      <c r="BS23" s="650" t="s">
        <v>177</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71288</v>
      </c>
      <c r="S24" s="642"/>
      <c r="T24" s="642"/>
      <c r="U24" s="642"/>
      <c r="V24" s="642"/>
      <c r="W24" s="642"/>
      <c r="X24" s="642"/>
      <c r="Y24" s="643"/>
      <c r="Z24" s="644">
        <v>0.3</v>
      </c>
      <c r="AA24" s="644"/>
      <c r="AB24" s="644"/>
      <c r="AC24" s="644"/>
      <c r="AD24" s="645" t="s">
        <v>177</v>
      </c>
      <c r="AE24" s="645"/>
      <c r="AF24" s="645"/>
      <c r="AG24" s="645"/>
      <c r="AH24" s="645"/>
      <c r="AI24" s="645"/>
      <c r="AJ24" s="645"/>
      <c r="AK24" s="645"/>
      <c r="AL24" s="646" t="s">
        <v>178</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177</v>
      </c>
      <c r="BH24" s="642"/>
      <c r="BI24" s="642"/>
      <c r="BJ24" s="642"/>
      <c r="BK24" s="642"/>
      <c r="BL24" s="642"/>
      <c r="BM24" s="642"/>
      <c r="BN24" s="643"/>
      <c r="BO24" s="644" t="s">
        <v>177</v>
      </c>
      <c r="BP24" s="644"/>
      <c r="BQ24" s="644"/>
      <c r="BR24" s="644"/>
      <c r="BS24" s="650" t="s">
        <v>177</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9306984</v>
      </c>
      <c r="CS24" s="631"/>
      <c r="CT24" s="631"/>
      <c r="CU24" s="631"/>
      <c r="CV24" s="631"/>
      <c r="CW24" s="631"/>
      <c r="CX24" s="631"/>
      <c r="CY24" s="632"/>
      <c r="CZ24" s="635">
        <v>44.4</v>
      </c>
      <c r="DA24" s="636"/>
      <c r="DB24" s="636"/>
      <c r="DC24" s="655"/>
      <c r="DD24" s="674">
        <v>6648820</v>
      </c>
      <c r="DE24" s="631"/>
      <c r="DF24" s="631"/>
      <c r="DG24" s="631"/>
      <c r="DH24" s="631"/>
      <c r="DI24" s="631"/>
      <c r="DJ24" s="631"/>
      <c r="DK24" s="632"/>
      <c r="DL24" s="674">
        <v>6512706</v>
      </c>
      <c r="DM24" s="631"/>
      <c r="DN24" s="631"/>
      <c r="DO24" s="631"/>
      <c r="DP24" s="631"/>
      <c r="DQ24" s="631"/>
      <c r="DR24" s="631"/>
      <c r="DS24" s="631"/>
      <c r="DT24" s="631"/>
      <c r="DU24" s="631"/>
      <c r="DV24" s="632"/>
      <c r="DW24" s="635">
        <v>51.6</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150452</v>
      </c>
      <c r="S25" s="642"/>
      <c r="T25" s="642"/>
      <c r="U25" s="642"/>
      <c r="V25" s="642"/>
      <c r="W25" s="642"/>
      <c r="X25" s="642"/>
      <c r="Y25" s="643"/>
      <c r="Z25" s="644">
        <v>0.7</v>
      </c>
      <c r="AA25" s="644"/>
      <c r="AB25" s="644"/>
      <c r="AC25" s="644"/>
      <c r="AD25" s="645">
        <v>29463</v>
      </c>
      <c r="AE25" s="645"/>
      <c r="AF25" s="645"/>
      <c r="AG25" s="645"/>
      <c r="AH25" s="645"/>
      <c r="AI25" s="645"/>
      <c r="AJ25" s="645"/>
      <c r="AK25" s="645"/>
      <c r="AL25" s="646">
        <v>0.2</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177</v>
      </c>
      <c r="BH25" s="642"/>
      <c r="BI25" s="642"/>
      <c r="BJ25" s="642"/>
      <c r="BK25" s="642"/>
      <c r="BL25" s="642"/>
      <c r="BM25" s="642"/>
      <c r="BN25" s="643"/>
      <c r="BO25" s="644" t="s">
        <v>178</v>
      </c>
      <c r="BP25" s="644"/>
      <c r="BQ25" s="644"/>
      <c r="BR25" s="644"/>
      <c r="BS25" s="650" t="s">
        <v>292</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3289522</v>
      </c>
      <c r="CS25" s="677"/>
      <c r="CT25" s="677"/>
      <c r="CU25" s="677"/>
      <c r="CV25" s="677"/>
      <c r="CW25" s="677"/>
      <c r="CX25" s="677"/>
      <c r="CY25" s="678"/>
      <c r="CZ25" s="646">
        <v>15.7</v>
      </c>
      <c r="DA25" s="675"/>
      <c r="DB25" s="675"/>
      <c r="DC25" s="679"/>
      <c r="DD25" s="650">
        <v>3050746</v>
      </c>
      <c r="DE25" s="677"/>
      <c r="DF25" s="677"/>
      <c r="DG25" s="677"/>
      <c r="DH25" s="677"/>
      <c r="DI25" s="677"/>
      <c r="DJ25" s="677"/>
      <c r="DK25" s="678"/>
      <c r="DL25" s="650">
        <v>2967028</v>
      </c>
      <c r="DM25" s="677"/>
      <c r="DN25" s="677"/>
      <c r="DO25" s="677"/>
      <c r="DP25" s="677"/>
      <c r="DQ25" s="677"/>
      <c r="DR25" s="677"/>
      <c r="DS25" s="677"/>
      <c r="DT25" s="677"/>
      <c r="DU25" s="677"/>
      <c r="DV25" s="678"/>
      <c r="DW25" s="646">
        <v>23.5</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94504</v>
      </c>
      <c r="S26" s="642"/>
      <c r="T26" s="642"/>
      <c r="U26" s="642"/>
      <c r="V26" s="642"/>
      <c r="W26" s="642"/>
      <c r="X26" s="642"/>
      <c r="Y26" s="643"/>
      <c r="Z26" s="644">
        <v>0.4</v>
      </c>
      <c r="AA26" s="644"/>
      <c r="AB26" s="644"/>
      <c r="AC26" s="644"/>
      <c r="AD26" s="645" t="s">
        <v>178</v>
      </c>
      <c r="AE26" s="645"/>
      <c r="AF26" s="645"/>
      <c r="AG26" s="645"/>
      <c r="AH26" s="645"/>
      <c r="AI26" s="645"/>
      <c r="AJ26" s="645"/>
      <c r="AK26" s="645"/>
      <c r="AL26" s="646" t="s">
        <v>177</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178</v>
      </c>
      <c r="BH26" s="642"/>
      <c r="BI26" s="642"/>
      <c r="BJ26" s="642"/>
      <c r="BK26" s="642"/>
      <c r="BL26" s="642"/>
      <c r="BM26" s="642"/>
      <c r="BN26" s="643"/>
      <c r="BO26" s="644" t="s">
        <v>178</v>
      </c>
      <c r="BP26" s="644"/>
      <c r="BQ26" s="644"/>
      <c r="BR26" s="644"/>
      <c r="BS26" s="650" t="s">
        <v>178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2121669</v>
      </c>
      <c r="CS26" s="642"/>
      <c r="CT26" s="642"/>
      <c r="CU26" s="642"/>
      <c r="CV26" s="642"/>
      <c r="CW26" s="642"/>
      <c r="CX26" s="642"/>
      <c r="CY26" s="643"/>
      <c r="CZ26" s="646">
        <v>10.1</v>
      </c>
      <c r="DA26" s="675"/>
      <c r="DB26" s="675"/>
      <c r="DC26" s="679"/>
      <c r="DD26" s="650">
        <v>1892632</v>
      </c>
      <c r="DE26" s="642"/>
      <c r="DF26" s="642"/>
      <c r="DG26" s="642"/>
      <c r="DH26" s="642"/>
      <c r="DI26" s="642"/>
      <c r="DJ26" s="642"/>
      <c r="DK26" s="643"/>
      <c r="DL26" s="650" t="s">
        <v>177</v>
      </c>
      <c r="DM26" s="642"/>
      <c r="DN26" s="642"/>
      <c r="DO26" s="642"/>
      <c r="DP26" s="642"/>
      <c r="DQ26" s="642"/>
      <c r="DR26" s="642"/>
      <c r="DS26" s="642"/>
      <c r="DT26" s="642"/>
      <c r="DU26" s="642"/>
      <c r="DV26" s="643"/>
      <c r="DW26" s="646" t="s">
        <v>178</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2256794</v>
      </c>
      <c r="S27" s="642"/>
      <c r="T27" s="642"/>
      <c r="U27" s="642"/>
      <c r="V27" s="642"/>
      <c r="W27" s="642"/>
      <c r="X27" s="642"/>
      <c r="Y27" s="643"/>
      <c r="Z27" s="644">
        <v>10.3</v>
      </c>
      <c r="AA27" s="644"/>
      <c r="AB27" s="644"/>
      <c r="AC27" s="644"/>
      <c r="AD27" s="645" t="s">
        <v>177</v>
      </c>
      <c r="AE27" s="645"/>
      <c r="AF27" s="645"/>
      <c r="AG27" s="645"/>
      <c r="AH27" s="645"/>
      <c r="AI27" s="645"/>
      <c r="AJ27" s="645"/>
      <c r="AK27" s="645"/>
      <c r="AL27" s="646" t="s">
        <v>177</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5326987</v>
      </c>
      <c r="BH27" s="642"/>
      <c r="BI27" s="642"/>
      <c r="BJ27" s="642"/>
      <c r="BK27" s="642"/>
      <c r="BL27" s="642"/>
      <c r="BM27" s="642"/>
      <c r="BN27" s="643"/>
      <c r="BO27" s="644">
        <v>100</v>
      </c>
      <c r="BP27" s="644"/>
      <c r="BQ27" s="644"/>
      <c r="BR27" s="644"/>
      <c r="BS27" s="650">
        <v>377503</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3624748</v>
      </c>
      <c r="CS27" s="677"/>
      <c r="CT27" s="677"/>
      <c r="CU27" s="677"/>
      <c r="CV27" s="677"/>
      <c r="CW27" s="677"/>
      <c r="CX27" s="677"/>
      <c r="CY27" s="678"/>
      <c r="CZ27" s="646">
        <v>17.3</v>
      </c>
      <c r="DA27" s="675"/>
      <c r="DB27" s="675"/>
      <c r="DC27" s="679"/>
      <c r="DD27" s="650">
        <v>1245544</v>
      </c>
      <c r="DE27" s="677"/>
      <c r="DF27" s="677"/>
      <c r="DG27" s="677"/>
      <c r="DH27" s="677"/>
      <c r="DI27" s="677"/>
      <c r="DJ27" s="677"/>
      <c r="DK27" s="678"/>
      <c r="DL27" s="650">
        <v>1230696</v>
      </c>
      <c r="DM27" s="677"/>
      <c r="DN27" s="677"/>
      <c r="DO27" s="677"/>
      <c r="DP27" s="677"/>
      <c r="DQ27" s="677"/>
      <c r="DR27" s="677"/>
      <c r="DS27" s="677"/>
      <c r="DT27" s="677"/>
      <c r="DU27" s="677"/>
      <c r="DV27" s="678"/>
      <c r="DW27" s="646">
        <v>9.8000000000000007</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178</v>
      </c>
      <c r="S28" s="642"/>
      <c r="T28" s="642"/>
      <c r="U28" s="642"/>
      <c r="V28" s="642"/>
      <c r="W28" s="642"/>
      <c r="X28" s="642"/>
      <c r="Y28" s="643"/>
      <c r="Z28" s="644" t="s">
        <v>178</v>
      </c>
      <c r="AA28" s="644"/>
      <c r="AB28" s="644"/>
      <c r="AC28" s="644"/>
      <c r="AD28" s="645" t="s">
        <v>178</v>
      </c>
      <c r="AE28" s="645"/>
      <c r="AF28" s="645"/>
      <c r="AG28" s="645"/>
      <c r="AH28" s="645"/>
      <c r="AI28" s="645"/>
      <c r="AJ28" s="645"/>
      <c r="AK28" s="645"/>
      <c r="AL28" s="646" t="s">
        <v>177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2392714</v>
      </c>
      <c r="CS28" s="642"/>
      <c r="CT28" s="642"/>
      <c r="CU28" s="642"/>
      <c r="CV28" s="642"/>
      <c r="CW28" s="642"/>
      <c r="CX28" s="642"/>
      <c r="CY28" s="643"/>
      <c r="CZ28" s="646">
        <v>11.4</v>
      </c>
      <c r="DA28" s="675"/>
      <c r="DB28" s="675"/>
      <c r="DC28" s="679"/>
      <c r="DD28" s="650">
        <v>2352530</v>
      </c>
      <c r="DE28" s="642"/>
      <c r="DF28" s="642"/>
      <c r="DG28" s="642"/>
      <c r="DH28" s="642"/>
      <c r="DI28" s="642"/>
      <c r="DJ28" s="642"/>
      <c r="DK28" s="643"/>
      <c r="DL28" s="650">
        <v>2314982</v>
      </c>
      <c r="DM28" s="642"/>
      <c r="DN28" s="642"/>
      <c r="DO28" s="642"/>
      <c r="DP28" s="642"/>
      <c r="DQ28" s="642"/>
      <c r="DR28" s="642"/>
      <c r="DS28" s="642"/>
      <c r="DT28" s="642"/>
      <c r="DU28" s="642"/>
      <c r="DV28" s="643"/>
      <c r="DW28" s="646">
        <v>18.3</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1583404</v>
      </c>
      <c r="S29" s="642"/>
      <c r="T29" s="642"/>
      <c r="U29" s="642"/>
      <c r="V29" s="642"/>
      <c r="W29" s="642"/>
      <c r="X29" s="642"/>
      <c r="Y29" s="643"/>
      <c r="Z29" s="644">
        <v>7.2</v>
      </c>
      <c r="AA29" s="644"/>
      <c r="AB29" s="644"/>
      <c r="AC29" s="644"/>
      <c r="AD29" s="645" t="s">
        <v>178</v>
      </c>
      <c r="AE29" s="645"/>
      <c r="AF29" s="645"/>
      <c r="AG29" s="645"/>
      <c r="AH29" s="645"/>
      <c r="AI29" s="645"/>
      <c r="AJ29" s="645"/>
      <c r="AK29" s="645"/>
      <c r="AL29" s="646" t="s">
        <v>178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2392712</v>
      </c>
      <c r="CS29" s="677"/>
      <c r="CT29" s="677"/>
      <c r="CU29" s="677"/>
      <c r="CV29" s="677"/>
      <c r="CW29" s="677"/>
      <c r="CX29" s="677"/>
      <c r="CY29" s="678"/>
      <c r="CZ29" s="646">
        <v>11.4</v>
      </c>
      <c r="DA29" s="675"/>
      <c r="DB29" s="675"/>
      <c r="DC29" s="679"/>
      <c r="DD29" s="650">
        <v>2352528</v>
      </c>
      <c r="DE29" s="677"/>
      <c r="DF29" s="677"/>
      <c r="DG29" s="677"/>
      <c r="DH29" s="677"/>
      <c r="DI29" s="677"/>
      <c r="DJ29" s="677"/>
      <c r="DK29" s="678"/>
      <c r="DL29" s="650">
        <v>2314980</v>
      </c>
      <c r="DM29" s="677"/>
      <c r="DN29" s="677"/>
      <c r="DO29" s="677"/>
      <c r="DP29" s="677"/>
      <c r="DQ29" s="677"/>
      <c r="DR29" s="677"/>
      <c r="DS29" s="677"/>
      <c r="DT29" s="677"/>
      <c r="DU29" s="677"/>
      <c r="DV29" s="678"/>
      <c r="DW29" s="646">
        <v>18.3</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15387</v>
      </c>
      <c r="S30" s="642"/>
      <c r="T30" s="642"/>
      <c r="U30" s="642"/>
      <c r="V30" s="642"/>
      <c r="W30" s="642"/>
      <c r="X30" s="642"/>
      <c r="Y30" s="643"/>
      <c r="Z30" s="644">
        <v>0.1</v>
      </c>
      <c r="AA30" s="644"/>
      <c r="AB30" s="644"/>
      <c r="AC30" s="644"/>
      <c r="AD30" s="645">
        <v>5685</v>
      </c>
      <c r="AE30" s="645"/>
      <c r="AF30" s="645"/>
      <c r="AG30" s="645"/>
      <c r="AH30" s="645"/>
      <c r="AI30" s="645"/>
      <c r="AJ30" s="645"/>
      <c r="AK30" s="645"/>
      <c r="AL30" s="646">
        <v>0</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98.9</v>
      </c>
      <c r="BH30" s="702"/>
      <c r="BI30" s="702"/>
      <c r="BJ30" s="702"/>
      <c r="BK30" s="702"/>
      <c r="BL30" s="702"/>
      <c r="BM30" s="636">
        <v>95.6</v>
      </c>
      <c r="BN30" s="702"/>
      <c r="BO30" s="702"/>
      <c r="BP30" s="702"/>
      <c r="BQ30" s="703"/>
      <c r="BR30" s="701">
        <v>98.9</v>
      </c>
      <c r="BS30" s="702"/>
      <c r="BT30" s="702"/>
      <c r="BU30" s="702"/>
      <c r="BV30" s="702"/>
      <c r="BW30" s="702"/>
      <c r="BX30" s="636">
        <v>95.6</v>
      </c>
      <c r="BY30" s="702"/>
      <c r="BZ30" s="702"/>
      <c r="CA30" s="702"/>
      <c r="CB30" s="703"/>
      <c r="CD30" s="706"/>
      <c r="CE30" s="707"/>
      <c r="CF30" s="656" t="s">
        <v>310</v>
      </c>
      <c r="CG30" s="657"/>
      <c r="CH30" s="657"/>
      <c r="CI30" s="657"/>
      <c r="CJ30" s="657"/>
      <c r="CK30" s="657"/>
      <c r="CL30" s="657"/>
      <c r="CM30" s="657"/>
      <c r="CN30" s="657"/>
      <c r="CO30" s="657"/>
      <c r="CP30" s="657"/>
      <c r="CQ30" s="658"/>
      <c r="CR30" s="641">
        <v>2237505</v>
      </c>
      <c r="CS30" s="642"/>
      <c r="CT30" s="642"/>
      <c r="CU30" s="642"/>
      <c r="CV30" s="642"/>
      <c r="CW30" s="642"/>
      <c r="CX30" s="642"/>
      <c r="CY30" s="643"/>
      <c r="CZ30" s="646">
        <v>10.7</v>
      </c>
      <c r="DA30" s="675"/>
      <c r="DB30" s="675"/>
      <c r="DC30" s="679"/>
      <c r="DD30" s="650">
        <v>2204560</v>
      </c>
      <c r="DE30" s="642"/>
      <c r="DF30" s="642"/>
      <c r="DG30" s="642"/>
      <c r="DH30" s="642"/>
      <c r="DI30" s="642"/>
      <c r="DJ30" s="642"/>
      <c r="DK30" s="643"/>
      <c r="DL30" s="650">
        <v>2167013</v>
      </c>
      <c r="DM30" s="642"/>
      <c r="DN30" s="642"/>
      <c r="DO30" s="642"/>
      <c r="DP30" s="642"/>
      <c r="DQ30" s="642"/>
      <c r="DR30" s="642"/>
      <c r="DS30" s="642"/>
      <c r="DT30" s="642"/>
      <c r="DU30" s="642"/>
      <c r="DV30" s="643"/>
      <c r="DW30" s="646">
        <v>17.2</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274640</v>
      </c>
      <c r="S31" s="642"/>
      <c r="T31" s="642"/>
      <c r="U31" s="642"/>
      <c r="V31" s="642"/>
      <c r="W31" s="642"/>
      <c r="X31" s="642"/>
      <c r="Y31" s="643"/>
      <c r="Z31" s="644">
        <v>1.3</v>
      </c>
      <c r="AA31" s="644"/>
      <c r="AB31" s="644"/>
      <c r="AC31" s="644"/>
      <c r="AD31" s="645" t="s">
        <v>178</v>
      </c>
      <c r="AE31" s="645"/>
      <c r="AF31" s="645"/>
      <c r="AG31" s="645"/>
      <c r="AH31" s="645"/>
      <c r="AI31" s="645"/>
      <c r="AJ31" s="645"/>
      <c r="AK31" s="645"/>
      <c r="AL31" s="646" t="s">
        <v>177</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99.2</v>
      </c>
      <c r="BH31" s="677"/>
      <c r="BI31" s="677"/>
      <c r="BJ31" s="677"/>
      <c r="BK31" s="677"/>
      <c r="BL31" s="677"/>
      <c r="BM31" s="647">
        <v>96.9</v>
      </c>
      <c r="BN31" s="699"/>
      <c r="BO31" s="699"/>
      <c r="BP31" s="699"/>
      <c r="BQ31" s="700"/>
      <c r="BR31" s="698">
        <v>99.2</v>
      </c>
      <c r="BS31" s="677"/>
      <c r="BT31" s="677"/>
      <c r="BU31" s="677"/>
      <c r="BV31" s="677"/>
      <c r="BW31" s="677"/>
      <c r="BX31" s="647">
        <v>96.8</v>
      </c>
      <c r="BY31" s="699"/>
      <c r="BZ31" s="699"/>
      <c r="CA31" s="699"/>
      <c r="CB31" s="700"/>
      <c r="CD31" s="706"/>
      <c r="CE31" s="707"/>
      <c r="CF31" s="656" t="s">
        <v>314</v>
      </c>
      <c r="CG31" s="657"/>
      <c r="CH31" s="657"/>
      <c r="CI31" s="657"/>
      <c r="CJ31" s="657"/>
      <c r="CK31" s="657"/>
      <c r="CL31" s="657"/>
      <c r="CM31" s="657"/>
      <c r="CN31" s="657"/>
      <c r="CO31" s="657"/>
      <c r="CP31" s="657"/>
      <c r="CQ31" s="658"/>
      <c r="CR31" s="641">
        <v>155207</v>
      </c>
      <c r="CS31" s="677"/>
      <c r="CT31" s="677"/>
      <c r="CU31" s="677"/>
      <c r="CV31" s="677"/>
      <c r="CW31" s="677"/>
      <c r="CX31" s="677"/>
      <c r="CY31" s="678"/>
      <c r="CZ31" s="646">
        <v>0.7</v>
      </c>
      <c r="DA31" s="675"/>
      <c r="DB31" s="675"/>
      <c r="DC31" s="679"/>
      <c r="DD31" s="650">
        <v>147968</v>
      </c>
      <c r="DE31" s="677"/>
      <c r="DF31" s="677"/>
      <c r="DG31" s="677"/>
      <c r="DH31" s="677"/>
      <c r="DI31" s="677"/>
      <c r="DJ31" s="677"/>
      <c r="DK31" s="678"/>
      <c r="DL31" s="650">
        <v>147967</v>
      </c>
      <c r="DM31" s="677"/>
      <c r="DN31" s="677"/>
      <c r="DO31" s="677"/>
      <c r="DP31" s="677"/>
      <c r="DQ31" s="677"/>
      <c r="DR31" s="677"/>
      <c r="DS31" s="677"/>
      <c r="DT31" s="677"/>
      <c r="DU31" s="677"/>
      <c r="DV31" s="678"/>
      <c r="DW31" s="646">
        <v>1.2</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831674</v>
      </c>
      <c r="S32" s="642"/>
      <c r="T32" s="642"/>
      <c r="U32" s="642"/>
      <c r="V32" s="642"/>
      <c r="W32" s="642"/>
      <c r="X32" s="642"/>
      <c r="Y32" s="643"/>
      <c r="Z32" s="644">
        <v>3.8</v>
      </c>
      <c r="AA32" s="644"/>
      <c r="AB32" s="644"/>
      <c r="AC32" s="644"/>
      <c r="AD32" s="645" t="s">
        <v>177</v>
      </c>
      <c r="AE32" s="645"/>
      <c r="AF32" s="645"/>
      <c r="AG32" s="645"/>
      <c r="AH32" s="645"/>
      <c r="AI32" s="645"/>
      <c r="AJ32" s="645"/>
      <c r="AK32" s="645"/>
      <c r="AL32" s="646" t="s">
        <v>177</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98.5</v>
      </c>
      <c r="BH32" s="711"/>
      <c r="BI32" s="711"/>
      <c r="BJ32" s="711"/>
      <c r="BK32" s="711"/>
      <c r="BL32" s="711"/>
      <c r="BM32" s="712">
        <v>93.8</v>
      </c>
      <c r="BN32" s="711"/>
      <c r="BO32" s="711"/>
      <c r="BP32" s="711"/>
      <c r="BQ32" s="713"/>
      <c r="BR32" s="710">
        <v>98.4</v>
      </c>
      <c r="BS32" s="711"/>
      <c r="BT32" s="711"/>
      <c r="BU32" s="711"/>
      <c r="BV32" s="711"/>
      <c r="BW32" s="711"/>
      <c r="BX32" s="712">
        <v>93.9</v>
      </c>
      <c r="BY32" s="711"/>
      <c r="BZ32" s="711"/>
      <c r="CA32" s="711"/>
      <c r="CB32" s="713"/>
      <c r="CD32" s="708"/>
      <c r="CE32" s="709"/>
      <c r="CF32" s="656" t="s">
        <v>317</v>
      </c>
      <c r="CG32" s="657"/>
      <c r="CH32" s="657"/>
      <c r="CI32" s="657"/>
      <c r="CJ32" s="657"/>
      <c r="CK32" s="657"/>
      <c r="CL32" s="657"/>
      <c r="CM32" s="657"/>
      <c r="CN32" s="657"/>
      <c r="CO32" s="657"/>
      <c r="CP32" s="657"/>
      <c r="CQ32" s="658"/>
      <c r="CR32" s="641">
        <v>2</v>
      </c>
      <c r="CS32" s="642"/>
      <c r="CT32" s="642"/>
      <c r="CU32" s="642"/>
      <c r="CV32" s="642"/>
      <c r="CW32" s="642"/>
      <c r="CX32" s="642"/>
      <c r="CY32" s="643"/>
      <c r="CZ32" s="646">
        <v>0</v>
      </c>
      <c r="DA32" s="675"/>
      <c r="DB32" s="675"/>
      <c r="DC32" s="679"/>
      <c r="DD32" s="650">
        <v>2</v>
      </c>
      <c r="DE32" s="642"/>
      <c r="DF32" s="642"/>
      <c r="DG32" s="642"/>
      <c r="DH32" s="642"/>
      <c r="DI32" s="642"/>
      <c r="DJ32" s="642"/>
      <c r="DK32" s="643"/>
      <c r="DL32" s="650">
        <v>2</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895422</v>
      </c>
      <c r="S33" s="642"/>
      <c r="T33" s="642"/>
      <c r="U33" s="642"/>
      <c r="V33" s="642"/>
      <c r="W33" s="642"/>
      <c r="X33" s="642"/>
      <c r="Y33" s="643"/>
      <c r="Z33" s="644">
        <v>4.0999999999999996</v>
      </c>
      <c r="AA33" s="644"/>
      <c r="AB33" s="644"/>
      <c r="AC33" s="644"/>
      <c r="AD33" s="645" t="s">
        <v>178</v>
      </c>
      <c r="AE33" s="645"/>
      <c r="AF33" s="645"/>
      <c r="AG33" s="645"/>
      <c r="AH33" s="645"/>
      <c r="AI33" s="645"/>
      <c r="AJ33" s="645"/>
      <c r="AK33" s="645"/>
      <c r="AL33" s="646" t="s">
        <v>177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9284022</v>
      </c>
      <c r="CS33" s="677"/>
      <c r="CT33" s="677"/>
      <c r="CU33" s="677"/>
      <c r="CV33" s="677"/>
      <c r="CW33" s="677"/>
      <c r="CX33" s="677"/>
      <c r="CY33" s="678"/>
      <c r="CZ33" s="646">
        <v>44.3</v>
      </c>
      <c r="DA33" s="675"/>
      <c r="DB33" s="675"/>
      <c r="DC33" s="679"/>
      <c r="DD33" s="650">
        <v>7189552</v>
      </c>
      <c r="DE33" s="677"/>
      <c r="DF33" s="677"/>
      <c r="DG33" s="677"/>
      <c r="DH33" s="677"/>
      <c r="DI33" s="677"/>
      <c r="DJ33" s="677"/>
      <c r="DK33" s="678"/>
      <c r="DL33" s="650">
        <v>4796228</v>
      </c>
      <c r="DM33" s="677"/>
      <c r="DN33" s="677"/>
      <c r="DO33" s="677"/>
      <c r="DP33" s="677"/>
      <c r="DQ33" s="677"/>
      <c r="DR33" s="677"/>
      <c r="DS33" s="677"/>
      <c r="DT33" s="677"/>
      <c r="DU33" s="677"/>
      <c r="DV33" s="678"/>
      <c r="DW33" s="646">
        <v>38</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937822</v>
      </c>
      <c r="S34" s="642"/>
      <c r="T34" s="642"/>
      <c r="U34" s="642"/>
      <c r="V34" s="642"/>
      <c r="W34" s="642"/>
      <c r="X34" s="642"/>
      <c r="Y34" s="643"/>
      <c r="Z34" s="644">
        <v>4.3</v>
      </c>
      <c r="AA34" s="644"/>
      <c r="AB34" s="644"/>
      <c r="AC34" s="644"/>
      <c r="AD34" s="645">
        <v>10520</v>
      </c>
      <c r="AE34" s="645"/>
      <c r="AF34" s="645"/>
      <c r="AG34" s="645"/>
      <c r="AH34" s="645"/>
      <c r="AI34" s="645"/>
      <c r="AJ34" s="645"/>
      <c r="AK34" s="645"/>
      <c r="AL34" s="646">
        <v>0.1</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2836587</v>
      </c>
      <c r="CS34" s="642"/>
      <c r="CT34" s="642"/>
      <c r="CU34" s="642"/>
      <c r="CV34" s="642"/>
      <c r="CW34" s="642"/>
      <c r="CX34" s="642"/>
      <c r="CY34" s="643"/>
      <c r="CZ34" s="646">
        <v>13.5</v>
      </c>
      <c r="DA34" s="675"/>
      <c r="DB34" s="675"/>
      <c r="DC34" s="679"/>
      <c r="DD34" s="650">
        <v>2254618</v>
      </c>
      <c r="DE34" s="642"/>
      <c r="DF34" s="642"/>
      <c r="DG34" s="642"/>
      <c r="DH34" s="642"/>
      <c r="DI34" s="642"/>
      <c r="DJ34" s="642"/>
      <c r="DK34" s="643"/>
      <c r="DL34" s="650">
        <v>1696556</v>
      </c>
      <c r="DM34" s="642"/>
      <c r="DN34" s="642"/>
      <c r="DO34" s="642"/>
      <c r="DP34" s="642"/>
      <c r="DQ34" s="642"/>
      <c r="DR34" s="642"/>
      <c r="DS34" s="642"/>
      <c r="DT34" s="642"/>
      <c r="DU34" s="642"/>
      <c r="DV34" s="643"/>
      <c r="DW34" s="646">
        <v>13.4</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1811622</v>
      </c>
      <c r="S35" s="642"/>
      <c r="T35" s="642"/>
      <c r="U35" s="642"/>
      <c r="V35" s="642"/>
      <c r="W35" s="642"/>
      <c r="X35" s="642"/>
      <c r="Y35" s="643"/>
      <c r="Z35" s="644">
        <v>8.3000000000000007</v>
      </c>
      <c r="AA35" s="644"/>
      <c r="AB35" s="644"/>
      <c r="AC35" s="644"/>
      <c r="AD35" s="645" t="s">
        <v>178</v>
      </c>
      <c r="AE35" s="645"/>
      <c r="AF35" s="645"/>
      <c r="AG35" s="645"/>
      <c r="AH35" s="645"/>
      <c r="AI35" s="645"/>
      <c r="AJ35" s="645"/>
      <c r="AK35" s="645"/>
      <c r="AL35" s="646" t="s">
        <v>292</v>
      </c>
      <c r="AM35" s="647"/>
      <c r="AN35" s="647"/>
      <c r="AO35" s="648"/>
      <c r="AP35" s="234"/>
      <c r="AQ35" s="714" t="s">
        <v>325</v>
      </c>
      <c r="AR35" s="715"/>
      <c r="AS35" s="715"/>
      <c r="AT35" s="715"/>
      <c r="AU35" s="715"/>
      <c r="AV35" s="715"/>
      <c r="AW35" s="715"/>
      <c r="AX35" s="715"/>
      <c r="AY35" s="716"/>
      <c r="AZ35" s="630">
        <v>3408428</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15901</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244404</v>
      </c>
      <c r="CS35" s="677"/>
      <c r="CT35" s="677"/>
      <c r="CU35" s="677"/>
      <c r="CV35" s="677"/>
      <c r="CW35" s="677"/>
      <c r="CX35" s="677"/>
      <c r="CY35" s="678"/>
      <c r="CZ35" s="646">
        <v>1.2</v>
      </c>
      <c r="DA35" s="675"/>
      <c r="DB35" s="675"/>
      <c r="DC35" s="679"/>
      <c r="DD35" s="650">
        <v>217957</v>
      </c>
      <c r="DE35" s="677"/>
      <c r="DF35" s="677"/>
      <c r="DG35" s="677"/>
      <c r="DH35" s="677"/>
      <c r="DI35" s="677"/>
      <c r="DJ35" s="677"/>
      <c r="DK35" s="678"/>
      <c r="DL35" s="650">
        <v>113213</v>
      </c>
      <c r="DM35" s="677"/>
      <c r="DN35" s="677"/>
      <c r="DO35" s="677"/>
      <c r="DP35" s="677"/>
      <c r="DQ35" s="677"/>
      <c r="DR35" s="677"/>
      <c r="DS35" s="677"/>
      <c r="DT35" s="677"/>
      <c r="DU35" s="677"/>
      <c r="DV35" s="678"/>
      <c r="DW35" s="646">
        <v>0.9</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177</v>
      </c>
      <c r="S36" s="642"/>
      <c r="T36" s="642"/>
      <c r="U36" s="642"/>
      <c r="V36" s="642"/>
      <c r="W36" s="642"/>
      <c r="X36" s="642"/>
      <c r="Y36" s="643"/>
      <c r="Z36" s="644" t="s">
        <v>177</v>
      </c>
      <c r="AA36" s="644"/>
      <c r="AB36" s="644"/>
      <c r="AC36" s="644"/>
      <c r="AD36" s="645" t="s">
        <v>177</v>
      </c>
      <c r="AE36" s="645"/>
      <c r="AF36" s="645"/>
      <c r="AG36" s="645"/>
      <c r="AH36" s="645"/>
      <c r="AI36" s="645"/>
      <c r="AJ36" s="645"/>
      <c r="AK36" s="645"/>
      <c r="AL36" s="646" t="s">
        <v>178</v>
      </c>
      <c r="AM36" s="647"/>
      <c r="AN36" s="647"/>
      <c r="AO36" s="648"/>
      <c r="AQ36" s="718" t="s">
        <v>329</v>
      </c>
      <c r="AR36" s="719"/>
      <c r="AS36" s="719"/>
      <c r="AT36" s="719"/>
      <c r="AU36" s="719"/>
      <c r="AV36" s="719"/>
      <c r="AW36" s="719"/>
      <c r="AX36" s="719"/>
      <c r="AY36" s="720"/>
      <c r="AZ36" s="641">
        <v>716000</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-15225</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1637046</v>
      </c>
      <c r="CS36" s="642"/>
      <c r="CT36" s="642"/>
      <c r="CU36" s="642"/>
      <c r="CV36" s="642"/>
      <c r="CW36" s="642"/>
      <c r="CX36" s="642"/>
      <c r="CY36" s="643"/>
      <c r="CZ36" s="646">
        <v>7.8</v>
      </c>
      <c r="DA36" s="675"/>
      <c r="DB36" s="675"/>
      <c r="DC36" s="679"/>
      <c r="DD36" s="650">
        <v>1432036</v>
      </c>
      <c r="DE36" s="642"/>
      <c r="DF36" s="642"/>
      <c r="DG36" s="642"/>
      <c r="DH36" s="642"/>
      <c r="DI36" s="642"/>
      <c r="DJ36" s="642"/>
      <c r="DK36" s="643"/>
      <c r="DL36" s="650">
        <v>606331</v>
      </c>
      <c r="DM36" s="642"/>
      <c r="DN36" s="642"/>
      <c r="DO36" s="642"/>
      <c r="DP36" s="642"/>
      <c r="DQ36" s="642"/>
      <c r="DR36" s="642"/>
      <c r="DS36" s="642"/>
      <c r="DT36" s="642"/>
      <c r="DU36" s="642"/>
      <c r="DV36" s="643"/>
      <c r="DW36" s="646">
        <v>4.8</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649322</v>
      </c>
      <c r="S37" s="642"/>
      <c r="T37" s="642"/>
      <c r="U37" s="642"/>
      <c r="V37" s="642"/>
      <c r="W37" s="642"/>
      <c r="X37" s="642"/>
      <c r="Y37" s="643"/>
      <c r="Z37" s="644">
        <v>3</v>
      </c>
      <c r="AA37" s="644"/>
      <c r="AB37" s="644"/>
      <c r="AC37" s="644"/>
      <c r="AD37" s="645" t="s">
        <v>177</v>
      </c>
      <c r="AE37" s="645"/>
      <c r="AF37" s="645"/>
      <c r="AG37" s="645"/>
      <c r="AH37" s="645"/>
      <c r="AI37" s="645"/>
      <c r="AJ37" s="645"/>
      <c r="AK37" s="645"/>
      <c r="AL37" s="646" t="s">
        <v>177</v>
      </c>
      <c r="AM37" s="647"/>
      <c r="AN37" s="647"/>
      <c r="AO37" s="648"/>
      <c r="AQ37" s="718" t="s">
        <v>333</v>
      </c>
      <c r="AR37" s="719"/>
      <c r="AS37" s="719"/>
      <c r="AT37" s="719"/>
      <c r="AU37" s="719"/>
      <c r="AV37" s="719"/>
      <c r="AW37" s="719"/>
      <c r="AX37" s="719"/>
      <c r="AY37" s="720"/>
      <c r="AZ37" s="641">
        <v>700409</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6375</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167817</v>
      </c>
      <c r="CS37" s="677"/>
      <c r="CT37" s="677"/>
      <c r="CU37" s="677"/>
      <c r="CV37" s="677"/>
      <c r="CW37" s="677"/>
      <c r="CX37" s="677"/>
      <c r="CY37" s="678"/>
      <c r="CZ37" s="646">
        <v>0.8</v>
      </c>
      <c r="DA37" s="675"/>
      <c r="DB37" s="675"/>
      <c r="DC37" s="679"/>
      <c r="DD37" s="650">
        <v>167817</v>
      </c>
      <c r="DE37" s="677"/>
      <c r="DF37" s="677"/>
      <c r="DG37" s="677"/>
      <c r="DH37" s="677"/>
      <c r="DI37" s="677"/>
      <c r="DJ37" s="677"/>
      <c r="DK37" s="678"/>
      <c r="DL37" s="650">
        <v>167817</v>
      </c>
      <c r="DM37" s="677"/>
      <c r="DN37" s="677"/>
      <c r="DO37" s="677"/>
      <c r="DP37" s="677"/>
      <c r="DQ37" s="677"/>
      <c r="DR37" s="677"/>
      <c r="DS37" s="677"/>
      <c r="DT37" s="677"/>
      <c r="DU37" s="677"/>
      <c r="DV37" s="678"/>
      <c r="DW37" s="646">
        <v>1.3</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21854600</v>
      </c>
      <c r="S38" s="722"/>
      <c r="T38" s="722"/>
      <c r="U38" s="722"/>
      <c r="V38" s="722"/>
      <c r="W38" s="722"/>
      <c r="X38" s="722"/>
      <c r="Y38" s="723"/>
      <c r="Z38" s="724">
        <v>100</v>
      </c>
      <c r="AA38" s="724"/>
      <c r="AB38" s="724"/>
      <c r="AC38" s="724"/>
      <c r="AD38" s="725">
        <v>11969561</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11541</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9862</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2696478</v>
      </c>
      <c r="CS38" s="642"/>
      <c r="CT38" s="642"/>
      <c r="CU38" s="642"/>
      <c r="CV38" s="642"/>
      <c r="CW38" s="642"/>
      <c r="CX38" s="642"/>
      <c r="CY38" s="643"/>
      <c r="CZ38" s="646">
        <v>12.9</v>
      </c>
      <c r="DA38" s="675"/>
      <c r="DB38" s="675"/>
      <c r="DC38" s="679"/>
      <c r="DD38" s="650">
        <v>2415235</v>
      </c>
      <c r="DE38" s="642"/>
      <c r="DF38" s="642"/>
      <c r="DG38" s="642"/>
      <c r="DH38" s="642"/>
      <c r="DI38" s="642"/>
      <c r="DJ38" s="642"/>
      <c r="DK38" s="643"/>
      <c r="DL38" s="650">
        <v>2380128</v>
      </c>
      <c r="DM38" s="642"/>
      <c r="DN38" s="642"/>
      <c r="DO38" s="642"/>
      <c r="DP38" s="642"/>
      <c r="DQ38" s="642"/>
      <c r="DR38" s="642"/>
      <c r="DS38" s="642"/>
      <c r="DT38" s="642"/>
      <c r="DU38" s="642"/>
      <c r="DV38" s="643"/>
      <c r="DW38" s="646">
        <v>18.899999999999999</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t="s">
        <v>177</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78</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1004706</v>
      </c>
      <c r="CS39" s="677"/>
      <c r="CT39" s="677"/>
      <c r="CU39" s="677"/>
      <c r="CV39" s="677"/>
      <c r="CW39" s="677"/>
      <c r="CX39" s="677"/>
      <c r="CY39" s="678"/>
      <c r="CZ39" s="646">
        <v>4.8</v>
      </c>
      <c r="DA39" s="675"/>
      <c r="DB39" s="675"/>
      <c r="DC39" s="679"/>
      <c r="DD39" s="650">
        <v>714885</v>
      </c>
      <c r="DE39" s="677"/>
      <c r="DF39" s="677"/>
      <c r="DG39" s="677"/>
      <c r="DH39" s="677"/>
      <c r="DI39" s="677"/>
      <c r="DJ39" s="677"/>
      <c r="DK39" s="678"/>
      <c r="DL39" s="650" t="s">
        <v>177</v>
      </c>
      <c r="DM39" s="677"/>
      <c r="DN39" s="677"/>
      <c r="DO39" s="677"/>
      <c r="DP39" s="677"/>
      <c r="DQ39" s="677"/>
      <c r="DR39" s="677"/>
      <c r="DS39" s="677"/>
      <c r="DT39" s="677"/>
      <c r="DU39" s="677"/>
      <c r="DV39" s="678"/>
      <c r="DW39" s="646" t="s">
        <v>177</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308528</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177</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864801</v>
      </c>
      <c r="CS40" s="642"/>
      <c r="CT40" s="642"/>
      <c r="CU40" s="642"/>
      <c r="CV40" s="642"/>
      <c r="CW40" s="642"/>
      <c r="CX40" s="642"/>
      <c r="CY40" s="643"/>
      <c r="CZ40" s="646">
        <v>4.0999999999999996</v>
      </c>
      <c r="DA40" s="675"/>
      <c r="DB40" s="675"/>
      <c r="DC40" s="679"/>
      <c r="DD40" s="650">
        <v>154821</v>
      </c>
      <c r="DE40" s="642"/>
      <c r="DF40" s="642"/>
      <c r="DG40" s="642"/>
      <c r="DH40" s="642"/>
      <c r="DI40" s="642"/>
      <c r="DJ40" s="642"/>
      <c r="DK40" s="643"/>
      <c r="DL40" s="650" t="s">
        <v>177</v>
      </c>
      <c r="DM40" s="642"/>
      <c r="DN40" s="642"/>
      <c r="DO40" s="642"/>
      <c r="DP40" s="642"/>
      <c r="DQ40" s="642"/>
      <c r="DR40" s="642"/>
      <c r="DS40" s="642"/>
      <c r="DT40" s="642"/>
      <c r="DU40" s="642"/>
      <c r="DV40" s="643"/>
      <c r="DW40" s="646" t="s">
        <v>177</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1671950</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327</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177</v>
      </c>
      <c r="CS41" s="677"/>
      <c r="CT41" s="677"/>
      <c r="CU41" s="677"/>
      <c r="CV41" s="677"/>
      <c r="CW41" s="677"/>
      <c r="CX41" s="677"/>
      <c r="CY41" s="678"/>
      <c r="CZ41" s="646" t="s">
        <v>177</v>
      </c>
      <c r="DA41" s="675"/>
      <c r="DB41" s="675"/>
      <c r="DC41" s="679"/>
      <c r="DD41" s="650" t="s">
        <v>177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2351172</v>
      </c>
      <c r="CS42" s="642"/>
      <c r="CT42" s="642"/>
      <c r="CU42" s="642"/>
      <c r="CV42" s="642"/>
      <c r="CW42" s="642"/>
      <c r="CX42" s="642"/>
      <c r="CY42" s="643"/>
      <c r="CZ42" s="646">
        <v>11.2</v>
      </c>
      <c r="DA42" s="647"/>
      <c r="DB42" s="647"/>
      <c r="DC42" s="742"/>
      <c r="DD42" s="650">
        <v>435956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21356</v>
      </c>
      <c r="CS43" s="677"/>
      <c r="CT43" s="677"/>
      <c r="CU43" s="677"/>
      <c r="CV43" s="677"/>
      <c r="CW43" s="677"/>
      <c r="CX43" s="677"/>
      <c r="CY43" s="678"/>
      <c r="CZ43" s="646">
        <v>0.1</v>
      </c>
      <c r="DA43" s="675"/>
      <c r="DB43" s="675"/>
      <c r="DC43" s="679"/>
      <c r="DD43" s="650">
        <v>10334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2152550</v>
      </c>
      <c r="CS44" s="642"/>
      <c r="CT44" s="642"/>
      <c r="CU44" s="642"/>
      <c r="CV44" s="642"/>
      <c r="CW44" s="642"/>
      <c r="CX44" s="642"/>
      <c r="CY44" s="643"/>
      <c r="CZ44" s="646">
        <v>10.3</v>
      </c>
      <c r="DA44" s="647"/>
      <c r="DB44" s="647"/>
      <c r="DC44" s="742"/>
      <c r="DD44" s="650">
        <v>396821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1108431</v>
      </c>
      <c r="CS45" s="677"/>
      <c r="CT45" s="677"/>
      <c r="CU45" s="677"/>
      <c r="CV45" s="677"/>
      <c r="CW45" s="677"/>
      <c r="CX45" s="677"/>
      <c r="CY45" s="678"/>
      <c r="CZ45" s="646">
        <v>5.3</v>
      </c>
      <c r="DA45" s="675"/>
      <c r="DB45" s="675"/>
      <c r="DC45" s="679"/>
      <c r="DD45" s="650">
        <v>62894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930499</v>
      </c>
      <c r="CS46" s="642"/>
      <c r="CT46" s="642"/>
      <c r="CU46" s="642"/>
      <c r="CV46" s="642"/>
      <c r="CW46" s="642"/>
      <c r="CX46" s="642"/>
      <c r="CY46" s="643"/>
      <c r="CZ46" s="646">
        <v>4.4000000000000004</v>
      </c>
      <c r="DA46" s="647"/>
      <c r="DB46" s="647"/>
      <c r="DC46" s="742"/>
      <c r="DD46" s="650">
        <v>326281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198622</v>
      </c>
      <c r="CS47" s="677"/>
      <c r="CT47" s="677"/>
      <c r="CU47" s="677"/>
      <c r="CV47" s="677"/>
      <c r="CW47" s="677"/>
      <c r="CX47" s="677"/>
      <c r="CY47" s="678"/>
      <c r="CZ47" s="646">
        <v>0.9</v>
      </c>
      <c r="DA47" s="675"/>
      <c r="DB47" s="675"/>
      <c r="DC47" s="679"/>
      <c r="DD47" s="650">
        <v>39135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292</v>
      </c>
      <c r="CS48" s="642"/>
      <c r="CT48" s="642"/>
      <c r="CU48" s="642"/>
      <c r="CV48" s="642"/>
      <c r="CW48" s="642"/>
      <c r="CX48" s="642"/>
      <c r="CY48" s="643"/>
      <c r="CZ48" s="646" t="s">
        <v>292</v>
      </c>
      <c r="DA48" s="647"/>
      <c r="DB48" s="647"/>
      <c r="DC48" s="742"/>
      <c r="DD48" s="650" t="s">
        <v>292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20942178</v>
      </c>
      <c r="CS49" s="711"/>
      <c r="CT49" s="711"/>
      <c r="CU49" s="711"/>
      <c r="CV49" s="711"/>
      <c r="CW49" s="711"/>
      <c r="CX49" s="711"/>
      <c r="CY49" s="743"/>
      <c r="CZ49" s="726">
        <v>100</v>
      </c>
      <c r="DA49" s="744"/>
      <c r="DB49" s="744"/>
      <c r="DC49" s="745"/>
      <c r="DD49" s="746">
        <v>14274328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nw9lqm1z3JoaITQGVQ4GimQgad8HBn2PkRYfrYNUBWKEHAR7Mp6/u3+d1S9S8NOD/H2qUof7BohfqnX43m5urg==" saltValue="aZ7AwFiLMKCvVrkgqJ020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22634</v>
      </c>
      <c r="R7" s="777"/>
      <c r="S7" s="777"/>
      <c r="T7" s="777"/>
      <c r="U7" s="777"/>
      <c r="V7" s="777">
        <v>21723</v>
      </c>
      <c r="W7" s="777"/>
      <c r="X7" s="777"/>
      <c r="Y7" s="777"/>
      <c r="Z7" s="777"/>
      <c r="AA7" s="777">
        <v>911</v>
      </c>
      <c r="AB7" s="777"/>
      <c r="AC7" s="777"/>
      <c r="AD7" s="777"/>
      <c r="AE7" s="778"/>
      <c r="AF7" s="779">
        <v>873</v>
      </c>
      <c r="AG7" s="780"/>
      <c r="AH7" s="780"/>
      <c r="AI7" s="780"/>
      <c r="AJ7" s="781"/>
      <c r="AK7" s="816">
        <v>4</v>
      </c>
      <c r="AL7" s="817"/>
      <c r="AM7" s="817"/>
      <c r="AN7" s="817"/>
      <c r="AO7" s="817"/>
      <c r="AP7" s="817">
        <v>22592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568</v>
      </c>
      <c r="BT7" s="821"/>
      <c r="BU7" s="821"/>
      <c r="BV7" s="821"/>
      <c r="BW7" s="821"/>
      <c r="BX7" s="821"/>
      <c r="BY7" s="821"/>
      <c r="BZ7" s="821"/>
      <c r="CA7" s="821"/>
      <c r="CB7" s="821"/>
      <c r="CC7" s="821"/>
      <c r="CD7" s="821"/>
      <c r="CE7" s="821"/>
      <c r="CF7" s="821"/>
      <c r="CG7" s="822"/>
      <c r="CH7" s="813">
        <v>2</v>
      </c>
      <c r="CI7" s="814"/>
      <c r="CJ7" s="814"/>
      <c r="CK7" s="814"/>
      <c r="CL7" s="815"/>
      <c r="CM7" s="813">
        <v>15</v>
      </c>
      <c r="CN7" s="814"/>
      <c r="CO7" s="814"/>
      <c r="CP7" s="814"/>
      <c r="CQ7" s="815"/>
      <c r="CR7" s="813">
        <v>3</v>
      </c>
      <c r="CS7" s="814"/>
      <c r="CT7" s="814"/>
      <c r="CU7" s="814"/>
      <c r="CV7" s="815"/>
      <c r="CW7" s="813">
        <v>19</v>
      </c>
      <c r="CX7" s="814"/>
      <c r="CY7" s="814"/>
      <c r="CZ7" s="814"/>
      <c r="DA7" s="815"/>
      <c r="DB7" s="813" t="s">
        <v>505</v>
      </c>
      <c r="DC7" s="814"/>
      <c r="DD7" s="814"/>
      <c r="DE7" s="814"/>
      <c r="DF7" s="815"/>
      <c r="DG7" s="813" t="s">
        <v>579</v>
      </c>
      <c r="DH7" s="814"/>
      <c r="DI7" s="814"/>
      <c r="DJ7" s="814"/>
      <c r="DK7" s="815"/>
      <c r="DL7" s="813" t="s">
        <v>505</v>
      </c>
      <c r="DM7" s="814"/>
      <c r="DN7" s="814"/>
      <c r="DO7" s="814"/>
      <c r="DP7" s="815"/>
      <c r="DQ7" s="813" t="s">
        <v>573</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15</v>
      </c>
      <c r="R8" s="801"/>
      <c r="S8" s="801"/>
      <c r="T8" s="801"/>
      <c r="U8" s="801"/>
      <c r="V8" s="801">
        <v>14</v>
      </c>
      <c r="W8" s="801"/>
      <c r="X8" s="801"/>
      <c r="Y8" s="801"/>
      <c r="Z8" s="801"/>
      <c r="AA8" s="801">
        <v>1</v>
      </c>
      <c r="AB8" s="801"/>
      <c r="AC8" s="801"/>
      <c r="AD8" s="801"/>
      <c r="AE8" s="802"/>
      <c r="AF8" s="803">
        <v>1</v>
      </c>
      <c r="AG8" s="804"/>
      <c r="AH8" s="804"/>
      <c r="AI8" s="804"/>
      <c r="AJ8" s="805"/>
      <c r="AK8" s="806" t="s">
        <v>567</v>
      </c>
      <c r="AL8" s="807"/>
      <c r="AM8" s="807"/>
      <c r="AN8" s="807"/>
      <c r="AO8" s="807"/>
      <c r="AP8" s="807" t="s">
        <v>567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569</v>
      </c>
      <c r="BT8" s="811"/>
      <c r="BU8" s="811"/>
      <c r="BV8" s="811"/>
      <c r="BW8" s="811"/>
      <c r="BX8" s="811"/>
      <c r="BY8" s="811"/>
      <c r="BZ8" s="811"/>
      <c r="CA8" s="811"/>
      <c r="CB8" s="811"/>
      <c r="CC8" s="811"/>
      <c r="CD8" s="811"/>
      <c r="CE8" s="811"/>
      <c r="CF8" s="811"/>
      <c r="CG8" s="812"/>
      <c r="CH8" s="823">
        <v>0</v>
      </c>
      <c r="CI8" s="824"/>
      <c r="CJ8" s="824"/>
      <c r="CK8" s="824"/>
      <c r="CL8" s="825"/>
      <c r="CM8" s="823">
        <v>137</v>
      </c>
      <c r="CN8" s="824"/>
      <c r="CO8" s="824"/>
      <c r="CP8" s="824"/>
      <c r="CQ8" s="825"/>
      <c r="CR8" s="823">
        <v>89</v>
      </c>
      <c r="CS8" s="824"/>
      <c r="CT8" s="824"/>
      <c r="CU8" s="824"/>
      <c r="CV8" s="825"/>
      <c r="CW8" s="823">
        <v>62</v>
      </c>
      <c r="CX8" s="824"/>
      <c r="CY8" s="824"/>
      <c r="CZ8" s="824"/>
      <c r="DA8" s="825"/>
      <c r="DB8" s="823" t="s">
        <v>505</v>
      </c>
      <c r="DC8" s="824"/>
      <c r="DD8" s="824"/>
      <c r="DE8" s="824"/>
      <c r="DF8" s="825"/>
      <c r="DG8" s="823" t="s">
        <v>579</v>
      </c>
      <c r="DH8" s="824"/>
      <c r="DI8" s="824"/>
      <c r="DJ8" s="824"/>
      <c r="DK8" s="825"/>
      <c r="DL8" s="823" t="s">
        <v>505</v>
      </c>
      <c r="DM8" s="824"/>
      <c r="DN8" s="824"/>
      <c r="DO8" s="824"/>
      <c r="DP8" s="825"/>
      <c r="DQ8" s="823" t="s">
        <v>573</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572</v>
      </c>
      <c r="BS9" s="810" t="s">
        <v>570</v>
      </c>
      <c r="BT9" s="811"/>
      <c r="BU9" s="811"/>
      <c r="BV9" s="811"/>
      <c r="BW9" s="811"/>
      <c r="BX9" s="811"/>
      <c r="BY9" s="811"/>
      <c r="BZ9" s="811"/>
      <c r="CA9" s="811"/>
      <c r="CB9" s="811"/>
      <c r="CC9" s="811"/>
      <c r="CD9" s="811"/>
      <c r="CE9" s="811"/>
      <c r="CF9" s="811"/>
      <c r="CG9" s="812"/>
      <c r="CH9" s="823">
        <v>45</v>
      </c>
      <c r="CI9" s="824"/>
      <c r="CJ9" s="824"/>
      <c r="CK9" s="824"/>
      <c r="CL9" s="825"/>
      <c r="CM9" s="823">
        <v>152</v>
      </c>
      <c r="CN9" s="824"/>
      <c r="CO9" s="824"/>
      <c r="CP9" s="824"/>
      <c r="CQ9" s="825"/>
      <c r="CR9" s="823">
        <v>5</v>
      </c>
      <c r="CS9" s="824"/>
      <c r="CT9" s="824"/>
      <c r="CU9" s="824"/>
      <c r="CV9" s="825"/>
      <c r="CW9" s="823" t="s">
        <v>579</v>
      </c>
      <c r="CX9" s="824"/>
      <c r="CY9" s="824"/>
      <c r="CZ9" s="824"/>
      <c r="DA9" s="825"/>
      <c r="DB9" s="823">
        <v>100</v>
      </c>
      <c r="DC9" s="824"/>
      <c r="DD9" s="824"/>
      <c r="DE9" s="824"/>
      <c r="DF9" s="825"/>
      <c r="DG9" s="823">
        <v>9064</v>
      </c>
      <c r="DH9" s="824"/>
      <c r="DI9" s="824"/>
      <c r="DJ9" s="824"/>
      <c r="DK9" s="825"/>
      <c r="DL9" s="823" t="s">
        <v>505</v>
      </c>
      <c r="DM9" s="824"/>
      <c r="DN9" s="824"/>
      <c r="DO9" s="824"/>
      <c r="DP9" s="825"/>
      <c r="DQ9" s="823" t="s">
        <v>573</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571</v>
      </c>
      <c r="BT10" s="811"/>
      <c r="BU10" s="811"/>
      <c r="BV10" s="811"/>
      <c r="BW10" s="811"/>
      <c r="BX10" s="811"/>
      <c r="BY10" s="811"/>
      <c r="BZ10" s="811"/>
      <c r="CA10" s="811"/>
      <c r="CB10" s="811"/>
      <c r="CC10" s="811"/>
      <c r="CD10" s="811"/>
      <c r="CE10" s="811"/>
      <c r="CF10" s="811"/>
      <c r="CG10" s="812"/>
      <c r="CH10" s="823">
        <v>-1</v>
      </c>
      <c r="CI10" s="824"/>
      <c r="CJ10" s="824"/>
      <c r="CK10" s="824"/>
      <c r="CL10" s="825"/>
      <c r="CM10" s="823">
        <v>5</v>
      </c>
      <c r="CN10" s="824"/>
      <c r="CO10" s="824"/>
      <c r="CP10" s="824"/>
      <c r="CQ10" s="825"/>
      <c r="CR10" s="823">
        <v>3</v>
      </c>
      <c r="CS10" s="824"/>
      <c r="CT10" s="824"/>
      <c r="CU10" s="824"/>
      <c r="CV10" s="825"/>
      <c r="CW10" s="823">
        <v>14</v>
      </c>
      <c r="CX10" s="824"/>
      <c r="CY10" s="824"/>
      <c r="CZ10" s="824"/>
      <c r="DA10" s="825"/>
      <c r="DB10" s="823" t="s">
        <v>505</v>
      </c>
      <c r="DC10" s="824"/>
      <c r="DD10" s="824"/>
      <c r="DE10" s="824"/>
      <c r="DF10" s="825"/>
      <c r="DG10" s="823" t="s">
        <v>579</v>
      </c>
      <c r="DH10" s="824"/>
      <c r="DI10" s="824"/>
      <c r="DJ10" s="824"/>
      <c r="DK10" s="825"/>
      <c r="DL10" s="823" t="s">
        <v>505</v>
      </c>
      <c r="DM10" s="824"/>
      <c r="DN10" s="824"/>
      <c r="DO10" s="824"/>
      <c r="DP10" s="825"/>
      <c r="DQ10" s="823" t="s">
        <v>573</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22649</v>
      </c>
      <c r="R23" s="836"/>
      <c r="S23" s="836"/>
      <c r="T23" s="836"/>
      <c r="U23" s="836"/>
      <c r="V23" s="836">
        <v>21737</v>
      </c>
      <c r="W23" s="836"/>
      <c r="X23" s="836"/>
      <c r="Y23" s="836"/>
      <c r="Z23" s="836"/>
      <c r="AA23" s="836">
        <v>912</v>
      </c>
      <c r="AB23" s="836"/>
      <c r="AC23" s="836"/>
      <c r="AD23" s="836"/>
      <c r="AE23" s="837"/>
      <c r="AF23" s="838">
        <v>874</v>
      </c>
      <c r="AG23" s="836"/>
      <c r="AH23" s="836"/>
      <c r="AI23" s="836"/>
      <c r="AJ23" s="839"/>
      <c r="AK23" s="840"/>
      <c r="AL23" s="841"/>
      <c r="AM23" s="841"/>
      <c r="AN23" s="841"/>
      <c r="AO23" s="841"/>
      <c r="AP23" s="836">
        <v>22592</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4807</v>
      </c>
      <c r="R28" s="865"/>
      <c r="S28" s="865"/>
      <c r="T28" s="865"/>
      <c r="U28" s="865"/>
      <c r="V28" s="865">
        <v>4791</v>
      </c>
      <c r="W28" s="865"/>
      <c r="X28" s="865"/>
      <c r="Y28" s="865"/>
      <c r="Z28" s="865"/>
      <c r="AA28" s="865">
        <v>16</v>
      </c>
      <c r="AB28" s="865"/>
      <c r="AC28" s="865"/>
      <c r="AD28" s="865"/>
      <c r="AE28" s="866"/>
      <c r="AF28" s="867">
        <v>16</v>
      </c>
      <c r="AG28" s="865"/>
      <c r="AH28" s="865"/>
      <c r="AI28" s="865"/>
      <c r="AJ28" s="868"/>
      <c r="AK28" s="869">
        <v>309</v>
      </c>
      <c r="AL28" s="860"/>
      <c r="AM28" s="860"/>
      <c r="AN28" s="860"/>
      <c r="AO28" s="860"/>
      <c r="AP28" s="860" t="s">
        <v>567</v>
      </c>
      <c r="AQ28" s="860"/>
      <c r="AR28" s="860"/>
      <c r="AS28" s="860"/>
      <c r="AT28" s="860"/>
      <c r="AU28" s="860" t="s">
        <v>567</v>
      </c>
      <c r="AV28" s="860"/>
      <c r="AW28" s="860"/>
      <c r="AX28" s="860"/>
      <c r="AY28" s="860"/>
      <c r="AZ28" s="861" t="s">
        <v>567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5944</v>
      </c>
      <c r="R29" s="801"/>
      <c r="S29" s="801"/>
      <c r="T29" s="801"/>
      <c r="U29" s="801"/>
      <c r="V29" s="801">
        <v>5725</v>
      </c>
      <c r="W29" s="801"/>
      <c r="X29" s="801"/>
      <c r="Y29" s="801"/>
      <c r="Z29" s="801"/>
      <c r="AA29" s="801">
        <v>219</v>
      </c>
      <c r="AB29" s="801"/>
      <c r="AC29" s="801"/>
      <c r="AD29" s="801"/>
      <c r="AE29" s="802"/>
      <c r="AF29" s="803">
        <v>213</v>
      </c>
      <c r="AG29" s="804"/>
      <c r="AH29" s="804"/>
      <c r="AI29" s="804"/>
      <c r="AJ29" s="805"/>
      <c r="AK29" s="872">
        <v>807</v>
      </c>
      <c r="AL29" s="873"/>
      <c r="AM29" s="873"/>
      <c r="AN29" s="873"/>
      <c r="AO29" s="873"/>
      <c r="AP29" s="873" t="s">
        <v>567</v>
      </c>
      <c r="AQ29" s="873"/>
      <c r="AR29" s="873"/>
      <c r="AS29" s="873"/>
      <c r="AT29" s="873"/>
      <c r="AU29" s="873" t="s">
        <v>567</v>
      </c>
      <c r="AV29" s="873"/>
      <c r="AW29" s="873"/>
      <c r="AX29" s="873"/>
      <c r="AY29" s="873"/>
      <c r="AZ29" s="874" t="s">
        <v>567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23</v>
      </c>
      <c r="R30" s="801"/>
      <c r="S30" s="801"/>
      <c r="T30" s="801"/>
      <c r="U30" s="801"/>
      <c r="V30" s="801">
        <v>23</v>
      </c>
      <c r="W30" s="801"/>
      <c r="X30" s="801"/>
      <c r="Y30" s="801"/>
      <c r="Z30" s="801"/>
      <c r="AA30" s="801" t="s">
        <v>567</v>
      </c>
      <c r="AB30" s="801"/>
      <c r="AC30" s="801"/>
      <c r="AD30" s="801"/>
      <c r="AE30" s="802"/>
      <c r="AF30" s="803" t="s">
        <v>177</v>
      </c>
      <c r="AG30" s="804"/>
      <c r="AH30" s="804"/>
      <c r="AI30" s="804"/>
      <c r="AJ30" s="805"/>
      <c r="AK30" s="872">
        <v>9</v>
      </c>
      <c r="AL30" s="873"/>
      <c r="AM30" s="873"/>
      <c r="AN30" s="873"/>
      <c r="AO30" s="873"/>
      <c r="AP30" s="873" t="s">
        <v>567</v>
      </c>
      <c r="AQ30" s="873"/>
      <c r="AR30" s="873"/>
      <c r="AS30" s="873"/>
      <c r="AT30" s="873"/>
      <c r="AU30" s="873" t="s">
        <v>567</v>
      </c>
      <c r="AV30" s="873"/>
      <c r="AW30" s="873"/>
      <c r="AX30" s="873"/>
      <c r="AY30" s="873"/>
      <c r="AZ30" s="874" t="s">
        <v>567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705</v>
      </c>
      <c r="R31" s="801"/>
      <c r="S31" s="801"/>
      <c r="T31" s="801"/>
      <c r="U31" s="801"/>
      <c r="V31" s="801">
        <v>704</v>
      </c>
      <c r="W31" s="801"/>
      <c r="X31" s="801"/>
      <c r="Y31" s="801"/>
      <c r="Z31" s="801"/>
      <c r="AA31" s="801">
        <v>1</v>
      </c>
      <c r="AB31" s="801"/>
      <c r="AC31" s="801"/>
      <c r="AD31" s="801"/>
      <c r="AE31" s="802"/>
      <c r="AF31" s="803">
        <v>1</v>
      </c>
      <c r="AG31" s="804"/>
      <c r="AH31" s="804"/>
      <c r="AI31" s="804"/>
      <c r="AJ31" s="805"/>
      <c r="AK31" s="872">
        <v>183</v>
      </c>
      <c r="AL31" s="873"/>
      <c r="AM31" s="873"/>
      <c r="AN31" s="873"/>
      <c r="AO31" s="873"/>
      <c r="AP31" s="873" t="s">
        <v>567</v>
      </c>
      <c r="AQ31" s="873"/>
      <c r="AR31" s="873"/>
      <c r="AS31" s="873"/>
      <c r="AT31" s="873"/>
      <c r="AU31" s="873" t="s">
        <v>567</v>
      </c>
      <c r="AV31" s="873"/>
      <c r="AW31" s="873"/>
      <c r="AX31" s="873"/>
      <c r="AY31" s="873"/>
      <c r="AZ31" s="874" t="s">
        <v>567</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1258</v>
      </c>
      <c r="R32" s="801"/>
      <c r="S32" s="801"/>
      <c r="T32" s="801"/>
      <c r="U32" s="801"/>
      <c r="V32" s="801">
        <v>1146</v>
      </c>
      <c r="W32" s="801"/>
      <c r="X32" s="801"/>
      <c r="Y32" s="801"/>
      <c r="Z32" s="801"/>
      <c r="AA32" s="801">
        <v>112</v>
      </c>
      <c r="AB32" s="801"/>
      <c r="AC32" s="801"/>
      <c r="AD32" s="801"/>
      <c r="AE32" s="802"/>
      <c r="AF32" s="803">
        <v>1389</v>
      </c>
      <c r="AG32" s="804"/>
      <c r="AH32" s="804"/>
      <c r="AI32" s="804"/>
      <c r="AJ32" s="805"/>
      <c r="AK32" s="872">
        <v>12</v>
      </c>
      <c r="AL32" s="873"/>
      <c r="AM32" s="873"/>
      <c r="AN32" s="873"/>
      <c r="AO32" s="873"/>
      <c r="AP32" s="873">
        <v>2930</v>
      </c>
      <c r="AQ32" s="873"/>
      <c r="AR32" s="873"/>
      <c r="AS32" s="873"/>
      <c r="AT32" s="873"/>
      <c r="AU32" s="873">
        <v>153</v>
      </c>
      <c r="AV32" s="873"/>
      <c r="AW32" s="873"/>
      <c r="AX32" s="873"/>
      <c r="AY32" s="873"/>
      <c r="AZ32" s="874" t="s">
        <v>567</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796</v>
      </c>
      <c r="R33" s="801"/>
      <c r="S33" s="801"/>
      <c r="T33" s="801"/>
      <c r="U33" s="801"/>
      <c r="V33" s="801">
        <v>946</v>
      </c>
      <c r="W33" s="801"/>
      <c r="X33" s="801"/>
      <c r="Y33" s="801"/>
      <c r="Z33" s="801"/>
      <c r="AA33" s="801">
        <v>-150</v>
      </c>
      <c r="AB33" s="801"/>
      <c r="AC33" s="801"/>
      <c r="AD33" s="801"/>
      <c r="AE33" s="802"/>
      <c r="AF33" s="803" t="s">
        <v>177</v>
      </c>
      <c r="AG33" s="804"/>
      <c r="AH33" s="804"/>
      <c r="AI33" s="804"/>
      <c r="AJ33" s="805"/>
      <c r="AK33" s="872">
        <v>700</v>
      </c>
      <c r="AL33" s="873"/>
      <c r="AM33" s="873"/>
      <c r="AN33" s="873"/>
      <c r="AO33" s="873"/>
      <c r="AP33" s="873">
        <v>4440</v>
      </c>
      <c r="AQ33" s="873"/>
      <c r="AR33" s="873"/>
      <c r="AS33" s="873"/>
      <c r="AT33" s="873"/>
      <c r="AU33" s="873">
        <v>2175</v>
      </c>
      <c r="AV33" s="873"/>
      <c r="AW33" s="873"/>
      <c r="AX33" s="873"/>
      <c r="AY33" s="873"/>
      <c r="AZ33" s="874" t="s">
        <v>567</v>
      </c>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406</v>
      </c>
      <c r="C34" s="798"/>
      <c r="D34" s="798"/>
      <c r="E34" s="798"/>
      <c r="F34" s="798"/>
      <c r="G34" s="798"/>
      <c r="H34" s="798"/>
      <c r="I34" s="798"/>
      <c r="J34" s="798"/>
      <c r="K34" s="798"/>
      <c r="L34" s="798"/>
      <c r="M34" s="798"/>
      <c r="N34" s="798"/>
      <c r="O34" s="798"/>
      <c r="P34" s="799"/>
      <c r="Q34" s="800">
        <v>1704</v>
      </c>
      <c r="R34" s="801"/>
      <c r="S34" s="801"/>
      <c r="T34" s="801"/>
      <c r="U34" s="801"/>
      <c r="V34" s="801">
        <v>1700</v>
      </c>
      <c r="W34" s="801"/>
      <c r="X34" s="801"/>
      <c r="Y34" s="801"/>
      <c r="Z34" s="801"/>
      <c r="AA34" s="801">
        <v>4</v>
      </c>
      <c r="AB34" s="801"/>
      <c r="AC34" s="801"/>
      <c r="AD34" s="801"/>
      <c r="AE34" s="802"/>
      <c r="AF34" s="803">
        <v>4</v>
      </c>
      <c r="AG34" s="804"/>
      <c r="AH34" s="804"/>
      <c r="AI34" s="804"/>
      <c r="AJ34" s="805"/>
      <c r="AK34" s="872">
        <v>716</v>
      </c>
      <c r="AL34" s="873"/>
      <c r="AM34" s="873"/>
      <c r="AN34" s="873"/>
      <c r="AO34" s="873"/>
      <c r="AP34" s="873">
        <v>7473</v>
      </c>
      <c r="AQ34" s="873"/>
      <c r="AR34" s="873"/>
      <c r="AS34" s="873"/>
      <c r="AT34" s="873"/>
      <c r="AU34" s="873">
        <v>5448</v>
      </c>
      <c r="AV34" s="873"/>
      <c r="AW34" s="873"/>
      <c r="AX34" s="873"/>
      <c r="AY34" s="873"/>
      <c r="AZ34" s="874" t="s">
        <v>567</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1623</v>
      </c>
      <c r="AG63" s="884"/>
      <c r="AH63" s="884"/>
      <c r="AI63" s="884"/>
      <c r="AJ63" s="885"/>
      <c r="AK63" s="886"/>
      <c r="AL63" s="881"/>
      <c r="AM63" s="881"/>
      <c r="AN63" s="881"/>
      <c r="AO63" s="881"/>
      <c r="AP63" s="884">
        <v>14843</v>
      </c>
      <c r="AQ63" s="884"/>
      <c r="AR63" s="884"/>
      <c r="AS63" s="884"/>
      <c r="AT63" s="884"/>
      <c r="AU63" s="884">
        <v>7776</v>
      </c>
      <c r="AV63" s="884"/>
      <c r="AW63" s="884"/>
      <c r="AX63" s="884"/>
      <c r="AY63" s="884"/>
      <c r="AZ63" s="888"/>
      <c r="BA63" s="888"/>
      <c r="BB63" s="888"/>
      <c r="BC63" s="888"/>
      <c r="BD63" s="888"/>
      <c r="BE63" s="889"/>
      <c r="BF63" s="889"/>
      <c r="BG63" s="889"/>
      <c r="BH63" s="889"/>
      <c r="BI63" s="890"/>
      <c r="BJ63" s="891" t="s">
        <v>177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411</v>
      </c>
      <c r="B66" s="783"/>
      <c r="C66" s="783"/>
      <c r="D66" s="783"/>
      <c r="E66" s="783"/>
      <c r="F66" s="783"/>
      <c r="G66" s="783"/>
      <c r="H66" s="783"/>
      <c r="I66" s="783"/>
      <c r="J66" s="783"/>
      <c r="K66" s="783"/>
      <c r="L66" s="783"/>
      <c r="M66" s="783"/>
      <c r="N66" s="783"/>
      <c r="O66" s="783"/>
      <c r="P66" s="784"/>
      <c r="Q66" s="759" t="s">
        <v>412</v>
      </c>
      <c r="R66" s="760"/>
      <c r="S66" s="760"/>
      <c r="T66" s="760"/>
      <c r="U66" s="761"/>
      <c r="V66" s="759" t="s">
        <v>392</v>
      </c>
      <c r="W66" s="760"/>
      <c r="X66" s="760"/>
      <c r="Y66" s="760"/>
      <c r="Z66" s="761"/>
      <c r="AA66" s="759" t="s">
        <v>393</v>
      </c>
      <c r="AB66" s="760"/>
      <c r="AC66" s="760"/>
      <c r="AD66" s="760"/>
      <c r="AE66" s="761"/>
      <c r="AF66" s="894" t="s">
        <v>394</v>
      </c>
      <c r="AG66" s="855"/>
      <c r="AH66" s="855"/>
      <c r="AI66" s="855"/>
      <c r="AJ66" s="895"/>
      <c r="AK66" s="759" t="s">
        <v>395</v>
      </c>
      <c r="AL66" s="783"/>
      <c r="AM66" s="783"/>
      <c r="AN66" s="783"/>
      <c r="AO66" s="784"/>
      <c r="AP66" s="759" t="s">
        <v>413</v>
      </c>
      <c r="AQ66" s="760"/>
      <c r="AR66" s="760"/>
      <c r="AS66" s="760"/>
      <c r="AT66" s="761"/>
      <c r="AU66" s="759" t="s">
        <v>414</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574</v>
      </c>
      <c r="C68" s="912"/>
      <c r="D68" s="912"/>
      <c r="E68" s="912"/>
      <c r="F68" s="912"/>
      <c r="G68" s="912"/>
      <c r="H68" s="912"/>
      <c r="I68" s="912"/>
      <c r="J68" s="912"/>
      <c r="K68" s="912"/>
      <c r="L68" s="912"/>
      <c r="M68" s="912"/>
      <c r="N68" s="912"/>
      <c r="O68" s="912"/>
      <c r="P68" s="913"/>
      <c r="Q68" s="914">
        <v>1362</v>
      </c>
      <c r="R68" s="908"/>
      <c r="S68" s="908"/>
      <c r="T68" s="908"/>
      <c r="U68" s="908"/>
      <c r="V68" s="908">
        <v>1234</v>
      </c>
      <c r="W68" s="908"/>
      <c r="X68" s="908"/>
      <c r="Y68" s="908"/>
      <c r="Z68" s="908"/>
      <c r="AA68" s="908">
        <v>128</v>
      </c>
      <c r="AB68" s="908"/>
      <c r="AC68" s="908"/>
      <c r="AD68" s="908"/>
      <c r="AE68" s="908"/>
      <c r="AF68" s="908">
        <v>128</v>
      </c>
      <c r="AG68" s="908"/>
      <c r="AH68" s="908"/>
      <c r="AI68" s="908"/>
      <c r="AJ68" s="908"/>
      <c r="AK68" s="908" t="s">
        <v>579</v>
      </c>
      <c r="AL68" s="908"/>
      <c r="AM68" s="908"/>
      <c r="AN68" s="908"/>
      <c r="AO68" s="908"/>
      <c r="AP68" s="908">
        <v>2253</v>
      </c>
      <c r="AQ68" s="908"/>
      <c r="AR68" s="908"/>
      <c r="AS68" s="908"/>
      <c r="AT68" s="908"/>
      <c r="AU68" s="908">
        <v>385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575</v>
      </c>
      <c r="C69" s="916"/>
      <c r="D69" s="916"/>
      <c r="E69" s="916"/>
      <c r="F69" s="916"/>
      <c r="G69" s="916"/>
      <c r="H69" s="916"/>
      <c r="I69" s="916"/>
      <c r="J69" s="916"/>
      <c r="K69" s="916"/>
      <c r="L69" s="916"/>
      <c r="M69" s="916"/>
      <c r="N69" s="916"/>
      <c r="O69" s="916"/>
      <c r="P69" s="917"/>
      <c r="Q69" s="918">
        <v>194</v>
      </c>
      <c r="R69" s="873"/>
      <c r="S69" s="873"/>
      <c r="T69" s="873"/>
      <c r="U69" s="873"/>
      <c r="V69" s="873">
        <v>158</v>
      </c>
      <c r="W69" s="873"/>
      <c r="X69" s="873"/>
      <c r="Y69" s="873"/>
      <c r="Z69" s="873"/>
      <c r="AA69" s="873">
        <v>36</v>
      </c>
      <c r="AB69" s="873"/>
      <c r="AC69" s="873"/>
      <c r="AD69" s="873"/>
      <c r="AE69" s="873"/>
      <c r="AF69" s="873">
        <v>36</v>
      </c>
      <c r="AG69" s="873"/>
      <c r="AH69" s="873"/>
      <c r="AI69" s="873"/>
      <c r="AJ69" s="873"/>
      <c r="AK69" s="873" t="s">
        <v>567</v>
      </c>
      <c r="AL69" s="873"/>
      <c r="AM69" s="873"/>
      <c r="AN69" s="873"/>
      <c r="AO69" s="873"/>
      <c r="AP69" s="873" t="s">
        <v>567</v>
      </c>
      <c r="AQ69" s="873"/>
      <c r="AR69" s="873"/>
      <c r="AS69" s="873"/>
      <c r="AT69" s="873"/>
      <c r="AU69" s="873" t="s">
        <v>567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576</v>
      </c>
      <c r="C70" s="916"/>
      <c r="D70" s="916"/>
      <c r="E70" s="916"/>
      <c r="F70" s="916"/>
      <c r="G70" s="916"/>
      <c r="H70" s="916"/>
      <c r="I70" s="916"/>
      <c r="J70" s="916"/>
      <c r="K70" s="916"/>
      <c r="L70" s="916"/>
      <c r="M70" s="916"/>
      <c r="N70" s="916"/>
      <c r="O70" s="916"/>
      <c r="P70" s="917"/>
      <c r="Q70" s="918">
        <v>7330</v>
      </c>
      <c r="R70" s="873"/>
      <c r="S70" s="873"/>
      <c r="T70" s="873"/>
      <c r="U70" s="873"/>
      <c r="V70" s="873">
        <v>6466</v>
      </c>
      <c r="W70" s="873"/>
      <c r="X70" s="873"/>
      <c r="Y70" s="873"/>
      <c r="Z70" s="873"/>
      <c r="AA70" s="873">
        <v>864</v>
      </c>
      <c r="AB70" s="873"/>
      <c r="AC70" s="873"/>
      <c r="AD70" s="873"/>
      <c r="AE70" s="873"/>
      <c r="AF70" s="873">
        <v>864</v>
      </c>
      <c r="AG70" s="873"/>
      <c r="AH70" s="873"/>
      <c r="AI70" s="873"/>
      <c r="AJ70" s="873"/>
      <c r="AK70" s="873">
        <v>2</v>
      </c>
      <c r="AL70" s="873"/>
      <c r="AM70" s="873"/>
      <c r="AN70" s="873"/>
      <c r="AO70" s="873"/>
      <c r="AP70" s="873" t="s">
        <v>505</v>
      </c>
      <c r="AQ70" s="873"/>
      <c r="AR70" s="873"/>
      <c r="AS70" s="873"/>
      <c r="AT70" s="873"/>
      <c r="AU70" s="873" t="s">
        <v>505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577</v>
      </c>
      <c r="C71" s="916"/>
      <c r="D71" s="916"/>
      <c r="E71" s="916"/>
      <c r="F71" s="916"/>
      <c r="G71" s="916"/>
      <c r="H71" s="916"/>
      <c r="I71" s="916"/>
      <c r="J71" s="916"/>
      <c r="K71" s="916"/>
      <c r="L71" s="916"/>
      <c r="M71" s="916"/>
      <c r="N71" s="916"/>
      <c r="O71" s="916"/>
      <c r="P71" s="917"/>
      <c r="Q71" s="918">
        <v>145</v>
      </c>
      <c r="R71" s="873"/>
      <c r="S71" s="873"/>
      <c r="T71" s="873"/>
      <c r="U71" s="873"/>
      <c r="V71" s="873">
        <v>141</v>
      </c>
      <c r="W71" s="873"/>
      <c r="X71" s="873"/>
      <c r="Y71" s="873"/>
      <c r="Z71" s="873"/>
      <c r="AA71" s="873">
        <v>4</v>
      </c>
      <c r="AB71" s="873"/>
      <c r="AC71" s="873"/>
      <c r="AD71" s="873"/>
      <c r="AE71" s="873"/>
      <c r="AF71" s="873">
        <v>4</v>
      </c>
      <c r="AG71" s="873"/>
      <c r="AH71" s="873"/>
      <c r="AI71" s="873"/>
      <c r="AJ71" s="873"/>
      <c r="AK71" s="873" t="s">
        <v>567</v>
      </c>
      <c r="AL71" s="873"/>
      <c r="AM71" s="873"/>
      <c r="AN71" s="873"/>
      <c r="AO71" s="873"/>
      <c r="AP71" s="873" t="s">
        <v>567</v>
      </c>
      <c r="AQ71" s="873"/>
      <c r="AR71" s="873"/>
      <c r="AS71" s="873"/>
      <c r="AT71" s="873"/>
      <c r="AU71" s="873" t="s">
        <v>567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578</v>
      </c>
      <c r="C72" s="916"/>
      <c r="D72" s="916"/>
      <c r="E72" s="916"/>
      <c r="F72" s="916"/>
      <c r="G72" s="916"/>
      <c r="H72" s="916"/>
      <c r="I72" s="916"/>
      <c r="J72" s="916"/>
      <c r="K72" s="916"/>
      <c r="L72" s="916"/>
      <c r="M72" s="916"/>
      <c r="N72" s="916"/>
      <c r="O72" s="916"/>
      <c r="P72" s="917"/>
      <c r="Q72" s="918">
        <v>154880</v>
      </c>
      <c r="R72" s="873"/>
      <c r="S72" s="873"/>
      <c r="T72" s="873"/>
      <c r="U72" s="873"/>
      <c r="V72" s="873">
        <v>154880</v>
      </c>
      <c r="W72" s="873"/>
      <c r="X72" s="873"/>
      <c r="Y72" s="873"/>
      <c r="Z72" s="873"/>
      <c r="AA72" s="873" t="s">
        <v>579</v>
      </c>
      <c r="AB72" s="873"/>
      <c r="AC72" s="873"/>
      <c r="AD72" s="873"/>
      <c r="AE72" s="873"/>
      <c r="AF72" s="873" t="s">
        <v>579</v>
      </c>
      <c r="AG72" s="873"/>
      <c r="AH72" s="873"/>
      <c r="AI72" s="873"/>
      <c r="AJ72" s="873"/>
      <c r="AK72" s="873" t="s">
        <v>505</v>
      </c>
      <c r="AL72" s="873"/>
      <c r="AM72" s="873"/>
      <c r="AN72" s="873"/>
      <c r="AO72" s="873"/>
      <c r="AP72" s="873" t="s">
        <v>505</v>
      </c>
      <c r="AQ72" s="873"/>
      <c r="AR72" s="873"/>
      <c r="AS72" s="873"/>
      <c r="AT72" s="873"/>
      <c r="AU72" s="873" t="s">
        <v>505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1032</v>
      </c>
      <c r="AG88" s="884"/>
      <c r="AH88" s="884"/>
      <c r="AI88" s="884"/>
      <c r="AJ88" s="884"/>
      <c r="AK88" s="881"/>
      <c r="AL88" s="881"/>
      <c r="AM88" s="881"/>
      <c r="AN88" s="881"/>
      <c r="AO88" s="881"/>
      <c r="AP88" s="884">
        <v>2253</v>
      </c>
      <c r="AQ88" s="884"/>
      <c r="AR88" s="884"/>
      <c r="AS88" s="884"/>
      <c r="AT88" s="884"/>
      <c r="AU88" s="884">
        <v>385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100</v>
      </c>
      <c r="CS102" s="892"/>
      <c r="CT102" s="892"/>
      <c r="CU102" s="892"/>
      <c r="CV102" s="935"/>
      <c r="CW102" s="934">
        <v>95</v>
      </c>
      <c r="CX102" s="892"/>
      <c r="CY102" s="892"/>
      <c r="CZ102" s="892"/>
      <c r="DA102" s="935"/>
      <c r="DB102" s="934">
        <v>100</v>
      </c>
      <c r="DC102" s="892"/>
      <c r="DD102" s="892"/>
      <c r="DE102" s="892"/>
      <c r="DF102" s="935"/>
      <c r="DG102" s="934">
        <v>9064</v>
      </c>
      <c r="DH102" s="892"/>
      <c r="DI102" s="892"/>
      <c r="DJ102" s="892"/>
      <c r="DK102" s="935"/>
      <c r="DL102" s="934" t="s">
        <v>579</v>
      </c>
      <c r="DM102" s="892"/>
      <c r="DN102" s="892"/>
      <c r="DO102" s="892"/>
      <c r="DP102" s="935"/>
      <c r="DQ102" s="934" t="s">
        <v>579</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424</v>
      </c>
      <c r="AB109" s="937"/>
      <c r="AC109" s="937"/>
      <c r="AD109" s="937"/>
      <c r="AE109" s="938"/>
      <c r="AF109" s="936" t="s">
        <v>304</v>
      </c>
      <c r="AG109" s="937"/>
      <c r="AH109" s="937"/>
      <c r="AI109" s="937"/>
      <c r="AJ109" s="938"/>
      <c r="AK109" s="936" t="s">
        <v>303</v>
      </c>
      <c r="AL109" s="937"/>
      <c r="AM109" s="937"/>
      <c r="AN109" s="937"/>
      <c r="AO109" s="938"/>
      <c r="AP109" s="936" t="s">
        <v>425</v>
      </c>
      <c r="AQ109" s="937"/>
      <c r="AR109" s="937"/>
      <c r="AS109" s="937"/>
      <c r="AT109" s="939"/>
      <c r="AU109" s="956" t="s">
        <v>423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424</v>
      </c>
      <c r="BR109" s="937"/>
      <c r="BS109" s="937"/>
      <c r="BT109" s="937"/>
      <c r="BU109" s="938"/>
      <c r="BV109" s="936" t="s">
        <v>304</v>
      </c>
      <c r="BW109" s="937"/>
      <c r="BX109" s="937"/>
      <c r="BY109" s="937"/>
      <c r="BZ109" s="938"/>
      <c r="CA109" s="936" t="s">
        <v>303</v>
      </c>
      <c r="CB109" s="937"/>
      <c r="CC109" s="937"/>
      <c r="CD109" s="937"/>
      <c r="CE109" s="938"/>
      <c r="CF109" s="957" t="s">
        <v>425</v>
      </c>
      <c r="CG109" s="957"/>
      <c r="CH109" s="957"/>
      <c r="CI109" s="957"/>
      <c r="CJ109" s="957"/>
      <c r="CK109" s="936" t="s">
        <v>426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424</v>
      </c>
      <c r="DH109" s="937"/>
      <c r="DI109" s="937"/>
      <c r="DJ109" s="937"/>
      <c r="DK109" s="938"/>
      <c r="DL109" s="936" t="s">
        <v>304</v>
      </c>
      <c r="DM109" s="937"/>
      <c r="DN109" s="937"/>
      <c r="DO109" s="937"/>
      <c r="DP109" s="938"/>
      <c r="DQ109" s="936" t="s">
        <v>303</v>
      </c>
      <c r="DR109" s="937"/>
      <c r="DS109" s="937"/>
      <c r="DT109" s="937"/>
      <c r="DU109" s="938"/>
      <c r="DV109" s="936" t="s">
        <v>425</v>
      </c>
      <c r="DW109" s="937"/>
      <c r="DX109" s="937"/>
      <c r="DY109" s="937"/>
      <c r="DZ109" s="939"/>
    </row>
    <row r="110" spans="1:131" s="246" customFormat="1" ht="26.25" customHeight="1" x14ac:dyDescent="0.15">
      <c r="A110" s="940" t="s">
        <v>427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2619465</v>
      </c>
      <c r="AB110" s="944"/>
      <c r="AC110" s="944"/>
      <c r="AD110" s="944"/>
      <c r="AE110" s="945"/>
      <c r="AF110" s="946">
        <v>2503189</v>
      </c>
      <c r="AG110" s="944"/>
      <c r="AH110" s="944"/>
      <c r="AI110" s="944"/>
      <c r="AJ110" s="945"/>
      <c r="AK110" s="946">
        <v>2355272</v>
      </c>
      <c r="AL110" s="944"/>
      <c r="AM110" s="944"/>
      <c r="AN110" s="944"/>
      <c r="AO110" s="945"/>
      <c r="AP110" s="947">
        <v>23.7</v>
      </c>
      <c r="AQ110" s="948"/>
      <c r="AR110" s="948"/>
      <c r="AS110" s="948"/>
      <c r="AT110" s="949"/>
      <c r="AU110" s="950" t="s">
        <v>73</v>
      </c>
      <c r="AV110" s="951"/>
      <c r="AW110" s="951"/>
      <c r="AX110" s="951"/>
      <c r="AY110" s="951"/>
      <c r="AZ110" s="992" t="s">
        <v>428</v>
      </c>
      <c r="BA110" s="941"/>
      <c r="BB110" s="941"/>
      <c r="BC110" s="941"/>
      <c r="BD110" s="941"/>
      <c r="BE110" s="941"/>
      <c r="BF110" s="941"/>
      <c r="BG110" s="941"/>
      <c r="BH110" s="941"/>
      <c r="BI110" s="941"/>
      <c r="BJ110" s="941"/>
      <c r="BK110" s="941"/>
      <c r="BL110" s="941"/>
      <c r="BM110" s="941"/>
      <c r="BN110" s="941"/>
      <c r="BO110" s="941"/>
      <c r="BP110" s="942"/>
      <c r="BQ110" s="978">
        <v>23537292</v>
      </c>
      <c r="BR110" s="979"/>
      <c r="BS110" s="979"/>
      <c r="BT110" s="979"/>
      <c r="BU110" s="979"/>
      <c r="BV110" s="979">
        <v>23017399</v>
      </c>
      <c r="BW110" s="979"/>
      <c r="BX110" s="979"/>
      <c r="BY110" s="979"/>
      <c r="BZ110" s="979"/>
      <c r="CA110" s="979">
        <v>22591516</v>
      </c>
      <c r="CB110" s="979"/>
      <c r="CC110" s="979"/>
      <c r="CD110" s="979"/>
      <c r="CE110" s="979"/>
      <c r="CF110" s="993">
        <v>227</v>
      </c>
      <c r="CG110" s="994"/>
      <c r="CH110" s="994"/>
      <c r="CI110" s="994"/>
      <c r="CJ110" s="994"/>
      <c r="CK110" s="995" t="s">
        <v>429</v>
      </c>
      <c r="CL110" s="996"/>
      <c r="CM110" s="975" t="s">
        <v>430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431</v>
      </c>
      <c r="DH110" s="979"/>
      <c r="DI110" s="979"/>
      <c r="DJ110" s="979"/>
      <c r="DK110" s="979"/>
      <c r="DL110" s="979" t="s">
        <v>177</v>
      </c>
      <c r="DM110" s="979"/>
      <c r="DN110" s="979"/>
      <c r="DO110" s="979"/>
      <c r="DP110" s="979"/>
      <c r="DQ110" s="979" t="s">
        <v>432</v>
      </c>
      <c r="DR110" s="979"/>
      <c r="DS110" s="979"/>
      <c r="DT110" s="979"/>
      <c r="DU110" s="979"/>
      <c r="DV110" s="980" t="s">
        <v>177</v>
      </c>
      <c r="DW110" s="980"/>
      <c r="DX110" s="980"/>
      <c r="DY110" s="980"/>
      <c r="DZ110" s="981"/>
    </row>
    <row r="111" spans="1:131" s="246" customFormat="1" ht="26.25" customHeight="1" x14ac:dyDescent="0.15">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177</v>
      </c>
      <c r="AB111" s="986"/>
      <c r="AC111" s="986"/>
      <c r="AD111" s="986"/>
      <c r="AE111" s="987"/>
      <c r="AF111" s="988" t="s">
        <v>177</v>
      </c>
      <c r="AG111" s="986"/>
      <c r="AH111" s="986"/>
      <c r="AI111" s="986"/>
      <c r="AJ111" s="987"/>
      <c r="AK111" s="988" t="s">
        <v>177</v>
      </c>
      <c r="AL111" s="986"/>
      <c r="AM111" s="986"/>
      <c r="AN111" s="986"/>
      <c r="AO111" s="987"/>
      <c r="AP111" s="989" t="s">
        <v>177</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v>114525</v>
      </c>
      <c r="BR111" s="972"/>
      <c r="BS111" s="972"/>
      <c r="BT111" s="972"/>
      <c r="BU111" s="972"/>
      <c r="BV111" s="972">
        <v>73742</v>
      </c>
      <c r="BW111" s="972"/>
      <c r="BX111" s="972"/>
      <c r="BY111" s="972"/>
      <c r="BZ111" s="972"/>
      <c r="CA111" s="972">
        <v>57727</v>
      </c>
      <c r="CB111" s="972"/>
      <c r="CC111" s="972"/>
      <c r="CD111" s="972"/>
      <c r="CE111" s="972"/>
      <c r="CF111" s="966">
        <v>0.6</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177</v>
      </c>
      <c r="DH111" s="972"/>
      <c r="DI111" s="972"/>
      <c r="DJ111" s="972"/>
      <c r="DK111" s="972"/>
      <c r="DL111" s="972" t="s">
        <v>177</v>
      </c>
      <c r="DM111" s="972"/>
      <c r="DN111" s="972"/>
      <c r="DO111" s="972"/>
      <c r="DP111" s="972"/>
      <c r="DQ111" s="972" t="s">
        <v>177</v>
      </c>
      <c r="DR111" s="972"/>
      <c r="DS111" s="972"/>
      <c r="DT111" s="972"/>
      <c r="DU111" s="972"/>
      <c r="DV111" s="973" t="s">
        <v>432</v>
      </c>
      <c r="DW111" s="973"/>
      <c r="DX111" s="973"/>
      <c r="DY111" s="973"/>
      <c r="DZ111" s="974"/>
    </row>
    <row r="112" spans="1:131" s="246"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177</v>
      </c>
      <c r="AB112" s="1011"/>
      <c r="AC112" s="1011"/>
      <c r="AD112" s="1011"/>
      <c r="AE112" s="1012"/>
      <c r="AF112" s="1013" t="s">
        <v>177</v>
      </c>
      <c r="AG112" s="1011"/>
      <c r="AH112" s="1011"/>
      <c r="AI112" s="1011"/>
      <c r="AJ112" s="1012"/>
      <c r="AK112" s="1013" t="s">
        <v>431</v>
      </c>
      <c r="AL112" s="1011"/>
      <c r="AM112" s="1011"/>
      <c r="AN112" s="1011"/>
      <c r="AO112" s="1012"/>
      <c r="AP112" s="1014" t="s">
        <v>177</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8609826</v>
      </c>
      <c r="BR112" s="972"/>
      <c r="BS112" s="972"/>
      <c r="BT112" s="972"/>
      <c r="BU112" s="972"/>
      <c r="BV112" s="972">
        <v>8272127</v>
      </c>
      <c r="BW112" s="972"/>
      <c r="BX112" s="972"/>
      <c r="BY112" s="972"/>
      <c r="BZ112" s="972"/>
      <c r="CA112" s="972">
        <v>7775870</v>
      </c>
      <c r="CB112" s="972"/>
      <c r="CC112" s="972"/>
      <c r="CD112" s="972"/>
      <c r="CE112" s="972"/>
      <c r="CF112" s="966">
        <v>78.099999999999994</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6370</v>
      </c>
      <c r="DH112" s="972"/>
      <c r="DI112" s="972"/>
      <c r="DJ112" s="972"/>
      <c r="DK112" s="972"/>
      <c r="DL112" s="972" t="s">
        <v>177</v>
      </c>
      <c r="DM112" s="972"/>
      <c r="DN112" s="972"/>
      <c r="DO112" s="972"/>
      <c r="DP112" s="972"/>
      <c r="DQ112" s="972" t="s">
        <v>177</v>
      </c>
      <c r="DR112" s="972"/>
      <c r="DS112" s="972"/>
      <c r="DT112" s="972"/>
      <c r="DU112" s="972"/>
      <c r="DV112" s="973" t="s">
        <v>177</v>
      </c>
      <c r="DW112" s="973"/>
      <c r="DX112" s="973"/>
      <c r="DY112" s="973"/>
      <c r="DZ112" s="974"/>
    </row>
    <row r="113" spans="1:130" s="246" customFormat="1" ht="26.25" customHeight="1" x14ac:dyDescent="0.15">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1070210</v>
      </c>
      <c r="AB113" s="986"/>
      <c r="AC113" s="986"/>
      <c r="AD113" s="986"/>
      <c r="AE113" s="987"/>
      <c r="AF113" s="988">
        <v>914685</v>
      </c>
      <c r="AG113" s="986"/>
      <c r="AH113" s="986"/>
      <c r="AI113" s="986"/>
      <c r="AJ113" s="987"/>
      <c r="AK113" s="988">
        <v>857737</v>
      </c>
      <c r="AL113" s="986"/>
      <c r="AM113" s="986"/>
      <c r="AN113" s="986"/>
      <c r="AO113" s="987"/>
      <c r="AP113" s="989">
        <v>8.6</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460116</v>
      </c>
      <c r="BR113" s="972"/>
      <c r="BS113" s="972"/>
      <c r="BT113" s="972"/>
      <c r="BU113" s="972"/>
      <c r="BV113" s="972">
        <v>429155</v>
      </c>
      <c r="BW113" s="972"/>
      <c r="BX113" s="972"/>
      <c r="BY113" s="972"/>
      <c r="BZ113" s="972"/>
      <c r="CA113" s="972">
        <v>385041</v>
      </c>
      <c r="CB113" s="972"/>
      <c r="CC113" s="972"/>
      <c r="CD113" s="972"/>
      <c r="CE113" s="972"/>
      <c r="CF113" s="966">
        <v>3.9</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432</v>
      </c>
      <c r="DH113" s="1011"/>
      <c r="DI113" s="1011"/>
      <c r="DJ113" s="1011"/>
      <c r="DK113" s="1012"/>
      <c r="DL113" s="1013" t="s">
        <v>177</v>
      </c>
      <c r="DM113" s="1011"/>
      <c r="DN113" s="1011"/>
      <c r="DO113" s="1011"/>
      <c r="DP113" s="1012"/>
      <c r="DQ113" s="1013" t="s">
        <v>177</v>
      </c>
      <c r="DR113" s="1011"/>
      <c r="DS113" s="1011"/>
      <c r="DT113" s="1011"/>
      <c r="DU113" s="1012"/>
      <c r="DV113" s="1014" t="s">
        <v>177</v>
      </c>
      <c r="DW113" s="1015"/>
      <c r="DX113" s="1015"/>
      <c r="DY113" s="1015"/>
      <c r="DZ113" s="1016"/>
    </row>
    <row r="114" spans="1:130" s="246" customFormat="1" ht="26.25" customHeight="1" x14ac:dyDescent="0.15">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24327</v>
      </c>
      <c r="AB114" s="1011"/>
      <c r="AC114" s="1011"/>
      <c r="AD114" s="1011"/>
      <c r="AE114" s="1012"/>
      <c r="AF114" s="1013">
        <v>33771</v>
      </c>
      <c r="AG114" s="1011"/>
      <c r="AH114" s="1011"/>
      <c r="AI114" s="1011"/>
      <c r="AJ114" s="1012"/>
      <c r="AK114" s="1013">
        <v>46692</v>
      </c>
      <c r="AL114" s="1011"/>
      <c r="AM114" s="1011"/>
      <c r="AN114" s="1011"/>
      <c r="AO114" s="1012"/>
      <c r="AP114" s="1014">
        <v>0.5</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4824258</v>
      </c>
      <c r="BR114" s="972"/>
      <c r="BS114" s="972"/>
      <c r="BT114" s="972"/>
      <c r="BU114" s="972"/>
      <c r="BV114" s="972">
        <v>4518229</v>
      </c>
      <c r="BW114" s="972"/>
      <c r="BX114" s="972"/>
      <c r="BY114" s="972"/>
      <c r="BZ114" s="972"/>
      <c r="CA114" s="972">
        <v>4206800</v>
      </c>
      <c r="CB114" s="972"/>
      <c r="CC114" s="972"/>
      <c r="CD114" s="972"/>
      <c r="CE114" s="972"/>
      <c r="CF114" s="966">
        <v>42.3</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177</v>
      </c>
      <c r="DH114" s="1011"/>
      <c r="DI114" s="1011"/>
      <c r="DJ114" s="1011"/>
      <c r="DK114" s="1012"/>
      <c r="DL114" s="1013" t="s">
        <v>177</v>
      </c>
      <c r="DM114" s="1011"/>
      <c r="DN114" s="1011"/>
      <c r="DO114" s="1011"/>
      <c r="DP114" s="1012"/>
      <c r="DQ114" s="1013" t="s">
        <v>177</v>
      </c>
      <c r="DR114" s="1011"/>
      <c r="DS114" s="1011"/>
      <c r="DT114" s="1011"/>
      <c r="DU114" s="1012"/>
      <c r="DV114" s="1014" t="s">
        <v>177</v>
      </c>
      <c r="DW114" s="1015"/>
      <c r="DX114" s="1015"/>
      <c r="DY114" s="1015"/>
      <c r="DZ114" s="1016"/>
    </row>
    <row r="115" spans="1:130" s="246" customFormat="1" ht="26.25" customHeight="1" x14ac:dyDescent="0.15">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72903</v>
      </c>
      <c r="AB115" s="986"/>
      <c r="AC115" s="986"/>
      <c r="AD115" s="986"/>
      <c r="AE115" s="987"/>
      <c r="AF115" s="988">
        <v>40605</v>
      </c>
      <c r="AG115" s="986"/>
      <c r="AH115" s="986"/>
      <c r="AI115" s="986"/>
      <c r="AJ115" s="987"/>
      <c r="AK115" s="988">
        <v>16135</v>
      </c>
      <c r="AL115" s="986"/>
      <c r="AM115" s="986"/>
      <c r="AN115" s="986"/>
      <c r="AO115" s="987"/>
      <c r="AP115" s="989">
        <v>0.2</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t="s">
        <v>177</v>
      </c>
      <c r="BR115" s="972"/>
      <c r="BS115" s="972"/>
      <c r="BT115" s="972"/>
      <c r="BU115" s="972"/>
      <c r="BV115" s="972" t="s">
        <v>432</v>
      </c>
      <c r="BW115" s="972"/>
      <c r="BX115" s="972"/>
      <c r="BY115" s="972"/>
      <c r="BZ115" s="972"/>
      <c r="CA115" s="972" t="s">
        <v>177</v>
      </c>
      <c r="CB115" s="972"/>
      <c r="CC115" s="972"/>
      <c r="CD115" s="972"/>
      <c r="CE115" s="972"/>
      <c r="CF115" s="966" t="s">
        <v>177</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431</v>
      </c>
      <c r="DH115" s="1011"/>
      <c r="DI115" s="1011"/>
      <c r="DJ115" s="1011"/>
      <c r="DK115" s="1012"/>
      <c r="DL115" s="1013" t="s">
        <v>177</v>
      </c>
      <c r="DM115" s="1011"/>
      <c r="DN115" s="1011"/>
      <c r="DO115" s="1011"/>
      <c r="DP115" s="1012"/>
      <c r="DQ115" s="1013" t="s">
        <v>177</v>
      </c>
      <c r="DR115" s="1011"/>
      <c r="DS115" s="1011"/>
      <c r="DT115" s="1011"/>
      <c r="DU115" s="1012"/>
      <c r="DV115" s="1014" t="s">
        <v>177</v>
      </c>
      <c r="DW115" s="1015"/>
      <c r="DX115" s="1015"/>
      <c r="DY115" s="1015"/>
      <c r="DZ115" s="1016"/>
    </row>
    <row r="116" spans="1:130" s="246" customFormat="1" ht="26.25" customHeight="1" x14ac:dyDescent="0.15">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177</v>
      </c>
      <c r="AB116" s="1011"/>
      <c r="AC116" s="1011"/>
      <c r="AD116" s="1011"/>
      <c r="AE116" s="1012"/>
      <c r="AF116" s="1013" t="s">
        <v>177</v>
      </c>
      <c r="AG116" s="1011"/>
      <c r="AH116" s="1011"/>
      <c r="AI116" s="1011"/>
      <c r="AJ116" s="1012"/>
      <c r="AK116" s="1013" t="s">
        <v>432</v>
      </c>
      <c r="AL116" s="1011"/>
      <c r="AM116" s="1011"/>
      <c r="AN116" s="1011"/>
      <c r="AO116" s="1012"/>
      <c r="AP116" s="1014" t="s">
        <v>432</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431</v>
      </c>
      <c r="BR116" s="972"/>
      <c r="BS116" s="972"/>
      <c r="BT116" s="972"/>
      <c r="BU116" s="972"/>
      <c r="BV116" s="972" t="s">
        <v>177</v>
      </c>
      <c r="BW116" s="972"/>
      <c r="BX116" s="972"/>
      <c r="BY116" s="972"/>
      <c r="BZ116" s="972"/>
      <c r="CA116" s="972" t="s">
        <v>177</v>
      </c>
      <c r="CB116" s="972"/>
      <c r="CC116" s="972"/>
      <c r="CD116" s="972"/>
      <c r="CE116" s="972"/>
      <c r="CF116" s="966" t="s">
        <v>177</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108155</v>
      </c>
      <c r="DH116" s="1011"/>
      <c r="DI116" s="1011"/>
      <c r="DJ116" s="1011"/>
      <c r="DK116" s="1012"/>
      <c r="DL116" s="1013">
        <v>73742</v>
      </c>
      <c r="DM116" s="1011"/>
      <c r="DN116" s="1011"/>
      <c r="DO116" s="1011"/>
      <c r="DP116" s="1012"/>
      <c r="DQ116" s="1013">
        <v>57727</v>
      </c>
      <c r="DR116" s="1011"/>
      <c r="DS116" s="1011"/>
      <c r="DT116" s="1011"/>
      <c r="DU116" s="1012"/>
      <c r="DV116" s="1014">
        <v>0.6</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3786905</v>
      </c>
      <c r="AB117" s="1029"/>
      <c r="AC117" s="1029"/>
      <c r="AD117" s="1029"/>
      <c r="AE117" s="1030"/>
      <c r="AF117" s="1031">
        <v>3492250</v>
      </c>
      <c r="AG117" s="1029"/>
      <c r="AH117" s="1029"/>
      <c r="AI117" s="1029"/>
      <c r="AJ117" s="1030"/>
      <c r="AK117" s="1031">
        <v>3275836</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177</v>
      </c>
      <c r="BR117" s="972"/>
      <c r="BS117" s="972"/>
      <c r="BT117" s="972"/>
      <c r="BU117" s="972"/>
      <c r="BV117" s="972" t="s">
        <v>177</v>
      </c>
      <c r="BW117" s="972"/>
      <c r="BX117" s="972"/>
      <c r="BY117" s="972"/>
      <c r="BZ117" s="972"/>
      <c r="CA117" s="972" t="s">
        <v>431</v>
      </c>
      <c r="CB117" s="972"/>
      <c r="CC117" s="972"/>
      <c r="CD117" s="972"/>
      <c r="CE117" s="972"/>
      <c r="CF117" s="966" t="s">
        <v>177</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177</v>
      </c>
      <c r="DH117" s="1011"/>
      <c r="DI117" s="1011"/>
      <c r="DJ117" s="1011"/>
      <c r="DK117" s="1012"/>
      <c r="DL117" s="1013" t="s">
        <v>177</v>
      </c>
      <c r="DM117" s="1011"/>
      <c r="DN117" s="1011"/>
      <c r="DO117" s="1011"/>
      <c r="DP117" s="1012"/>
      <c r="DQ117" s="1013" t="s">
        <v>177</v>
      </c>
      <c r="DR117" s="1011"/>
      <c r="DS117" s="1011"/>
      <c r="DT117" s="1011"/>
      <c r="DU117" s="1012"/>
      <c r="DV117" s="1014" t="s">
        <v>177</v>
      </c>
      <c r="DW117" s="1015"/>
      <c r="DX117" s="1015"/>
      <c r="DY117" s="1015"/>
      <c r="DZ117" s="1016"/>
    </row>
    <row r="118" spans="1:130" s="246" customFormat="1" ht="26.25" customHeight="1" x14ac:dyDescent="0.15">
      <c r="A118" s="956" t="s">
        <v>426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424</v>
      </c>
      <c r="AB118" s="937"/>
      <c r="AC118" s="937"/>
      <c r="AD118" s="937"/>
      <c r="AE118" s="938"/>
      <c r="AF118" s="936" t="s">
        <v>304</v>
      </c>
      <c r="AG118" s="937"/>
      <c r="AH118" s="937"/>
      <c r="AI118" s="937"/>
      <c r="AJ118" s="938"/>
      <c r="AK118" s="936" t="s">
        <v>303</v>
      </c>
      <c r="AL118" s="937"/>
      <c r="AM118" s="937"/>
      <c r="AN118" s="937"/>
      <c r="AO118" s="938"/>
      <c r="AP118" s="1023" t="s">
        <v>425</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177</v>
      </c>
      <c r="BR118" s="1050"/>
      <c r="BS118" s="1050"/>
      <c r="BT118" s="1050"/>
      <c r="BU118" s="1050"/>
      <c r="BV118" s="1050" t="s">
        <v>177</v>
      </c>
      <c r="BW118" s="1050"/>
      <c r="BX118" s="1050"/>
      <c r="BY118" s="1050"/>
      <c r="BZ118" s="1050"/>
      <c r="CA118" s="1050" t="s">
        <v>177</v>
      </c>
      <c r="CB118" s="1050"/>
      <c r="CC118" s="1050"/>
      <c r="CD118" s="1050"/>
      <c r="CE118" s="1050"/>
      <c r="CF118" s="966" t="s">
        <v>177</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177</v>
      </c>
      <c r="DH118" s="1011"/>
      <c r="DI118" s="1011"/>
      <c r="DJ118" s="1011"/>
      <c r="DK118" s="1012"/>
      <c r="DL118" s="1013" t="s">
        <v>431</v>
      </c>
      <c r="DM118" s="1011"/>
      <c r="DN118" s="1011"/>
      <c r="DO118" s="1011"/>
      <c r="DP118" s="1012"/>
      <c r="DQ118" s="1013" t="s">
        <v>431</v>
      </c>
      <c r="DR118" s="1011"/>
      <c r="DS118" s="1011"/>
      <c r="DT118" s="1011"/>
      <c r="DU118" s="1012"/>
      <c r="DV118" s="1014" t="s">
        <v>177</v>
      </c>
      <c r="DW118" s="1015"/>
      <c r="DX118" s="1015"/>
      <c r="DY118" s="1015"/>
      <c r="DZ118" s="1016"/>
    </row>
    <row r="119" spans="1:130" s="246" customFormat="1" ht="26.25" customHeight="1" x14ac:dyDescent="0.15">
      <c r="A119" s="1110" t="s">
        <v>429</v>
      </c>
      <c r="B119" s="996"/>
      <c r="C119" s="975" t="s">
        <v>430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177</v>
      </c>
      <c r="AB119" s="944"/>
      <c r="AC119" s="944"/>
      <c r="AD119" s="944"/>
      <c r="AE119" s="945"/>
      <c r="AF119" s="946" t="s">
        <v>177</v>
      </c>
      <c r="AG119" s="944"/>
      <c r="AH119" s="944"/>
      <c r="AI119" s="944"/>
      <c r="AJ119" s="945"/>
      <c r="AK119" s="946" t="s">
        <v>177</v>
      </c>
      <c r="AL119" s="944"/>
      <c r="AM119" s="944"/>
      <c r="AN119" s="944"/>
      <c r="AO119" s="945"/>
      <c r="AP119" s="947" t="s">
        <v>177</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457</v>
      </c>
      <c r="BP119" s="1058"/>
      <c r="BQ119" s="1049">
        <v>37546017</v>
      </c>
      <c r="BR119" s="1050"/>
      <c r="BS119" s="1050"/>
      <c r="BT119" s="1050"/>
      <c r="BU119" s="1050"/>
      <c r="BV119" s="1050">
        <v>36310652</v>
      </c>
      <c r="BW119" s="1050"/>
      <c r="BX119" s="1050"/>
      <c r="BY119" s="1050"/>
      <c r="BZ119" s="1050"/>
      <c r="CA119" s="1050">
        <v>35016954</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177</v>
      </c>
      <c r="DH119" s="1036"/>
      <c r="DI119" s="1036"/>
      <c r="DJ119" s="1036"/>
      <c r="DK119" s="1037"/>
      <c r="DL119" s="1035" t="s">
        <v>177</v>
      </c>
      <c r="DM119" s="1036"/>
      <c r="DN119" s="1036"/>
      <c r="DO119" s="1036"/>
      <c r="DP119" s="1037"/>
      <c r="DQ119" s="1035" t="s">
        <v>177</v>
      </c>
      <c r="DR119" s="1036"/>
      <c r="DS119" s="1036"/>
      <c r="DT119" s="1036"/>
      <c r="DU119" s="1037"/>
      <c r="DV119" s="1038" t="s">
        <v>177</v>
      </c>
      <c r="DW119" s="1039"/>
      <c r="DX119" s="1039"/>
      <c r="DY119" s="1039"/>
      <c r="DZ119" s="1040"/>
    </row>
    <row r="120" spans="1:130" s="246" customFormat="1" ht="26.25" customHeight="1" x14ac:dyDescent="0.15">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431</v>
      </c>
      <c r="AB120" s="1011"/>
      <c r="AC120" s="1011"/>
      <c r="AD120" s="1011"/>
      <c r="AE120" s="1012"/>
      <c r="AF120" s="1013" t="s">
        <v>177</v>
      </c>
      <c r="AG120" s="1011"/>
      <c r="AH120" s="1011"/>
      <c r="AI120" s="1011"/>
      <c r="AJ120" s="1012"/>
      <c r="AK120" s="1013" t="s">
        <v>177</v>
      </c>
      <c r="AL120" s="1011"/>
      <c r="AM120" s="1011"/>
      <c r="AN120" s="1011"/>
      <c r="AO120" s="1012"/>
      <c r="AP120" s="1014" t="s">
        <v>177</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7034737</v>
      </c>
      <c r="BR120" s="979"/>
      <c r="BS120" s="979"/>
      <c r="BT120" s="979"/>
      <c r="BU120" s="979"/>
      <c r="BV120" s="979">
        <v>7404187</v>
      </c>
      <c r="BW120" s="979"/>
      <c r="BX120" s="979"/>
      <c r="BY120" s="979"/>
      <c r="BZ120" s="979"/>
      <c r="CA120" s="979">
        <v>7667490</v>
      </c>
      <c r="CB120" s="979"/>
      <c r="CC120" s="979"/>
      <c r="CD120" s="979"/>
      <c r="CE120" s="979"/>
      <c r="CF120" s="993">
        <v>77.099999999999994</v>
      </c>
      <c r="CG120" s="994"/>
      <c r="CH120" s="994"/>
      <c r="CI120" s="994"/>
      <c r="CJ120" s="994"/>
      <c r="CK120" s="1059" t="s">
        <v>461</v>
      </c>
      <c r="CL120" s="1060"/>
      <c r="CM120" s="1060"/>
      <c r="CN120" s="1060"/>
      <c r="CO120" s="1061"/>
      <c r="CP120" s="1067" t="s">
        <v>406</v>
      </c>
      <c r="CQ120" s="1068"/>
      <c r="CR120" s="1068"/>
      <c r="CS120" s="1068"/>
      <c r="CT120" s="1068"/>
      <c r="CU120" s="1068"/>
      <c r="CV120" s="1068"/>
      <c r="CW120" s="1068"/>
      <c r="CX120" s="1068"/>
      <c r="CY120" s="1068"/>
      <c r="CZ120" s="1068"/>
      <c r="DA120" s="1068"/>
      <c r="DB120" s="1068"/>
      <c r="DC120" s="1068"/>
      <c r="DD120" s="1068"/>
      <c r="DE120" s="1068"/>
      <c r="DF120" s="1069"/>
      <c r="DG120" s="978">
        <v>5626774</v>
      </c>
      <c r="DH120" s="979"/>
      <c r="DI120" s="979"/>
      <c r="DJ120" s="979"/>
      <c r="DK120" s="979"/>
      <c r="DL120" s="979">
        <v>5632260</v>
      </c>
      <c r="DM120" s="979"/>
      <c r="DN120" s="979"/>
      <c r="DO120" s="979"/>
      <c r="DP120" s="979"/>
      <c r="DQ120" s="979">
        <v>5447965</v>
      </c>
      <c r="DR120" s="979"/>
      <c r="DS120" s="979"/>
      <c r="DT120" s="979"/>
      <c r="DU120" s="979"/>
      <c r="DV120" s="980">
        <v>54.7</v>
      </c>
      <c r="DW120" s="980"/>
      <c r="DX120" s="980"/>
      <c r="DY120" s="980"/>
      <c r="DZ120" s="981"/>
    </row>
    <row r="121" spans="1:130" s="246" customFormat="1" ht="26.25" customHeight="1" x14ac:dyDescent="0.15">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30604</v>
      </c>
      <c r="AB121" s="1011"/>
      <c r="AC121" s="1011"/>
      <c r="AD121" s="1011"/>
      <c r="AE121" s="1012"/>
      <c r="AF121" s="1013">
        <v>6179</v>
      </c>
      <c r="AG121" s="1011"/>
      <c r="AH121" s="1011"/>
      <c r="AI121" s="1011"/>
      <c r="AJ121" s="1012"/>
      <c r="AK121" s="1013" t="s">
        <v>177</v>
      </c>
      <c r="AL121" s="1011"/>
      <c r="AM121" s="1011"/>
      <c r="AN121" s="1011"/>
      <c r="AO121" s="1012"/>
      <c r="AP121" s="1014" t="s">
        <v>177</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345297</v>
      </c>
      <c r="BR121" s="972"/>
      <c r="BS121" s="972"/>
      <c r="BT121" s="972"/>
      <c r="BU121" s="972"/>
      <c r="BV121" s="972">
        <v>286987</v>
      </c>
      <c r="BW121" s="972"/>
      <c r="BX121" s="972"/>
      <c r="BY121" s="972"/>
      <c r="BZ121" s="972"/>
      <c r="CA121" s="972">
        <v>276473</v>
      </c>
      <c r="CB121" s="972"/>
      <c r="CC121" s="972"/>
      <c r="CD121" s="972"/>
      <c r="CE121" s="972"/>
      <c r="CF121" s="966">
        <v>2.8</v>
      </c>
      <c r="CG121" s="967"/>
      <c r="CH121" s="967"/>
      <c r="CI121" s="967"/>
      <c r="CJ121" s="967"/>
      <c r="CK121" s="1062"/>
      <c r="CL121" s="1063"/>
      <c r="CM121" s="1063"/>
      <c r="CN121" s="1063"/>
      <c r="CO121" s="1064"/>
      <c r="CP121" s="1072" t="s">
        <v>405</v>
      </c>
      <c r="CQ121" s="1073"/>
      <c r="CR121" s="1073"/>
      <c r="CS121" s="1073"/>
      <c r="CT121" s="1073"/>
      <c r="CU121" s="1073"/>
      <c r="CV121" s="1073"/>
      <c r="CW121" s="1073"/>
      <c r="CX121" s="1073"/>
      <c r="CY121" s="1073"/>
      <c r="CZ121" s="1073"/>
      <c r="DA121" s="1073"/>
      <c r="DB121" s="1073"/>
      <c r="DC121" s="1073"/>
      <c r="DD121" s="1073"/>
      <c r="DE121" s="1073"/>
      <c r="DF121" s="1074"/>
      <c r="DG121" s="971">
        <v>2736047</v>
      </c>
      <c r="DH121" s="972"/>
      <c r="DI121" s="972"/>
      <c r="DJ121" s="972"/>
      <c r="DK121" s="972"/>
      <c r="DL121" s="972">
        <v>2440331</v>
      </c>
      <c r="DM121" s="972"/>
      <c r="DN121" s="972"/>
      <c r="DO121" s="972"/>
      <c r="DP121" s="972"/>
      <c r="DQ121" s="972">
        <v>2175355</v>
      </c>
      <c r="DR121" s="972"/>
      <c r="DS121" s="972"/>
      <c r="DT121" s="972"/>
      <c r="DU121" s="972"/>
      <c r="DV121" s="973">
        <v>21.9</v>
      </c>
      <c r="DW121" s="973"/>
      <c r="DX121" s="973"/>
      <c r="DY121" s="973"/>
      <c r="DZ121" s="974"/>
    </row>
    <row r="122" spans="1:130" s="246" customFormat="1" ht="26.25" customHeight="1" x14ac:dyDescent="0.15">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177</v>
      </c>
      <c r="AB122" s="1011"/>
      <c r="AC122" s="1011"/>
      <c r="AD122" s="1011"/>
      <c r="AE122" s="1012"/>
      <c r="AF122" s="1013" t="s">
        <v>431</v>
      </c>
      <c r="AG122" s="1011"/>
      <c r="AH122" s="1011"/>
      <c r="AI122" s="1011"/>
      <c r="AJ122" s="1012"/>
      <c r="AK122" s="1013" t="s">
        <v>177</v>
      </c>
      <c r="AL122" s="1011"/>
      <c r="AM122" s="1011"/>
      <c r="AN122" s="1011"/>
      <c r="AO122" s="1012"/>
      <c r="AP122" s="1014" t="s">
        <v>177</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21112761</v>
      </c>
      <c r="BR122" s="1050"/>
      <c r="BS122" s="1050"/>
      <c r="BT122" s="1050"/>
      <c r="BU122" s="1050"/>
      <c r="BV122" s="1050">
        <v>20186516</v>
      </c>
      <c r="BW122" s="1050"/>
      <c r="BX122" s="1050"/>
      <c r="BY122" s="1050"/>
      <c r="BZ122" s="1050"/>
      <c r="CA122" s="1050">
        <v>20506979</v>
      </c>
      <c r="CB122" s="1050"/>
      <c r="CC122" s="1050"/>
      <c r="CD122" s="1050"/>
      <c r="CE122" s="1050"/>
      <c r="CF122" s="1070">
        <v>206.1</v>
      </c>
      <c r="CG122" s="1071"/>
      <c r="CH122" s="1071"/>
      <c r="CI122" s="1071"/>
      <c r="CJ122" s="1071"/>
      <c r="CK122" s="1062"/>
      <c r="CL122" s="1063"/>
      <c r="CM122" s="1063"/>
      <c r="CN122" s="1063"/>
      <c r="CO122" s="1064"/>
      <c r="CP122" s="1072" t="s">
        <v>465</v>
      </c>
      <c r="CQ122" s="1073"/>
      <c r="CR122" s="1073"/>
      <c r="CS122" s="1073"/>
      <c r="CT122" s="1073"/>
      <c r="CU122" s="1073"/>
      <c r="CV122" s="1073"/>
      <c r="CW122" s="1073"/>
      <c r="CX122" s="1073"/>
      <c r="CY122" s="1073"/>
      <c r="CZ122" s="1073"/>
      <c r="DA122" s="1073"/>
      <c r="DB122" s="1073"/>
      <c r="DC122" s="1073"/>
      <c r="DD122" s="1073"/>
      <c r="DE122" s="1073"/>
      <c r="DF122" s="1074"/>
      <c r="DG122" s="971">
        <v>247005</v>
      </c>
      <c r="DH122" s="972"/>
      <c r="DI122" s="972"/>
      <c r="DJ122" s="972"/>
      <c r="DK122" s="972"/>
      <c r="DL122" s="972">
        <v>199536</v>
      </c>
      <c r="DM122" s="972"/>
      <c r="DN122" s="972"/>
      <c r="DO122" s="972"/>
      <c r="DP122" s="972"/>
      <c r="DQ122" s="972">
        <v>152550</v>
      </c>
      <c r="DR122" s="972"/>
      <c r="DS122" s="972"/>
      <c r="DT122" s="972"/>
      <c r="DU122" s="972"/>
      <c r="DV122" s="973">
        <v>1.5</v>
      </c>
      <c r="DW122" s="973"/>
      <c r="DX122" s="973"/>
      <c r="DY122" s="973"/>
      <c r="DZ122" s="974"/>
    </row>
    <row r="123" spans="1:130" s="246" customFormat="1" ht="26.25" customHeight="1" x14ac:dyDescent="0.15">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41847</v>
      </c>
      <c r="AB123" s="1011"/>
      <c r="AC123" s="1011"/>
      <c r="AD123" s="1011"/>
      <c r="AE123" s="1012"/>
      <c r="AF123" s="1013">
        <v>34130</v>
      </c>
      <c r="AG123" s="1011"/>
      <c r="AH123" s="1011"/>
      <c r="AI123" s="1011"/>
      <c r="AJ123" s="1012"/>
      <c r="AK123" s="1013">
        <v>15732</v>
      </c>
      <c r="AL123" s="1011"/>
      <c r="AM123" s="1011"/>
      <c r="AN123" s="1011"/>
      <c r="AO123" s="1012"/>
      <c r="AP123" s="1014">
        <v>0.2</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466</v>
      </c>
      <c r="BP123" s="1058"/>
      <c r="BQ123" s="1117">
        <v>28492795</v>
      </c>
      <c r="BR123" s="1118"/>
      <c r="BS123" s="1118"/>
      <c r="BT123" s="1118"/>
      <c r="BU123" s="1118"/>
      <c r="BV123" s="1118">
        <v>27877690</v>
      </c>
      <c r="BW123" s="1118"/>
      <c r="BX123" s="1118"/>
      <c r="BY123" s="1118"/>
      <c r="BZ123" s="1118"/>
      <c r="CA123" s="1118">
        <v>28450942</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431</v>
      </c>
      <c r="AB124" s="1011"/>
      <c r="AC124" s="1011"/>
      <c r="AD124" s="1011"/>
      <c r="AE124" s="1012"/>
      <c r="AF124" s="1013" t="s">
        <v>177</v>
      </c>
      <c r="AG124" s="1011"/>
      <c r="AH124" s="1011"/>
      <c r="AI124" s="1011"/>
      <c r="AJ124" s="1012"/>
      <c r="AK124" s="1013" t="s">
        <v>177</v>
      </c>
      <c r="AL124" s="1011"/>
      <c r="AM124" s="1011"/>
      <c r="AN124" s="1011"/>
      <c r="AO124" s="1012"/>
      <c r="AP124" s="1014" t="s">
        <v>177</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87.8</v>
      </c>
      <c r="BR124" s="1080"/>
      <c r="BS124" s="1080"/>
      <c r="BT124" s="1080"/>
      <c r="BU124" s="1080"/>
      <c r="BV124" s="1080">
        <v>83.3</v>
      </c>
      <c r="BW124" s="1080"/>
      <c r="BX124" s="1080"/>
      <c r="BY124" s="1080"/>
      <c r="BZ124" s="1080"/>
      <c r="CA124" s="1080">
        <v>65.900000000000006</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t="s">
        <v>432</v>
      </c>
      <c r="DH124" s="1036"/>
      <c r="DI124" s="1036"/>
      <c r="DJ124" s="1036"/>
      <c r="DK124" s="1037"/>
      <c r="DL124" s="1035" t="s">
        <v>432</v>
      </c>
      <c r="DM124" s="1036"/>
      <c r="DN124" s="1036"/>
      <c r="DO124" s="1036"/>
      <c r="DP124" s="1037"/>
      <c r="DQ124" s="1035" t="s">
        <v>432</v>
      </c>
      <c r="DR124" s="1036"/>
      <c r="DS124" s="1036"/>
      <c r="DT124" s="1036"/>
      <c r="DU124" s="1037"/>
      <c r="DV124" s="1038" t="s">
        <v>432</v>
      </c>
      <c r="DW124" s="1039"/>
      <c r="DX124" s="1039"/>
      <c r="DY124" s="1039"/>
      <c r="DZ124" s="1040"/>
    </row>
    <row r="125" spans="1:130" s="246" customFormat="1" ht="26.25" customHeight="1" x14ac:dyDescent="0.15">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177</v>
      </c>
      <c r="AB125" s="1011"/>
      <c r="AC125" s="1011"/>
      <c r="AD125" s="1011"/>
      <c r="AE125" s="1012"/>
      <c r="AF125" s="1013" t="s">
        <v>432</v>
      </c>
      <c r="AG125" s="1011"/>
      <c r="AH125" s="1011"/>
      <c r="AI125" s="1011"/>
      <c r="AJ125" s="1012"/>
      <c r="AK125" s="1013" t="s">
        <v>177</v>
      </c>
      <c r="AL125" s="1011"/>
      <c r="AM125" s="1011"/>
      <c r="AN125" s="1011"/>
      <c r="AO125" s="1012"/>
      <c r="AP125" s="1014" t="s">
        <v>432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177</v>
      </c>
      <c r="DH125" s="979"/>
      <c r="DI125" s="979"/>
      <c r="DJ125" s="979"/>
      <c r="DK125" s="979"/>
      <c r="DL125" s="979" t="s">
        <v>432</v>
      </c>
      <c r="DM125" s="979"/>
      <c r="DN125" s="979"/>
      <c r="DO125" s="979"/>
      <c r="DP125" s="979"/>
      <c r="DQ125" s="979" t="s">
        <v>177</v>
      </c>
      <c r="DR125" s="979"/>
      <c r="DS125" s="979"/>
      <c r="DT125" s="979"/>
      <c r="DU125" s="979"/>
      <c r="DV125" s="980" t="s">
        <v>177</v>
      </c>
      <c r="DW125" s="980"/>
      <c r="DX125" s="980"/>
      <c r="DY125" s="980"/>
      <c r="DZ125" s="981"/>
    </row>
    <row r="126" spans="1:130" s="246" customFormat="1" ht="26.25" customHeight="1" thickBot="1" x14ac:dyDescent="0.2">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432</v>
      </c>
      <c r="AB126" s="1011"/>
      <c r="AC126" s="1011"/>
      <c r="AD126" s="1011"/>
      <c r="AE126" s="1012"/>
      <c r="AF126" s="1013" t="s">
        <v>432</v>
      </c>
      <c r="AG126" s="1011"/>
      <c r="AH126" s="1011"/>
      <c r="AI126" s="1011"/>
      <c r="AJ126" s="1012"/>
      <c r="AK126" s="1013" t="s">
        <v>432</v>
      </c>
      <c r="AL126" s="1011"/>
      <c r="AM126" s="1011"/>
      <c r="AN126" s="1011"/>
      <c r="AO126" s="1012"/>
      <c r="AP126" s="1014" t="s">
        <v>177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t="s">
        <v>432</v>
      </c>
      <c r="DH126" s="972"/>
      <c r="DI126" s="972"/>
      <c r="DJ126" s="972"/>
      <c r="DK126" s="972"/>
      <c r="DL126" s="972" t="s">
        <v>177</v>
      </c>
      <c r="DM126" s="972"/>
      <c r="DN126" s="972"/>
      <c r="DO126" s="972"/>
      <c r="DP126" s="972"/>
      <c r="DQ126" s="972" t="s">
        <v>432</v>
      </c>
      <c r="DR126" s="972"/>
      <c r="DS126" s="972"/>
      <c r="DT126" s="972"/>
      <c r="DU126" s="972"/>
      <c r="DV126" s="973" t="s">
        <v>177</v>
      </c>
      <c r="DW126" s="973"/>
      <c r="DX126" s="973"/>
      <c r="DY126" s="973"/>
      <c r="DZ126" s="974"/>
    </row>
    <row r="127" spans="1:130" s="246" customFormat="1" ht="26.25" customHeight="1" x14ac:dyDescent="0.15">
      <c r="A127" s="1112"/>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452</v>
      </c>
      <c r="AB127" s="1011"/>
      <c r="AC127" s="1011"/>
      <c r="AD127" s="1011"/>
      <c r="AE127" s="1012"/>
      <c r="AF127" s="1013">
        <v>296</v>
      </c>
      <c r="AG127" s="1011"/>
      <c r="AH127" s="1011"/>
      <c r="AI127" s="1011"/>
      <c r="AJ127" s="1012"/>
      <c r="AK127" s="1013">
        <v>403</v>
      </c>
      <c r="AL127" s="1011"/>
      <c r="AM127" s="1011"/>
      <c r="AN127" s="1011"/>
      <c r="AO127" s="1012"/>
      <c r="AP127" s="1014">
        <v>0</v>
      </c>
      <c r="AQ127" s="1015"/>
      <c r="AR127" s="1015"/>
      <c r="AS127" s="1015"/>
      <c r="AT127" s="1016"/>
      <c r="AU127" s="282"/>
      <c r="AV127" s="282"/>
      <c r="AW127" s="282"/>
      <c r="AX127" s="1084" t="s">
        <v>473</v>
      </c>
      <c r="AY127" s="1085"/>
      <c r="AZ127" s="1085"/>
      <c r="BA127" s="1085"/>
      <c r="BB127" s="1085"/>
      <c r="BC127" s="1085"/>
      <c r="BD127" s="1085"/>
      <c r="BE127" s="1086"/>
      <c r="BF127" s="1087" t="s">
        <v>474</v>
      </c>
      <c r="BG127" s="1085"/>
      <c r="BH127" s="1085"/>
      <c r="BI127" s="1085"/>
      <c r="BJ127" s="1085"/>
      <c r="BK127" s="1085"/>
      <c r="BL127" s="1086"/>
      <c r="BM127" s="1087" t="s">
        <v>475</v>
      </c>
      <c r="BN127" s="1085"/>
      <c r="BO127" s="1085"/>
      <c r="BP127" s="1085"/>
      <c r="BQ127" s="1085"/>
      <c r="BR127" s="1085"/>
      <c r="BS127" s="1086"/>
      <c r="BT127" s="1087" t="s">
        <v>476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177</v>
      </c>
      <c r="DH127" s="972"/>
      <c r="DI127" s="972"/>
      <c r="DJ127" s="972"/>
      <c r="DK127" s="972"/>
      <c r="DL127" s="972" t="s">
        <v>432</v>
      </c>
      <c r="DM127" s="972"/>
      <c r="DN127" s="972"/>
      <c r="DO127" s="972"/>
      <c r="DP127" s="972"/>
      <c r="DQ127" s="972" t="s">
        <v>432</v>
      </c>
      <c r="DR127" s="972"/>
      <c r="DS127" s="972"/>
      <c r="DT127" s="972"/>
      <c r="DU127" s="972"/>
      <c r="DV127" s="973" t="s">
        <v>432</v>
      </c>
      <c r="DW127" s="973"/>
      <c r="DX127" s="973"/>
      <c r="DY127" s="973"/>
      <c r="DZ127" s="974"/>
    </row>
    <row r="128" spans="1:130" s="246" customFormat="1" ht="26.25" customHeight="1" thickBot="1" x14ac:dyDescent="0.2">
      <c r="A128" s="1095" t="s">
        <v>478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479</v>
      </c>
      <c r="X128" s="1097"/>
      <c r="Y128" s="1097"/>
      <c r="Z128" s="1098"/>
      <c r="AA128" s="1099">
        <v>49766</v>
      </c>
      <c r="AB128" s="1100"/>
      <c r="AC128" s="1100"/>
      <c r="AD128" s="1100"/>
      <c r="AE128" s="1101"/>
      <c r="AF128" s="1102">
        <v>43329</v>
      </c>
      <c r="AG128" s="1100"/>
      <c r="AH128" s="1100"/>
      <c r="AI128" s="1100"/>
      <c r="AJ128" s="1101"/>
      <c r="AK128" s="1102">
        <v>50045</v>
      </c>
      <c r="AL128" s="1100"/>
      <c r="AM128" s="1100"/>
      <c r="AN128" s="1100"/>
      <c r="AO128" s="1101"/>
      <c r="AP128" s="1103"/>
      <c r="AQ128" s="1104"/>
      <c r="AR128" s="1104"/>
      <c r="AS128" s="1104"/>
      <c r="AT128" s="1105"/>
      <c r="AU128" s="282"/>
      <c r="AV128" s="282"/>
      <c r="AW128" s="282"/>
      <c r="AX128" s="940" t="s">
        <v>480</v>
      </c>
      <c r="AY128" s="941"/>
      <c r="AZ128" s="941"/>
      <c r="BA128" s="941"/>
      <c r="BB128" s="941"/>
      <c r="BC128" s="941"/>
      <c r="BD128" s="941"/>
      <c r="BE128" s="942"/>
      <c r="BF128" s="1106" t="s">
        <v>177</v>
      </c>
      <c r="BG128" s="1107"/>
      <c r="BH128" s="1107"/>
      <c r="BI128" s="1107"/>
      <c r="BJ128" s="1107"/>
      <c r="BK128" s="1107"/>
      <c r="BL128" s="1108"/>
      <c r="BM128" s="1106">
        <v>13.04</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481</v>
      </c>
      <c r="CQ128" s="1089"/>
      <c r="CR128" s="1089"/>
      <c r="CS128" s="1089"/>
      <c r="CT128" s="1089"/>
      <c r="CU128" s="1089"/>
      <c r="CV128" s="1089"/>
      <c r="CW128" s="1089"/>
      <c r="CX128" s="1089"/>
      <c r="CY128" s="1089"/>
      <c r="CZ128" s="1089"/>
      <c r="DA128" s="1089"/>
      <c r="DB128" s="1089"/>
      <c r="DC128" s="1089"/>
      <c r="DD128" s="1089"/>
      <c r="DE128" s="1089"/>
      <c r="DF128" s="1090"/>
      <c r="DG128" s="1091" t="s">
        <v>177</v>
      </c>
      <c r="DH128" s="1092"/>
      <c r="DI128" s="1092"/>
      <c r="DJ128" s="1092"/>
      <c r="DK128" s="1092"/>
      <c r="DL128" s="1092" t="s">
        <v>177</v>
      </c>
      <c r="DM128" s="1092"/>
      <c r="DN128" s="1092"/>
      <c r="DO128" s="1092"/>
      <c r="DP128" s="1092"/>
      <c r="DQ128" s="1092" t="s">
        <v>177</v>
      </c>
      <c r="DR128" s="1092"/>
      <c r="DS128" s="1092"/>
      <c r="DT128" s="1092"/>
      <c r="DU128" s="1092"/>
      <c r="DV128" s="1093" t="s">
        <v>177</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12771347</v>
      </c>
      <c r="AB129" s="1011"/>
      <c r="AC129" s="1011"/>
      <c r="AD129" s="1011"/>
      <c r="AE129" s="1012"/>
      <c r="AF129" s="1013">
        <v>12443842</v>
      </c>
      <c r="AG129" s="1011"/>
      <c r="AH129" s="1011"/>
      <c r="AI129" s="1011"/>
      <c r="AJ129" s="1012"/>
      <c r="AK129" s="1013">
        <v>12150454</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177</v>
      </c>
      <c r="BG129" s="1121"/>
      <c r="BH129" s="1121"/>
      <c r="BI129" s="1121"/>
      <c r="BJ129" s="1121"/>
      <c r="BK129" s="1121"/>
      <c r="BL129" s="1122"/>
      <c r="BM129" s="1120">
        <v>18.04</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485</v>
      </c>
      <c r="X130" s="1126"/>
      <c r="Y130" s="1126"/>
      <c r="Z130" s="1127"/>
      <c r="AA130" s="1010">
        <v>2466006</v>
      </c>
      <c r="AB130" s="1011"/>
      <c r="AC130" s="1011"/>
      <c r="AD130" s="1011"/>
      <c r="AE130" s="1012"/>
      <c r="AF130" s="1013">
        <v>2322466</v>
      </c>
      <c r="AG130" s="1011"/>
      <c r="AH130" s="1011"/>
      <c r="AI130" s="1011"/>
      <c r="AJ130" s="1012"/>
      <c r="AK130" s="1013">
        <v>2199747</v>
      </c>
      <c r="AL130" s="1011"/>
      <c r="AM130" s="1011"/>
      <c r="AN130" s="1011"/>
      <c r="AO130" s="1012"/>
      <c r="AP130" s="1128"/>
      <c r="AQ130" s="1129"/>
      <c r="AR130" s="1129"/>
      <c r="AS130" s="1129"/>
      <c r="AT130" s="1130"/>
      <c r="AU130" s="284"/>
      <c r="AV130" s="284"/>
      <c r="AW130" s="284"/>
      <c r="AX130" s="1119" t="s">
        <v>486</v>
      </c>
      <c r="AY130" s="1002"/>
      <c r="AZ130" s="1002"/>
      <c r="BA130" s="1002"/>
      <c r="BB130" s="1002"/>
      <c r="BC130" s="1002"/>
      <c r="BD130" s="1002"/>
      <c r="BE130" s="1003"/>
      <c r="BF130" s="1156">
        <v>11.2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487</v>
      </c>
      <c r="X131" s="1164"/>
      <c r="Y131" s="1164"/>
      <c r="Z131" s="1165"/>
      <c r="AA131" s="1057">
        <v>10305341</v>
      </c>
      <c r="AB131" s="1036"/>
      <c r="AC131" s="1036"/>
      <c r="AD131" s="1036"/>
      <c r="AE131" s="1037"/>
      <c r="AF131" s="1035">
        <v>10121376</v>
      </c>
      <c r="AG131" s="1036"/>
      <c r="AH131" s="1036"/>
      <c r="AI131" s="1036"/>
      <c r="AJ131" s="1037"/>
      <c r="AK131" s="1035">
        <v>9950707</v>
      </c>
      <c r="AL131" s="1036"/>
      <c r="AM131" s="1036"/>
      <c r="AN131" s="1036"/>
      <c r="AO131" s="1037"/>
      <c r="AP131" s="1166"/>
      <c r="AQ131" s="1167"/>
      <c r="AR131" s="1167"/>
      <c r="AS131" s="1167"/>
      <c r="AT131" s="1168"/>
      <c r="AU131" s="284"/>
      <c r="AV131" s="284"/>
      <c r="AW131" s="284"/>
      <c r="AX131" s="1138" t="s">
        <v>488</v>
      </c>
      <c r="AY131" s="1089"/>
      <c r="AZ131" s="1089"/>
      <c r="BA131" s="1089"/>
      <c r="BB131" s="1089"/>
      <c r="BC131" s="1089"/>
      <c r="BD131" s="1089"/>
      <c r="BE131" s="1090"/>
      <c r="BF131" s="1139">
        <v>65.900000000000006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12.33470101</v>
      </c>
      <c r="AB132" s="1152"/>
      <c r="AC132" s="1152"/>
      <c r="AD132" s="1152"/>
      <c r="AE132" s="1153"/>
      <c r="AF132" s="1154">
        <v>11.129465039999999</v>
      </c>
      <c r="AG132" s="1152"/>
      <c r="AH132" s="1152"/>
      <c r="AI132" s="1152"/>
      <c r="AJ132" s="1153"/>
      <c r="AK132" s="1154">
        <v>10.31126733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11.5</v>
      </c>
      <c r="AB133" s="1135"/>
      <c r="AC133" s="1135"/>
      <c r="AD133" s="1135"/>
      <c r="AE133" s="1136"/>
      <c r="AF133" s="1134">
        <v>11.1</v>
      </c>
      <c r="AG133" s="1135"/>
      <c r="AH133" s="1135"/>
      <c r="AI133" s="1135"/>
      <c r="AJ133" s="1136"/>
      <c r="AK133" s="1134">
        <v>11.2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pHwieqjqe5DB4Zq9XgYWZ8ljKzVsEeToqDHK9bY5sbFz/+4ryn7PV/aYPZ4SM1Di/kRO7WtcmhWjU+1Ob3qCA==" saltValue="kNTb+RIXLEL18BXHFVf4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CZC9vPlOQD4rVosU2XGhvQWhNoslZhUqO+azkKDOl+WFFfRj2ZA00VO0NaLCBnqEIJkL8rLaAhIL051kKstPg==" saltValue="NNzFVT7MIoxv+RHnwlAD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3cLNFDZM2jkKLz52Jl2Vr8eCYlyBUpEYDaFgkbZKYfg6AfiMkNuFVshytu5tmjqndhQyUUYlqMTLsWH3hXydA==" saltValue="eYt2xx/mNCiXmWGFed/UE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3289522</v>
      </c>
      <c r="AP9" s="312">
        <v>69202</v>
      </c>
      <c r="AQ9" s="313">
        <v>69548</v>
      </c>
      <c r="AR9" s="314">
        <v>-0.5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281535</v>
      </c>
      <c r="AP10" s="315">
        <v>5923</v>
      </c>
      <c r="AQ10" s="316">
        <v>8149</v>
      </c>
      <c r="AR10" s="317">
        <v>-27.3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32623</v>
      </c>
      <c r="AP11" s="315">
        <v>686</v>
      </c>
      <c r="AQ11" s="316">
        <v>8204</v>
      </c>
      <c r="AR11" s="317">
        <v>-91.6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v>20994</v>
      </c>
      <c r="AP12" s="315">
        <v>442</v>
      </c>
      <c r="AQ12" s="316">
        <v>1139</v>
      </c>
      <c r="AR12" s="317">
        <v>-61.2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504</v>
      </c>
      <c r="AL13" s="1175"/>
      <c r="AM13" s="1175"/>
      <c r="AN13" s="1176"/>
      <c r="AO13" s="315" t="s">
        <v>505</v>
      </c>
      <c r="AP13" s="315" t="s">
        <v>505</v>
      </c>
      <c r="AQ13" s="316">
        <v>20</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191453</v>
      </c>
      <c r="AP14" s="315">
        <v>4028</v>
      </c>
      <c r="AQ14" s="316">
        <v>3114</v>
      </c>
      <c r="AR14" s="317">
        <v>29.4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21356</v>
      </c>
      <c r="AP15" s="315">
        <v>449</v>
      </c>
      <c r="AQ15" s="316">
        <v>1605</v>
      </c>
      <c r="AR15" s="317">
        <v>-72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-488548</v>
      </c>
      <c r="AP16" s="315">
        <v>-10278</v>
      </c>
      <c r="AQ16" s="316">
        <v>-6253</v>
      </c>
      <c r="AR16" s="317">
        <v>64.400000000000006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3348935</v>
      </c>
      <c r="AP17" s="315">
        <v>70452</v>
      </c>
      <c r="AQ17" s="316">
        <v>85527</v>
      </c>
      <c r="AR17" s="317">
        <v>-17.600000000000001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7.36</v>
      </c>
      <c r="AP21" s="328">
        <v>8.08</v>
      </c>
      <c r="AQ21" s="329">
        <v>-0.72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98</v>
      </c>
      <c r="AP22" s="333">
        <v>97.7</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2355272</v>
      </c>
      <c r="AP32" s="342">
        <v>49548</v>
      </c>
      <c r="AQ32" s="343">
        <v>49196</v>
      </c>
      <c r="AR32" s="344">
        <v>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505</v>
      </c>
      <c r="AP34" s="342" t="s">
        <v>505</v>
      </c>
      <c r="AQ34" s="343">
        <v>53</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857737</v>
      </c>
      <c r="AP35" s="342">
        <v>18044</v>
      </c>
      <c r="AQ35" s="343">
        <v>20035</v>
      </c>
      <c r="AR35" s="344">
        <v>-9.9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v>46692</v>
      </c>
      <c r="AP36" s="342">
        <v>982</v>
      </c>
      <c r="AQ36" s="343">
        <v>2549</v>
      </c>
      <c r="AR36" s="344">
        <v>-61.5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v>16135</v>
      </c>
      <c r="AP37" s="342">
        <v>339</v>
      </c>
      <c r="AQ37" s="343">
        <v>540</v>
      </c>
      <c r="AR37" s="344">
        <v>-37.200000000000003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t="s">
        <v>505</v>
      </c>
      <c r="AP38" s="345" t="s">
        <v>505</v>
      </c>
      <c r="AQ38" s="346">
        <v>3</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-50045</v>
      </c>
      <c r="AP39" s="342">
        <v>-1053</v>
      </c>
      <c r="AQ39" s="343">
        <v>-4452</v>
      </c>
      <c r="AR39" s="344">
        <v>-76.3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-2199747</v>
      </c>
      <c r="AP40" s="342">
        <v>-46276</v>
      </c>
      <c r="AQ40" s="343">
        <v>-46845</v>
      </c>
      <c r="AR40" s="344">
        <v>-1.2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1026044</v>
      </c>
      <c r="AP41" s="342">
        <v>21585</v>
      </c>
      <c r="AQ41" s="343">
        <v>21079</v>
      </c>
      <c r="AR41" s="344">
        <v>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3252771</v>
      </c>
      <c r="AN51" s="364">
        <v>64285</v>
      </c>
      <c r="AO51" s="365">
        <v>-37.6</v>
      </c>
      <c r="AP51" s="366">
        <v>66255</v>
      </c>
      <c r="AQ51" s="367">
        <v>3.6</v>
      </c>
      <c r="AR51" s="368">
        <v>-41.2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1698088</v>
      </c>
      <c r="AN52" s="372">
        <v>33560</v>
      </c>
      <c r="AO52" s="373">
        <v>-41.4</v>
      </c>
      <c r="AP52" s="374">
        <v>31822</v>
      </c>
      <c r="AQ52" s="375">
        <v>8.8000000000000007</v>
      </c>
      <c r="AR52" s="376">
        <v>-50.2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2888406</v>
      </c>
      <c r="AN53" s="364">
        <v>57965</v>
      </c>
      <c r="AO53" s="365">
        <v>-9.8000000000000007</v>
      </c>
      <c r="AP53" s="366">
        <v>81768</v>
      </c>
      <c r="AQ53" s="367">
        <v>23.4</v>
      </c>
      <c r="AR53" s="368">
        <v>-33.200000000000003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1117672</v>
      </c>
      <c r="AN54" s="372">
        <v>22430</v>
      </c>
      <c r="AO54" s="373">
        <v>-33.200000000000003</v>
      </c>
      <c r="AP54" s="374">
        <v>37917</v>
      </c>
      <c r="AQ54" s="375">
        <v>19.2</v>
      </c>
      <c r="AR54" s="376">
        <v>-52.4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2297213</v>
      </c>
      <c r="AN55" s="364">
        <v>46782</v>
      </c>
      <c r="AO55" s="365">
        <v>-19.3</v>
      </c>
      <c r="AP55" s="366">
        <v>65876</v>
      </c>
      <c r="AQ55" s="367">
        <v>-19.399999999999999</v>
      </c>
      <c r="AR55" s="368">
        <v>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925676</v>
      </c>
      <c r="AN56" s="372">
        <v>18851</v>
      </c>
      <c r="AO56" s="373">
        <v>-16</v>
      </c>
      <c r="AP56" s="374">
        <v>36484</v>
      </c>
      <c r="AQ56" s="375">
        <v>-3.8</v>
      </c>
      <c r="AR56" s="376">
        <v>-12.2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2145039</v>
      </c>
      <c r="AN57" s="364">
        <v>44310</v>
      </c>
      <c r="AO57" s="365">
        <v>-5.3</v>
      </c>
      <c r="AP57" s="366">
        <v>68468</v>
      </c>
      <c r="AQ57" s="367">
        <v>3.9</v>
      </c>
      <c r="AR57" s="368">
        <v>-9.1999999999999993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1063117</v>
      </c>
      <c r="AN58" s="372">
        <v>21961</v>
      </c>
      <c r="AO58" s="373">
        <v>16.5</v>
      </c>
      <c r="AP58" s="374">
        <v>34140</v>
      </c>
      <c r="AQ58" s="375">
        <v>-6.4</v>
      </c>
      <c r="AR58" s="376">
        <v>22.9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2152550</v>
      </c>
      <c r="AN59" s="364">
        <v>45283</v>
      </c>
      <c r="AO59" s="365">
        <v>2.2000000000000002</v>
      </c>
      <c r="AP59" s="366">
        <v>69729</v>
      </c>
      <c r="AQ59" s="367">
        <v>1.8</v>
      </c>
      <c r="AR59" s="368">
        <v>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930499</v>
      </c>
      <c r="AN60" s="372">
        <v>19575</v>
      </c>
      <c r="AO60" s="373">
        <v>-10.9</v>
      </c>
      <c r="AP60" s="374">
        <v>38908</v>
      </c>
      <c r="AQ60" s="375">
        <v>14</v>
      </c>
      <c r="AR60" s="376">
        <v>-24.9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2547196</v>
      </c>
      <c r="AN61" s="379">
        <v>51725</v>
      </c>
      <c r="AO61" s="380">
        <v>-14</v>
      </c>
      <c r="AP61" s="381">
        <v>70419</v>
      </c>
      <c r="AQ61" s="382">
        <v>2.7</v>
      </c>
      <c r="AR61" s="368">
        <v>-16.7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1147010</v>
      </c>
      <c r="AN62" s="372">
        <v>23275</v>
      </c>
      <c r="AO62" s="373">
        <v>-17</v>
      </c>
      <c r="AP62" s="374">
        <v>35854</v>
      </c>
      <c r="AQ62" s="375">
        <v>6.4</v>
      </c>
      <c r="AR62" s="376">
        <v>-23.4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n/wQQP0p0FzV3bxTwK7ZzENyBaN5MSiO9gU4kEeBz6FhhCesP2aDOQL5fap0Krm6hFPM7tFgAvz7u9RrjSFmQ==" saltValue="SzdcOMioWW9A4vgZG8YN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1wVeFrRt8Nd02jdqIreUdBP3nlXnqW5msSMPuDtjxEw5yXWKwnldk6b/3wif76Oa4jIc1F6CN1NXh8T37dtDA==" saltValue="+R5LDsnwWmw876AYxZd5T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m24v/a668zNR/yTjF9KHAjeow5pKvbRjqwEvJW6WUIlKGz1Bn5Z0P8R6esE7e+dkg/cN4NjOiK/zqQjXqNR4w==" saltValue="gEFU0MuUWF3WvVs4gl4Ri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18.05</v>
      </c>
      <c r="G47" s="12">
        <v>20.7</v>
      </c>
      <c r="H47" s="12">
        <v>21.96</v>
      </c>
      <c r="I47" s="12">
        <v>22.17</v>
      </c>
      <c r="J47" s="13">
        <v>22.58</v>
      </c>
    </row>
    <row r="48" spans="2:10" ht="57.75" customHeight="1" x14ac:dyDescent="0.15">
      <c r="B48" s="14"/>
      <c r="C48" s="1196" t="s">
        <v>4</v>
      </c>
      <c r="D48" s="1196"/>
      <c r="E48" s="1197"/>
      <c r="F48" s="15">
        <v>5.97</v>
      </c>
      <c r="G48" s="16">
        <v>5.22</v>
      </c>
      <c r="H48" s="16">
        <v>5.56</v>
      </c>
      <c r="I48" s="16">
        <v>6.9</v>
      </c>
      <c r="J48" s="17">
        <v>7.2</v>
      </c>
    </row>
    <row r="49" spans="2:10" ht="57.75" customHeight="1" thickBot="1" x14ac:dyDescent="0.2">
      <c r="B49" s="18"/>
      <c r="C49" s="1198" t="s">
        <v>5</v>
      </c>
      <c r="D49" s="1198"/>
      <c r="E49" s="1199"/>
      <c r="F49" s="19">
        <v>4.0199999999999996</v>
      </c>
      <c r="G49" s="20">
        <v>4.5199999999999996</v>
      </c>
      <c r="H49" s="20">
        <v>1.74</v>
      </c>
      <c r="I49" s="20">
        <v>0.83</v>
      </c>
      <c r="J49" s="21">
        <v>0.31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ncY4yXkgzYs+znT3kgjLH2ZngCdppIvAJFFts/5t6TaHGglHU/PZqNV8UMhRS68O7KDVj8p96McxfmYg679xQ==" saltValue="8dOzXGwKcayWaF0LvIzu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2020-03-10T01:21:14Z</cp:lastPrinted>
  <dcterms:created xsi:type="dcterms:W3CDTF">2020-02-10T03:38:49Z</dcterms:created>
  <dcterms:modified xsi:type="dcterms:W3CDTF">2020-09-30T02:05:59Z</dcterms:modified>
  <cp:category/>
</cp:coreProperties>
</file>