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200813 平成30年度財政資料集の作成について（２回目）\04 県ホームページ掲載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AM37" i="10"/>
  <c r="U37" i="10"/>
  <c r="C37" i="10"/>
  <c r="BW36" i="10"/>
  <c r="BW37" i="10" s="1"/>
  <c r="U36" i="10"/>
  <c r="C36" i="10"/>
  <c r="BW35" i="10"/>
  <c r="C35" i="10"/>
  <c r="BW34" i="10"/>
  <c r="C34" i="10"/>
  <c r="BW38" i="10" l="1"/>
  <c r="BW39" i="10" s="1"/>
  <c r="BW40" i="10" s="1"/>
  <c r="BW41" i="10" s="1"/>
  <c r="BW42" i="10" s="1"/>
  <c r="BW43" i="10" s="1"/>
  <c r="CO34" i="10"/>
  <c r="CO35" i="10" s="1"/>
  <c r="CO36" i="10" s="1"/>
  <c r="CO37" i="10" s="1"/>
  <c r="CO38" i="10" s="1"/>
  <c r="CO39" i="10" s="1"/>
  <c r="U34" i="10"/>
  <c r="U35"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<sst xmlns="http://schemas.openxmlformats.org/spreadsheetml/2006/main" count="1116" uniqueCount="610">
  <si>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</si>
  <si>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</si>
  <si>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</si>
  <si>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</si>
  <si>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</si>
  <si>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</si>
  <si>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</si>
  <si>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</si>
  <si>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</si>
  <si>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</si>
  <si>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</si>
  <si>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</si>
  <si>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</si>
  <si>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</si>
  <si>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</si>
  <si>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</si>
  <si>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</si>
  <si>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</si>
  <si>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</si>
  <si>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</si>
  <si>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</si>
  <si>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</si>
  <si>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</si>
  <si>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</si>
  <si>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</si>
  <si>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</si>
  <si>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</si>
  <si>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</si>
  <si>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</si>
  <si>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</si>
  <si>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</si>
  <si>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</si>
  <si>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</si>
  <si>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</si>
  <si>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</si>
  <si>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</si>
  <si>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</si>
  <si>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</si>
  <si>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</si>
  <si>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</si>
  <si>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</si>
  <si>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</si>
  <si>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</si>
  <si>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</si>
  <si>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</si>
  <si>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</si>
  <si>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</si>
  <si>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</si>
  <si>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</si>
  <si>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</si>
  <si>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</si>
  <si>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</si>
  <si>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</si>
  <si>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</si>
  <si>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</si>
  <si>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</si>
  <si>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</si>
  <si>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</si>
  <si>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</si>
  <si>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</si>
  <si>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</si>
  <si>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</si>
  <si>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</si>
  <si>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</si>
  <si>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</si>
  <si>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</si>
  <si>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</si>
  <si>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</si>
  <si>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</si>
  <si>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</si>
  <si>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</si>
  <si>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</si>
  <si>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</si>
  <si>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</si>
  <si>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</si>
  <si>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</si>
  <si>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</si>
  <si>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</si>
  <si>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</si>
  <si>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</si>
  <si>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</si>
  <si>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</si>
  <si>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</si>
  <si>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</si>
  <si>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</si>
  <si>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</si>
  <si>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</si>
  <si>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</si>
  <si>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</si>
  <si>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</si>
  <si>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</si>
  <si>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</si>
  <si>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</si>
  <si>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</si>
  <si>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</si>
  <si>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</si>
  <si>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</si>
  <si>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</si>
  <si>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</si>
  <si>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</si>
  <si>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</si>
  <si>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</si>
  <si>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</si>
  <si>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</si>
  <si>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</si>
  <si>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</si>
  <si>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</si>
  <si>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</si>
  <si>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</si>
  <si>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</si>
  <si>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</si>
  <si>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</si>
  <si>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</si>
  <si>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</si>
  <si>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</si>
  <si>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</si>
  <si>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</si>
  <si>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</si>
  <si>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</si>
  <si>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</si>
  <si>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</si>
  <si>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</si>
  <si>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</si>
  <si>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</si>
  <si>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</si>
  <si>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</si>
  <si>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</si>
  <si>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</si>
  <si>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</si>
  <si>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</si>
  <si>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</si>
  <si>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</si>
  <si>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</si>
  <si>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</si>
  <si>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</si>
  <si>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</si>
  <si>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</si>
  <si>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</si>
  <si>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</si>
  <si>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</si>
  <si>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</si>
  <si>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</si>
  <si>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</si>
  <si>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</si>
  <si>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</si>
  <si>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</si>
  <si>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</si>
  <si>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</si>
  <si>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</si>
  <si>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</si>
  <si>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</si>
  <si>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</si>
  <si>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</si>
  <si>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</si>
  <si>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</si>
  <si>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</si>
  <si>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</si>
  <si>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</si>
  <si>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</si>
  <si>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</si>
  <si>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</si>
  <si>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</si>
  <si>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</si>
  <si>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</si>
  <si>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</si>
  <si>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</si>
  <si>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</si>
  <si>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</si>
  <si>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</si>
  <si>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</si>
  <si>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</si>
  <si>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</si>
  <si>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</si>
  <si>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</si>
  <si>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</si>
  <si>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</si>
  <si>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</si>
  <si>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</si>
  <si>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</si>
  <si>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</si>
  <si>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</si>
  <si>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</si>
  <si>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</si>
  <si>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</si>
  <si>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</si>
  <si>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</si>
  <si>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</si>
  <si>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</si>
  <si>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</si>
  <si>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</si>
  <si>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</si>
  <si>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</si>
  <si>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</si>
  <si>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</si>
  <si>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</si>
  <si>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</si>
  <si>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</si>
  <si>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</si>
  <si>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</si>
  <si>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</si>
  <si>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</si>
  <si>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</si>
  <si>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</si>
  <si>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</si>
  <si>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</si>
  <si>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</si>
  <si>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</si>
  <si>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</si>
  <si>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</si>
  <si>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</si>
  <si>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</si>
  <si>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</si>
  <si>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</si>
  <si>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</si>
  <si>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富山県黒部市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</si>
  <si>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</si>
  <si>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</si>
  <si>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</si>
  <si>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</si>
  <si>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</si>
  <si>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</si>
  <si>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</si>
  <si>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</si>
  <si>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</si>
  <si>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</si>
  <si>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</si>
  <si>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</si>
  <si>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</si>
  <si>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</si>
  <si>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</si>
  <si>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</si>
  <si>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</si>
  <si>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</si>
  <si>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</si>
  <si>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</si>
  <si>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</si>
  <si>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</si>
  <si>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</si>
  <si>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</si>
  <si>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</si>
  <si>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</si>
  <si>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</si>
  <si>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</si>
  <si>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</si>
  <si>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</si>
  <si>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</si>
  <si>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</si>
  <si>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</si>
  <si>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</si>
  <si>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</si>
  <si>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</si>
  <si>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</si>
  <si>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</si>
  <si>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</si>
  <si>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</si>
  <si>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</si>
  <si>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</si>
  <si>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</si>
  <si>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</si>
  <si>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</si>
  <si>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</si>
  <si>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</si>
  <si>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</si>
  <si>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</si>
  <si>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</si>
  <si>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</si>
  <si>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</si>
  <si>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</si>
  <si>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</si>
  <si>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</si>
  <si>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</si>
  <si>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</si>
  <si>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</si>
  <si>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</si>
  <si>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</si>
  <si>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</si>
  <si>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</si>
  <si>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</si>
  <si>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</si>
  <si>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</si>
  <si>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</si>
  <si>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</si>
  <si>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</si>
  <si>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</si>
  <si>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</si>
  <si>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</si>
  <si>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</si>
  <si>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</si>
  <si>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</si>
  <si>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</si>
  <si>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</si>
  <si>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</si>
  <si>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</si>
  <si>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</si>
  <si>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</si>
  <si>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</si>
  <si>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</si>
  <si>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</si>
  <si>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</si>
  <si>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</si>
  <si>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</si>
  <si>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</si>
  <si>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</si>
  <si>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</si>
  <si>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</si>
  <si>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</si>
  <si>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</si>
  <si>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</si>
  <si>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</si>
  <si>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</si>
  <si>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</si>
  <si>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</si>
  <si>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</si>
  <si>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</si>
  <si>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</si>
  <si>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</si>
  <si>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</si>
  <si>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</si>
  <si>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</si>
  <si>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</si>
  <si>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</si>
  <si>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</si>
  <si>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</si>
  <si>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</si>
  <si>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</si>
  <si>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</si>
  <si>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</si>
  <si>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</si>
  <si>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</si>
  <si>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</si>
  <si>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</si>
  <si>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</si>
  <si>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</si>
  <si>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</si>
  <si>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</si>
  <si>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</si>
  <si>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</si>
  <si>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</si>
  <si>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</si>
  <si>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</si>
  <si>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</si>
  <si>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</si>
  <si>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</si>
  <si>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</si>
  <si>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</si>
  <si>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</si>
  <si>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</si>
  <si>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</si>
  <si>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</si>
  <si>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</si>
  <si>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</si>
  <si>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</si>
  <si>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</si>
  <si>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</si>
  <si>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</si>
  <si>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</si>
  <si>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</si>
  <si>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</si>
  <si>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</si>
  <si>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</si>
  <si>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</si>
  <si>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</si>
  <si>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</si>
  <si>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</si>
  <si>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富山県黒部市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</si>
  <si>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</si>
  <si>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</si>
  <si>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</si>
  <si>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</si>
  <si>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</si>
  <si>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</si>
  <si>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</si>
  <si>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</si>
  <si>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</si>
  <si>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</si>
  <si>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</si>
  <si>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</si>
  <si>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</si>
  <si>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</si>
  <si>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</si>
  <si>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</si>
  <si>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</si>
  <si>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</si>
  <si>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</si>
  <si>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</si>
  <si>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</si>
  <si>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</si>
  <si>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</si>
  <si>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</si>
  <si>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</si>
  <si>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</si>
  <si>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</si>
  <si>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</si>
  <si>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</si>
  <si>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</si>
  <si>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</si>
  <si>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</si>
  <si>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</si>
  <si>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</si>
  <si>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</si>
  <si>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病院事業会計</t>
    <phoneticPr fontId="5"/>
  </si>
  <si>
    <t>法適用企業</t>
    <phoneticPr fontId="5"/>
  </si>
  <si>
    <t>水道事業会計</t>
    <phoneticPr fontId="5"/>
  </si>
  <si>
    <t>下水道事業会計</t>
    <phoneticPr fontId="5"/>
  </si>
  <si>
    <t>発電事業特別会計</t>
    <phoneticPr fontId="5"/>
  </si>
  <si>
    <t>法非適用企業</t>
    <phoneticPr fontId="5"/>
  </si>
  <si>
    <t>簡易水道事業特別会計</t>
    <phoneticPr fontId="5"/>
  </si>
  <si>
    <t>牧場事業特別会計</t>
    <phoneticPr fontId="5"/>
  </si>
  <si>
    <t>フィッシャリーナ事業特別会計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</si>
  <si>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</si>
  <si>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</si>
  <si>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</si>
  <si>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</si>
  <si>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</si>
  <si>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</si>
  <si>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</si>
  <si>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</si>
  <si>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</si>
  <si>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</si>
  <si>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</si>
  <si>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</si>
  <si>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</si>
  <si>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</si>
  <si>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</si>
  <si>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</si>
  <si>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</si>
  <si>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</si>
  <si>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</si>
  <si>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</si>
  <si>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</si>
  <si>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</si>
  <si>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</si>
  <si>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</si>
  <si>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</si>
  <si>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</si>
  <si>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</si>
  <si>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</si>
  <si>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</si>
  <si>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</si>
  <si>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</si>
  <si>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</si>
  <si>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</si>
  <si>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</si>
  <si>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</si>
  <si>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</si>
  <si>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</si>
  <si>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</si>
  <si>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</si>
  <si>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</si>
  <si>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</si>
  <si>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</si>
  <si>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</si>
  <si>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</si>
  <si>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</si>
  <si>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</si>
  <si>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</si>
  <si>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</si>
  <si>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</si>
  <si>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</si>
  <si>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</si>
  <si>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</si>
  <si>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</si>
  <si>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</si>
  <si>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</si>
  <si>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</si>
  <si>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</si>
  <si>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</si>
  <si>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</si>
  <si>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</si>
  <si>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</si>
  <si>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</si>
  <si>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地域開発事業特別会計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</si>
  <si>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</si>
  <si>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</si>
  <si>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</si>
  <si>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</si>
  <si>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</si>
  <si>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</si>
  <si>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</si>
  <si>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</si>
  <si>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</si>
  <si>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</si>
  <si>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</si>
  <si>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</si>
  <si>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</si>
  <si>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</si>
  <si>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</si>
  <si>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</si>
  <si>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</si>
  <si>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</si>
  <si>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</si>
  <si>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</si>
  <si>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</si>
  <si>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</si>
  <si>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</si>
  <si>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</si>
  <si>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</si>
  <si>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</si>
  <si>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</si>
  <si>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</si>
  <si>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</si>
  <si>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</si>
  <si>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</si>
  <si>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</si>
  <si>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</si>
  <si>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</si>
  <si>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</si>
  <si>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</si>
  <si>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</si>
  <si>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</si>
  <si>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</si>
  <si>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</si>
  <si>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</si>
  <si>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</si>
  <si>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</si>
  <si>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</si>
  <si>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</si>
  <si>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</si>
  <si>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</si>
  <si>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</si>
  <si>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</si>
  <si>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</si>
  <si>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</si>
  <si>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</si>
  <si>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</si>
  <si>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</si>
  <si>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</si>
  <si>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</si>
  <si>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</si>
  <si>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</si>
  <si>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</si>
  <si>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</si>
  <si>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</si>
  <si>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</si>
  <si>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</si>
  <si>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</si>
  <si>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</si>
  <si>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</si>
  <si>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</si>
  <si>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</si>
  <si>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</si>
  <si>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</si>
  <si>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</si>
  <si>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</si>
  <si>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</si>
  <si>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</si>
  <si>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</si>
  <si>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</si>
  <si>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</si>
  <si>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</si>
  <si>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</si>
  <si>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</si>
  <si>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</si>
  <si>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</si>
  <si>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</si>
  <si>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</si>
  <si>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</si>
  <si>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1.65</t>
  </si>
  <si>
    <t>▲ 0.46</t>
  </si>
  <si>
    <t>病院事業会計</t>
  </si>
  <si>
    <t>一般会計</t>
  </si>
  <si>
    <t>水道事業会計</t>
  </si>
  <si>
    <t>下水道事業会計</t>
  </si>
  <si>
    <t>国民健康保険事業</t>
  </si>
  <si>
    <t>発電事業特別会計</t>
  </si>
  <si>
    <t>後期高齢者医療事業</t>
  </si>
  <si>
    <t>フィッシャリーナ事業特別会計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</si>
  <si>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</si>
  <si>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</si>
  <si>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</si>
  <si>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</si>
  <si>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</si>
  <si>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</si>
  <si>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</si>
  <si>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</si>
  <si>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地域開発事業特別会計</t>
    <rPh sb="0" eb="2">
      <t>チイキ</t>
    </rPh>
    <rPh sb="2" eb="4">
      <t>カイハツ</t>
    </rPh>
    <rPh sb="4" eb="6">
      <t>ジギョウ</t>
    </rPh>
    <rPh sb="6" eb="8">
      <t>トクベツ</t>
    </rPh>
    <rPh sb="8" eb="10">
      <t>カイケイ</t>
    </rPh>
    <phoneticPr fontId="2"/>
  </si>
  <si>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</si>
  <si>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</si>
  <si>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黒部市吉田科学館振興協会</t>
    <rPh sb="0" eb="3">
      <t>クロベシ</t>
    </rPh>
    <rPh sb="3" eb="5">
      <t>ヨシダ</t>
    </rPh>
    <rPh sb="5" eb="8">
      <t>カガクカン</t>
    </rPh>
    <rPh sb="8" eb="10">
      <t>シンコウ</t>
    </rPh>
    <rPh sb="10" eb="12">
      <t>キョウカイ</t>
    </rPh>
    <phoneticPr fontId="2"/>
  </si>
  <si>
    <t>黒部市施設管理公社</t>
    <rPh sb="0" eb="3">
      <t>クロベシ</t>
    </rPh>
    <rPh sb="3" eb="5">
      <t>シセツ</t>
    </rPh>
    <rPh sb="5" eb="7">
      <t>カンリ</t>
    </rPh>
    <rPh sb="7" eb="9">
      <t>コウシャ</t>
    </rPh>
    <phoneticPr fontId="2"/>
  </si>
  <si>
    <t>新川コミュニティ放送</t>
    <rPh sb="0" eb="2">
      <t>ニイカワ</t>
    </rPh>
    <rPh sb="8" eb="10">
      <t>ホウソウ</t>
    </rPh>
    <phoneticPr fontId="2"/>
  </si>
  <si>
    <t>宇奈月ビール</t>
    <rPh sb="0" eb="3">
      <t>ウナヅキ</t>
    </rPh>
    <phoneticPr fontId="2"/>
  </si>
  <si>
    <t>○</t>
  </si>
  <si>
    <t>新川広域圏事務組合</t>
    <rPh sb="0" eb="2">
      <t>ニイカワ</t>
    </rPh>
    <rPh sb="2" eb="5">
      <t>コウイキケン</t>
    </rPh>
    <rPh sb="5" eb="7">
      <t>ジム</t>
    </rPh>
    <rPh sb="7" eb="9">
      <t>クミアイ</t>
    </rPh>
    <phoneticPr fontId="2"/>
  </si>
  <si>
    <t>新川地域消防組合</t>
    <rPh sb="0" eb="2">
      <t>ニイカワ</t>
    </rPh>
    <rPh sb="2" eb="4">
      <t>チイキ</t>
    </rPh>
    <rPh sb="4" eb="6">
      <t>ショウボウ</t>
    </rPh>
    <rPh sb="6" eb="8">
      <t>クミアイ</t>
    </rPh>
    <phoneticPr fontId="2"/>
  </si>
  <si>
    <t>新川地域介護保険・ケーブルテレビ事業組合</t>
    <rPh sb="0" eb="2">
      <t>ニイカワ</t>
    </rPh>
    <rPh sb="2" eb="4">
      <t>チイキ</t>
    </rPh>
    <rPh sb="4" eb="6">
      <t>カイゴ</t>
    </rPh>
    <rPh sb="6" eb="8">
      <t>ホケン</t>
    </rPh>
    <rPh sb="16" eb="18">
      <t>ジギョウ</t>
    </rPh>
    <rPh sb="18" eb="20">
      <t>クミアイ</t>
    </rPh>
    <phoneticPr fontId="2"/>
  </si>
  <si>
    <t>　　一般会計分</t>
    <rPh sb="2" eb="4">
      <t>イッパン</t>
    </rPh>
    <rPh sb="4" eb="6">
      <t>カイケイ</t>
    </rPh>
    <rPh sb="6" eb="7">
      <t>ブン</t>
    </rPh>
    <phoneticPr fontId="2"/>
  </si>
  <si>
    <t>　　介護保険事業特別会計</t>
    <rPh sb="2" eb="4">
      <t>カイゴ</t>
    </rPh>
    <rPh sb="4" eb="6">
      <t>ホケン</t>
    </rPh>
    <rPh sb="6" eb="8">
      <t>ジギョウ</t>
    </rPh>
    <rPh sb="8" eb="10">
      <t>トクベツ</t>
    </rPh>
    <rPh sb="10" eb="12">
      <t>カイケイ</t>
    </rPh>
    <phoneticPr fontId="2"/>
  </si>
  <si>
    <t>　　CATV事業特別会計</t>
    <rPh sb="6" eb="8">
      <t>ジギョウ</t>
    </rPh>
    <rPh sb="8" eb="10">
      <t>トクベツ</t>
    </rPh>
    <rPh sb="10" eb="12">
      <t>カイケイ</t>
    </rPh>
    <phoneticPr fontId="2"/>
  </si>
  <si>
    <t>富山県市町村総合事務組合</t>
    <rPh sb="0" eb="3">
      <t>トヤマケン</t>
    </rPh>
    <rPh sb="3" eb="6">
      <t>シチョウソン</t>
    </rPh>
    <rPh sb="6" eb="8">
      <t>ソウゴウ</t>
    </rPh>
    <rPh sb="8" eb="10">
      <t>ジム</t>
    </rPh>
    <rPh sb="10" eb="12">
      <t>クミアイ</t>
    </rPh>
    <phoneticPr fontId="2"/>
  </si>
  <si>
    <t>富山県市町村管理組合</t>
    <rPh sb="0" eb="3">
      <t>トヤマケン</t>
    </rPh>
    <rPh sb="3" eb="6">
      <t>シチョウソン</t>
    </rPh>
    <rPh sb="6" eb="8">
      <t>カンリ</t>
    </rPh>
    <rPh sb="8" eb="10">
      <t>クミアイ</t>
    </rPh>
    <phoneticPr fontId="2"/>
  </si>
  <si>
    <t>富山県後期高齢者医療広域連合</t>
    <rPh sb="0" eb="3">
      <t>トヤマケン</t>
    </rPh>
    <rPh sb="3" eb="5">
      <t>コウキ</t>
    </rPh>
    <rPh sb="5" eb="7">
      <t>コウレイ</t>
    </rPh>
    <rPh sb="7" eb="8">
      <t>シャ</t>
    </rPh>
    <rPh sb="8" eb="10">
      <t>イリョウ</t>
    </rPh>
    <rPh sb="10" eb="12">
      <t>コウイキ</t>
    </rPh>
    <rPh sb="12" eb="14">
      <t>レンゴウ</t>
    </rPh>
    <phoneticPr fontId="2"/>
  </si>
  <si>
    <t>　　特別会計</t>
    <rPh sb="2" eb="4">
      <t>トクベツ</t>
    </rPh>
    <rPh sb="4" eb="6">
      <t>カイケイ</t>
    </rPh>
    <phoneticPr fontId="2"/>
  </si>
  <si>
    <t>合併地域振興基金</t>
    <phoneticPr fontId="2"/>
  </si>
  <si>
    <t>公共施設維持補修基金</t>
    <phoneticPr fontId="2"/>
  </si>
  <si>
    <t>社会福祉振興事業基金</t>
    <phoneticPr fontId="2"/>
  </si>
  <si>
    <t>学校建設基金</t>
    <phoneticPr fontId="2"/>
  </si>
  <si>
    <t>納骨堂事業基金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</si>
  <si>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</si>
  <si>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</si>
  <si>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</si>
  <si>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増加傾向で、類似団体と比べて高い水準にあり、有形固定資産減価償却率は横ばいで類似団体と近似している状況にある。今後も道の駅整備事業など新たな施設の建設に係る起債額が増加し、将来負担が増加していく見込みであるため、「黒部市公共施設の再編に関する基本計画」に基づき、老朽化した施設について、点検・診断や計画的な予防保全による長寿命化を進めていくなど、公共施設等の適正管理に努める必要がある。</t>
    <rPh sb="65" eb="66">
      <t>ミチ</t>
    </rPh>
    <rPh sb="67" eb="68">
      <t>エキ</t>
    </rPh>
    <rPh sb="68" eb="70">
      <t>セイビ</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</si>
  <si>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</si>
  <si>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</si>
  <si>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</si>
  <si>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</si>
  <si>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</si>
  <si>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</si>
  <si>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水準にある。実質公債費比率は臨時財政対策債を除く新規発行債の抑制に努めるとともに、高利債の繰上償還や受益者負担の見直しに努め、18％未満を維持しているところであるが、今後は近年実施した大型建設事業の起債償還がピークを迎える見込みである。公共施設の見直し等による維持管理費の縮減と併せ、中長期的な計画に基づく借入及び繰上償還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</si>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</sst>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extLst>
            <c:ext xmlns:c16="http://schemas.microsoft.com/office/drawing/2014/chart" uri="{C3380CC4-5D6E-409C-BE32-E72D297353CC}">
              <c16:uniqueId val="{00000000-0B3E-43E1-85A1-39F76FCA5F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158926</c:v>
                </c:pt>
                <c:pt idx="1">
                  <c:v>148064</c:v>
                </c:pt>
                <c:pt idx="2">
                  <c:v>77947</c:v>
                </c:pt>
                <c:pt idx="3">
                  <c:v>98588</c:v>
                </c:pt>
                <c:pt idx="4">
                  <c:v>96997</c:v>
                </c:pt>
              </c:numCache>
            </c:numRef>
          </c:val>
          <c:smooth val="0"/>
          <c:extLst>
            <c:ext xmlns:c16="http://schemas.microsoft.com/office/drawing/2014/chart" uri="{C3380CC4-5D6E-409C-BE32-E72D297353CC}">
              <c16:uniqueId val="{00000001-0B3E-43E1-85A1-39F76FCA5F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5.01</c:v>
                </c:pt>
                <c:pt idx="1">
                  <c:v>4.42</c:v>
                </c:pt>
                <c:pt idx="2">
                  <c:v>4.1900000000000004</c:v>
                </c:pt>
                <c:pt idx="3">
                  <c:v>4.4800000000000004</c:v>
                </c:pt>
                <c:pt idx="4">
                  <c:v>5.0199999999999996</c:v>
                </c:pt>
              </c:numCache>
            </c:numRef>
          </c:val>
          <c:extLst>
            <c:ext xmlns:c16="http://schemas.microsoft.com/office/drawing/2014/chart" uri="{C3380CC4-5D6E-409C-BE32-E72D297353CC}">
              <c16:uniqueId val="{00000000-E5B8-40A7-814D-C412AD2362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12.65</c:v>
                </c:pt>
                <c:pt idx="1">
                  <c:v>13.17</c:v>
                </c:pt>
                <c:pt idx="2">
                  <c:v>13.31</c:v>
                </c:pt>
                <c:pt idx="3">
                  <c:v>12.36</c:v>
                </c:pt>
                <c:pt idx="4">
                  <c:v>12.45</c:v>
                </c:pt>
              </c:numCache>
            </c:numRef>
          </c:val>
          <c:extLst>
            <c:ext xmlns:c16="http://schemas.microsoft.com/office/drawing/2014/chart" uri="{C3380CC4-5D6E-409C-BE32-E72D297353CC}">
              <c16:uniqueId val="{00000001-E5B8-40A7-814D-C412AD2362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-1.65</c:v>
                </c:pt>
                <c:pt idx="1">
                  <c:v>1.1200000000000001</c:v>
                </c:pt>
                <c:pt idx="2">
                  <c:v>1.38</c:v>
                </c:pt>
                <c:pt idx="3">
                  <c:v>-0.46</c:v>
                </c:pt>
                <c:pt idx="4">
                  <c:v>0.53</c:v>
                </c:pt>
              </c:numCache>
            </c:numRef>
          </c:val>
          <c:smooth val="0"/>
          <c:extLst>
            <c:ext xmlns:c16="http://schemas.microsoft.com/office/drawing/2014/chart" uri="{C3380CC4-5D6E-409C-BE32-E72D297353CC}">
              <c16:uniqueId val="{00000002-E5B8-40A7-814D-C412AD2362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C7F-4A1A-9FA3-6396BA98F4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7F-4A1A-9FA3-6396BA98F45D}"/>
            </c:ext>
          </c:extLst>
        </c:ser>
        <c:ser>
          <c:idx val="2"/>
          <c:order val="2"/>
          <c:tx>
            <c:strRef>
              <c:f>データシート!$A$29</c:f>
              <c:strCache>
                <c:ptCount val="1"/>
                <c:pt idx="0">
                  <c:v>フィッシャリーナ事業特別会計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0.06</c:v>
                </c:pt>
                <c:pt idx="6">
                  <c:v>#N/A</c:v>
                </c:pt>
                <c:pt idx="7">
                  <c:v>0.03</c:v>
                </c:pt>
                <c:pt idx="8">
                  <c:v>#N/A</c:v>
                </c:pt>
                <c:pt idx="9">
                  <c:v>0</c:v>
                </c:pt>
              </c:numCache>
            </c:numRef>
          </c:val>
          <c:extLst>
            <c:ext xmlns:c16="http://schemas.microsoft.com/office/drawing/2014/chart" uri="{C3380CC4-5D6E-409C-BE32-E72D297353CC}">
              <c16:uniqueId val="{00000002-4C7F-4A1A-9FA3-6396BA98F45D}"/>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C7F-4A1A-9FA3-6396BA98F45D}"/>
            </c:ext>
          </c:extLst>
        </c:ser>
        <c:ser>
          <c:idx val="4"/>
          <c:order val="4"/>
          <c:tx>
            <c:strRef>
              <c:f>データシート!$A$31</c:f>
              <c:strCache>
                <c:ptCount val="1"/>
                <c:pt idx="0">
                  <c:v>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0.05</c:v>
                </c:pt>
              </c:numCache>
            </c:numRef>
          </c:val>
          <c:extLst>
            <c:ext xmlns:c16="http://schemas.microsoft.com/office/drawing/2014/chart" uri="{C3380CC4-5D6E-409C-BE32-E72D297353CC}">
              <c16:uniqueId val="{00000004-4C7F-4A1A-9FA3-6396BA98F45D}"/>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1.78</c:v>
                </c:pt>
                <c:pt idx="2">
                  <c:v>#N/A</c:v>
                </c:pt>
                <c:pt idx="3">
                  <c:v>2.02</c:v>
                </c:pt>
                <c:pt idx="4">
                  <c:v>#N/A</c:v>
                </c:pt>
                <c:pt idx="5">
                  <c:v>2.36</c:v>
                </c:pt>
                <c:pt idx="6">
                  <c:v>#N/A</c:v>
                </c:pt>
                <c:pt idx="7">
                  <c:v>1.08</c:v>
                </c:pt>
                <c:pt idx="8">
                  <c:v>#N/A</c:v>
                </c:pt>
                <c:pt idx="9">
                  <c:v>0.95</c:v>
                </c:pt>
              </c:numCache>
            </c:numRef>
          </c:val>
          <c:extLst>
            <c:ext xmlns:c16="http://schemas.microsoft.com/office/drawing/2014/chart" uri="{C3380CC4-5D6E-409C-BE32-E72D297353CC}">
              <c16:uniqueId val="{00000005-4C7F-4A1A-9FA3-6396BA98F45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2.62</c:v>
                </c:pt>
                <c:pt idx="2">
                  <c:v>#N/A</c:v>
                </c:pt>
                <c:pt idx="3">
                  <c:v>2.71</c:v>
                </c:pt>
                <c:pt idx="4">
                  <c:v>#N/A</c:v>
                </c:pt>
                <c:pt idx="5">
                  <c:v>2.48</c:v>
                </c:pt>
                <c:pt idx="6">
                  <c:v>#N/A</c:v>
                </c:pt>
                <c:pt idx="7">
                  <c:v>2.5499999999999998</c:v>
                </c:pt>
                <c:pt idx="8">
                  <c:v>#N/A</c:v>
                </c:pt>
                <c:pt idx="9">
                  <c:v>2.1800000000000002</c:v>
                </c:pt>
              </c:numCache>
            </c:numRef>
          </c:val>
          <c:extLst>
            <c:ext xmlns:c16="http://schemas.microsoft.com/office/drawing/2014/chart" uri="{C3380CC4-5D6E-409C-BE32-E72D297353CC}">
              <c16:uniqueId val="{00000006-4C7F-4A1A-9FA3-6396BA98F45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1.41</c:v>
                </c:pt>
                <c:pt idx="2">
                  <c:v>#N/A</c:v>
                </c:pt>
                <c:pt idx="3">
                  <c:v>1.6</c:v>
                </c:pt>
                <c:pt idx="4">
                  <c:v>#N/A</c:v>
                </c:pt>
                <c:pt idx="5">
                  <c:v>1.75</c:v>
                </c:pt>
                <c:pt idx="6">
                  <c:v>#N/A</c:v>
                </c:pt>
                <c:pt idx="7">
                  <c:v>2.15</c:v>
                </c:pt>
                <c:pt idx="8">
                  <c:v>#N/A</c:v>
                </c:pt>
                <c:pt idx="9">
                  <c:v>2.38</c:v>
                </c:pt>
              </c:numCache>
            </c:numRef>
          </c:val>
          <c:extLst>
            <c:ext xmlns:c16="http://schemas.microsoft.com/office/drawing/2014/chart" uri="{C3380CC4-5D6E-409C-BE32-E72D297353CC}">
              <c16:uniqueId val="{00000007-4C7F-4A1A-9FA3-6396BA98F4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c:v>
                </c:pt>
                <c:pt idx="2">
                  <c:v>#N/A</c:v>
                </c:pt>
                <c:pt idx="3">
                  <c:v>4.42</c:v>
                </c:pt>
                <c:pt idx="4">
                  <c:v>#N/A</c:v>
                </c:pt>
                <c:pt idx="5">
                  <c:v>4.1900000000000004</c:v>
                </c:pt>
                <c:pt idx="6">
                  <c:v>#N/A</c:v>
                </c:pt>
                <c:pt idx="7">
                  <c:v>4.47</c:v>
                </c:pt>
                <c:pt idx="8">
                  <c:v>#N/A</c:v>
                </c:pt>
                <c:pt idx="9">
                  <c:v>5.0199999999999996</c:v>
                </c:pt>
              </c:numCache>
            </c:numRef>
          </c:val>
          <c:extLst>
            <c:ext xmlns:c16="http://schemas.microsoft.com/office/drawing/2014/chart" uri="{C3380CC4-5D6E-409C-BE32-E72D297353CC}">
              <c16:uniqueId val="{00000008-4C7F-4A1A-9FA3-6396BA98F45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34.15</c:v>
                </c:pt>
                <c:pt idx="2">
                  <c:v>#N/A</c:v>
                </c:pt>
                <c:pt idx="3">
                  <c:v>26.58</c:v>
                </c:pt>
                <c:pt idx="4">
                  <c:v>#N/A</c:v>
                </c:pt>
                <c:pt idx="5">
                  <c:v>21.6</c:v>
                </c:pt>
                <c:pt idx="6">
                  <c:v>#N/A</c:v>
                </c:pt>
                <c:pt idx="7">
                  <c:v>17.78</c:v>
                </c:pt>
                <c:pt idx="8">
                  <c:v>#N/A</c:v>
                </c:pt>
                <c:pt idx="9">
                  <c:v>17.32</c:v>
                </c:pt>
              </c:numCache>
            </c:numRef>
          </c:val>
          <c:extLst>
            <c:ext xmlns:c16="http://schemas.microsoft.com/office/drawing/2014/chart" uri="{C3380CC4-5D6E-409C-BE32-E72D297353CC}">
              <c16:uniqueId val="{00000009-4C7F-4A1A-9FA3-6396BA98F4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2293</c:v>
                </c:pt>
                <c:pt idx="5">
                  <c:v>2276</c:v>
                </c:pt>
                <c:pt idx="8">
                  <c:v>2306</c:v>
                </c:pt>
                <c:pt idx="11">
                  <c:v>2416</c:v>
                </c:pt>
                <c:pt idx="14">
                  <c:v>2455</c:v>
                </c:pt>
              </c:numCache>
            </c:numRef>
          </c:val>
          <c:extLst>
            <c:ext xmlns:c16="http://schemas.microsoft.com/office/drawing/2014/chart" uri="{C3380CC4-5D6E-409C-BE32-E72D297353CC}">
              <c16:uniqueId val="{00000000-B918-46E9-B60A-D12900527F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18-46E9-B60A-D12900527F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180</c:v>
                </c:pt>
                <c:pt idx="3">
                  <c:v>117</c:v>
                </c:pt>
                <c:pt idx="6">
                  <c:v>99</c:v>
                </c:pt>
                <c:pt idx="9">
                  <c:v>98</c:v>
                </c:pt>
                <c:pt idx="12">
                  <c:v>96</c:v>
                </c:pt>
              </c:numCache>
            </c:numRef>
          </c:val>
          <c:extLst>
            <c:ext xmlns:c16="http://schemas.microsoft.com/office/drawing/2014/chart" uri="{C3380CC4-5D6E-409C-BE32-E72D297353CC}">
              <c16:uniqueId val="{00000002-B918-46E9-B60A-D12900527F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44</c:v>
                </c:pt>
                <c:pt idx="6">
                  <c:v>91</c:v>
                </c:pt>
                <c:pt idx="9">
                  <c:v>132</c:v>
                </c:pt>
                <c:pt idx="12">
                  <c:v>164</c:v>
                </c:pt>
              </c:numCache>
            </c:numRef>
          </c:val>
          <c:extLst>
            <c:ext xmlns:c16="http://schemas.microsoft.com/office/drawing/2014/chart" uri="{C3380CC4-5D6E-409C-BE32-E72D297353CC}">
              <c16:uniqueId val="{00000003-B918-46E9-B60A-D12900527F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1031</c:v>
                </c:pt>
                <c:pt idx="3">
                  <c:v>1022</c:v>
                </c:pt>
                <c:pt idx="6">
                  <c:v>1065</c:v>
                </c:pt>
                <c:pt idx="9">
                  <c:v>1022</c:v>
                </c:pt>
                <c:pt idx="12">
                  <c:v>1007</c:v>
                </c:pt>
              </c:numCache>
            </c:numRef>
          </c:val>
          <c:extLst>
            <c:ext xmlns:c16="http://schemas.microsoft.com/office/drawing/2014/chart" uri="{C3380CC4-5D6E-409C-BE32-E72D297353CC}">
              <c16:uniqueId val="{00000004-B918-46E9-B60A-D12900527F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18-46E9-B60A-D12900527F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18-46E9-B60A-D12900527F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2530</c:v>
                </c:pt>
                <c:pt idx="3">
                  <c:v>2428</c:v>
                </c:pt>
                <c:pt idx="6">
                  <c:v>2256</c:v>
                </c:pt>
                <c:pt idx="9">
                  <c:v>2283</c:v>
                </c:pt>
                <c:pt idx="12">
                  <c:v>2289</c:v>
                </c:pt>
              </c:numCache>
            </c:numRef>
          </c:val>
          <c:extLst>
            <c:ext xmlns:c16="http://schemas.microsoft.com/office/drawing/2014/chart" uri="{C3380CC4-5D6E-409C-BE32-E72D297353CC}">
              <c16:uniqueId val="{00000007-B918-46E9-B60A-D12900527F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1516</c:v>
                </c:pt>
                <c:pt idx="2">
                  <c:v>#N/A</c:v>
                </c:pt>
                <c:pt idx="3">
                  <c:v>#N/A</c:v>
                </c:pt>
                <c:pt idx="4">
                  <c:v>1335</c:v>
                </c:pt>
                <c:pt idx="5">
                  <c:v>#N/A</c:v>
                </c:pt>
                <c:pt idx="6">
                  <c:v>#N/A</c:v>
                </c:pt>
                <c:pt idx="7">
                  <c:v>1205</c:v>
                </c:pt>
                <c:pt idx="8">
                  <c:v>#N/A</c:v>
                </c:pt>
                <c:pt idx="9">
                  <c:v>#N/A</c:v>
                </c:pt>
                <c:pt idx="10">
                  <c:v>1119</c:v>
                </c:pt>
                <c:pt idx="11">
                  <c:v>#N/A</c:v>
                </c:pt>
                <c:pt idx="12">
                  <c:v>#N/A</c:v>
                </c:pt>
                <c:pt idx="13">
                  <c:v>1101</c:v>
                </c:pt>
                <c:pt idx="14">
                  <c:v>#N/A</c:v>
                </c:pt>
              </c:numCache>
            </c:numRef>
          </c:val>
          <c:smooth val="0"/>
          <c:extLst>
            <c:ext xmlns:c16="http://schemas.microsoft.com/office/drawing/2014/chart" uri="{C3380CC4-5D6E-409C-BE32-E72D297353CC}">
              <c16:uniqueId val="{00000008-B918-46E9-B60A-D12900527F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30025</c:v>
                </c:pt>
                <c:pt idx="5">
                  <c:v>31620</c:v>
                </c:pt>
                <c:pt idx="8">
                  <c:v>32565</c:v>
                </c:pt>
                <c:pt idx="11">
                  <c:v>32258</c:v>
                </c:pt>
                <c:pt idx="14">
                  <c:v>31723</c:v>
                </c:pt>
              </c:numCache>
            </c:numRef>
          </c:val>
          <c:extLst>
            <c:ext xmlns:c16="http://schemas.microsoft.com/office/drawing/2014/chart" uri="{C3380CC4-5D6E-409C-BE32-E72D297353CC}">
              <c16:uniqueId val="{00000000-473B-48F3-8462-C00E64D243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326</c:v>
                </c:pt>
                <c:pt idx="5">
                  <c:v>290</c:v>
                </c:pt>
                <c:pt idx="8">
                  <c:v>248</c:v>
                </c:pt>
                <c:pt idx="11">
                  <c:v>216</c:v>
                </c:pt>
                <c:pt idx="14">
                  <c:v>194</c:v>
                </c:pt>
              </c:numCache>
            </c:numRef>
          </c:val>
          <c:extLst>
            <c:ext xmlns:c16="http://schemas.microsoft.com/office/drawing/2014/chart" uri="{C3380CC4-5D6E-409C-BE32-E72D297353CC}">
              <c16:uniqueId val="{00000001-473B-48F3-8462-C00E64D243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4417</c:v>
                </c:pt>
                <c:pt idx="5">
                  <c:v>3716</c:v>
                </c:pt>
                <c:pt idx="8">
                  <c:v>3720</c:v>
                </c:pt>
                <c:pt idx="11">
                  <c:v>3272</c:v>
                </c:pt>
                <c:pt idx="14">
                  <c:v>2985</c:v>
                </c:pt>
              </c:numCache>
            </c:numRef>
          </c:val>
          <c:extLst>
            <c:ext xmlns:c16="http://schemas.microsoft.com/office/drawing/2014/chart" uri="{C3380CC4-5D6E-409C-BE32-E72D297353CC}">
              <c16:uniqueId val="{00000002-473B-48F3-8462-C00E64D243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3B-48F3-8462-C00E64D243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3B-48F3-8462-C00E64D243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28</c:v>
                </c:pt>
                <c:pt idx="9">
                  <c:v>28</c:v>
                </c:pt>
                <c:pt idx="12">
                  <c:v>27</c:v>
                </c:pt>
              </c:numCache>
            </c:numRef>
          </c:val>
          <c:extLst>
            <c:ext xmlns:c16="http://schemas.microsoft.com/office/drawing/2014/chart" uri="{C3380CC4-5D6E-409C-BE32-E72D297353CC}">
              <c16:uniqueId val="{00000005-473B-48F3-8462-C00E64D243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1144</c:v>
                </c:pt>
                <c:pt idx="3">
                  <c:v>920</c:v>
                </c:pt>
                <c:pt idx="6">
                  <c:v>851</c:v>
                </c:pt>
                <c:pt idx="9">
                  <c:v>638</c:v>
                </c:pt>
                <c:pt idx="12">
                  <c:v>648</c:v>
                </c:pt>
              </c:numCache>
            </c:numRef>
          </c:val>
          <c:extLst>
            <c:ext xmlns:c16="http://schemas.microsoft.com/office/drawing/2014/chart" uri="{C3380CC4-5D6E-409C-BE32-E72D297353CC}">
              <c16:uniqueId val="{00000006-473B-48F3-8462-C00E64D243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994</c:v>
                </c:pt>
                <c:pt idx="3">
                  <c:v>1198</c:v>
                </c:pt>
                <c:pt idx="6">
                  <c:v>1159</c:v>
                </c:pt>
                <c:pt idx="9">
                  <c:v>1222</c:v>
                </c:pt>
                <c:pt idx="12">
                  <c:v>1160</c:v>
                </c:pt>
              </c:numCache>
            </c:numRef>
          </c:val>
          <c:extLst>
            <c:ext xmlns:c16="http://schemas.microsoft.com/office/drawing/2014/chart" uri="{C3380CC4-5D6E-409C-BE32-E72D297353CC}">
              <c16:uniqueId val="{00000007-473B-48F3-8462-C00E64D243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12338</c:v>
                </c:pt>
                <c:pt idx="3">
                  <c:v>14694</c:v>
                </c:pt>
                <c:pt idx="6">
                  <c:v>14651</c:v>
                </c:pt>
                <c:pt idx="9">
                  <c:v>13875</c:v>
                </c:pt>
                <c:pt idx="12">
                  <c:v>12700</c:v>
                </c:pt>
              </c:numCache>
            </c:numRef>
          </c:val>
          <c:extLst>
            <c:ext xmlns:c16="http://schemas.microsoft.com/office/drawing/2014/chart" uri="{C3380CC4-5D6E-409C-BE32-E72D297353CC}">
              <c16:uniqueId val="{00000008-473B-48F3-8462-C00E64D243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780</c:v>
                </c:pt>
                <c:pt idx="3">
                  <c:v>668</c:v>
                </c:pt>
                <c:pt idx="6">
                  <c:v>713</c:v>
                </c:pt>
                <c:pt idx="9">
                  <c:v>826</c:v>
                </c:pt>
                <c:pt idx="12">
                  <c:v>659</c:v>
                </c:pt>
              </c:numCache>
            </c:numRef>
          </c:val>
          <c:extLst>
            <c:ext xmlns:c16="http://schemas.microsoft.com/office/drawing/2014/chart" uri="{C3380CC4-5D6E-409C-BE32-E72D297353CC}">
              <c16:uniqueId val="{00000009-473B-48F3-8462-C00E64D243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29349</c:v>
                </c:pt>
                <c:pt idx="3">
                  <c:v>30629</c:v>
                </c:pt>
                <c:pt idx="6">
                  <c:v>30233</c:v>
                </c:pt>
                <c:pt idx="9">
                  <c:v>30438</c:v>
                </c:pt>
                <c:pt idx="12">
                  <c:v>30852</c:v>
                </c:pt>
              </c:numCache>
            </c:numRef>
          </c:val>
          <c:extLst>
            <c:ext xmlns:c16="http://schemas.microsoft.com/office/drawing/2014/chart" uri="{C3380CC4-5D6E-409C-BE32-E72D297353CC}">
              <c16:uniqueId val="{0000000A-473B-48F3-8462-C00E64D243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9837</c:v>
                </c:pt>
                <c:pt idx="2">
                  <c:v>#N/A</c:v>
                </c:pt>
                <c:pt idx="3">
                  <c:v>#N/A</c:v>
                </c:pt>
                <c:pt idx="4">
                  <c:v>12483</c:v>
                </c:pt>
                <c:pt idx="5">
                  <c:v>#N/A</c:v>
                </c:pt>
                <c:pt idx="6">
                  <c:v>#N/A</c:v>
                </c:pt>
                <c:pt idx="7">
                  <c:v>11102</c:v>
                </c:pt>
                <c:pt idx="8">
                  <c:v>#N/A</c:v>
                </c:pt>
                <c:pt idx="9">
                  <c:v>#N/A</c:v>
                </c:pt>
                <c:pt idx="10">
                  <c:v>11282</c:v>
                </c:pt>
                <c:pt idx="11">
                  <c:v>#N/A</c:v>
                </c:pt>
                <c:pt idx="12">
                  <c:v>#N/A</c:v>
                </c:pt>
                <c:pt idx="13">
                  <c:v>11143</c:v>
                </c:pt>
                <c:pt idx="14">
                  <c:v>#N/A</c:v>
                </c:pt>
              </c:numCache>
            </c:numRef>
          </c:val>
          <c:smooth val="0"/>
          <c:extLst>
            <c:ext xmlns:c16="http://schemas.microsoft.com/office/drawing/2014/chart" uri="{C3380CC4-5D6E-409C-BE32-E72D297353CC}">
              <c16:uniqueId val="{0000000B-473B-48F3-8462-C00E64D243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1642</c:v>
                </c:pt>
                <c:pt idx="1">
                  <c:v>1543</c:v>
                </c:pt>
                <c:pt idx="2">
                  <c:v>1545</c:v>
                </c:pt>
              </c:numCache>
            </c:numRef>
          </c:val>
          <c:extLst>
            <c:ext xmlns:c16="http://schemas.microsoft.com/office/drawing/2014/chart" uri="{C3380CC4-5D6E-409C-BE32-E72D297353CC}">
              <c16:uniqueId val="{00000000-E7BE-42E4-9919-59865B82FF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586</c:v>
                </c:pt>
                <c:pt idx="1">
                  <c:v>537</c:v>
                </c:pt>
                <c:pt idx="2">
                  <c:v>537</c:v>
                </c:pt>
              </c:numCache>
            </c:numRef>
          </c:val>
          <c:extLst>
            <c:ext xmlns:c16="http://schemas.microsoft.com/office/drawing/2014/chart" uri="{C3380CC4-5D6E-409C-BE32-E72D297353CC}">
              <c16:uniqueId val="{00000001-E7BE-42E4-9919-59865B82FF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2839</c:v>
                </c:pt>
                <c:pt idx="1">
                  <c:v>2384</c:v>
                </c:pt>
                <c:pt idx="2">
                  <c:v>1912</c:v>
                </c:pt>
              </c:numCache>
            </c:numRef>
          </c:val>
          <c:extLst>
            <c:ext xmlns:c16="http://schemas.microsoft.com/office/drawing/2014/chart" uri="{C3380CC4-5D6E-409C-BE32-E72D297353CC}">
              <c16:uniqueId val="{00000002-E7BE-42E4-9919-59865B82FF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{38E868D4-CA39-4DA2-8F73-DBA037D197D4}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A39-434A-8865-B8536344BD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{CF941D29-0466-4E4E-904F-7D7810408913}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39-434A-8865-B8536344BD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{BCEA1172-9CB4-4C32-B531-646410372853}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39-434A-8865-B8536344BD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{0FF6F3F4-8C20-4D2E-8A23-531B6E78B883}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39-434A-8865-B8536344BD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{7CCC2FDB-0969-4244-B3A1-2C06161CBD24}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39-434A-8865-B8536344BD4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{03E2A93E-A298-4416-97CA-3B5FB47B2BC9}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A39-434A-8865-B8536344BD47}"/>
                </c:ext>
              </c:extLst>
            </c:dLbl>
            <c:dLbl>
              <c:idx val="16"/>
              <c:layout>
                <c:manualLayout>
                  <c:x val="-3.647405193660717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{389C7B80-5F74-44DD-AF75-F6508AC11134}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A39-434A-8865-B8536344BD47}"/>
                </c:ext>
              </c:extLst>
            </c:dLbl>
            <c:dLbl>
              <c:idx val="24"/>
              <c:layout>
                <c:manualLayout>
                  <c:x val="-2.78163490025374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{B73B12F4-BD63-4A30-817E-DD1394CDE899}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A39-434A-8865-B8536344BD4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{504244F2-7446-4AB2-9102-C1A71BEADEA1}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A39-434A-8865-B8536344BD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55.6</c:v>
                </c:pt>
                <c:pt idx="24">
                  <c:v>55.7</c:v>
                </c:pt>
                <c:pt idx="32">
                  <c:v>57.7</c:v>
                </c:pt>
              </c:numCache>
            </c:numRef>
          </c:xVal>
          <c:yVal>
            <c:numRef>
              <c:f>公会計指標分析・財政指標組合せ分析表!$BP$51:$DC$51</c:f>
              <c:numCache>
                <c:formatCode>#,##0.0;"▲ "#,##0.0</c:formatCode>
                <c:ptCount val="40"/>
                <c:pt idx="16">
                  <c:v>110.3</c:v>
                </c:pt>
                <c:pt idx="24">
                  <c:v>111.6</c:v>
                </c:pt>
                <c:pt idx="32">
                  <c:v>111.4</c:v>
                </c:pt>
              </c:numCache>
            </c:numRef>
          </c:yVal>
          <c:smooth val="0"/>
          <c:extLst>
            <c:ext xmlns:c16="http://schemas.microsoft.com/office/drawing/2014/chart" uri="{C3380CC4-5D6E-409C-BE32-E72D297353CC}">
              <c16:uniqueId val="{00000009-9A39-434A-8865-B8536344BD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{DE6A13CF-F9DC-48F8-B374-C40863959F9A}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A39-434A-8865-B8536344BD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{5853E4C8-4551-49D7-B14F-D9CBE1CA3AAD}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39-434A-8865-B8536344BD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{4873312C-17E4-4E57-8A55-25F140ECA091}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39-434A-8865-B8536344BD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{BB095575-30C5-4A59-9385-C2FF8CCF3BFE}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39-434A-8865-B8536344BD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{31947945-5E52-495E-B05C-4C50269936F8}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39-434A-8865-B8536344BD4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{49CA3209-6137-49C1-9ACE-05EDA287B9F6}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A39-434A-8865-B8536344BD4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{D2613855-4193-44D4-ACE9-7F2AF6F9710C}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A39-434A-8865-B8536344BD4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{A997D61B-50EF-47DC-A6A4-BE66FA6C23E2}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A39-434A-8865-B8536344BD4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{E67C82A4-82A4-49F1-81D2-6386E5A69276}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A39-434A-8865-B8536344BD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c:ext xmlns:c16="http://schemas.microsoft.com/office/drawing/2014/chart" uri="{C3380CC4-5D6E-409C-BE32-E72D297353CC}">
              <c16:uniqueId val="{00000013-9A39-434A-8865-B8536344BD47}"/>
            </c:ext>
          </c:extLst>
        </c:ser>
        <c:dLbls>
          <c:showLegendKey val="0"/>
          <c:showVal val="1"/>
          <c:showCatName val="0"/>
          <c:showSerName val="0"/>
          <c:showPercent val="0"/>
          <c:showBubbleSize val="0"/>
        </c:dLbls>
        <c:axId val="339102864"/>
        <c:axId val="339142072"/>
      </c:scatterChart>
      <c:valAx>
        <c:axId val="339102864"/>
        <c:scaling>
          <c:orientation val="minMax"/>
          <c:max val="59.9"/>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142072"/>
        <c:crosses val="autoZero"/>
        <c:crossBetween val="midCat"/>
      </c:valAx>
      <c:valAx>
        <c:axId val="339142072"/>
        <c:scaling>
          <c:orientation val="minMax"/>
          <c:max val="122"/>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102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{E5479D72-E2AE-4B8B-8A5F-66BF031F4E3B}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18D-407F-8BDB-7354C13B28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{36023B62-924D-4C41-9C1D-D7F46DC2CED8}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8D-407F-8BDB-7354C13B28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{44B85880-71B8-4774-BBD7-8A3C20C247B8}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8D-407F-8BDB-7354C13B28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{F3364FE5-3ED8-4F5D-B8B9-9570E851D481}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8D-407F-8BDB-7354C13B28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{C05F6577-FD0D-4039-B89F-B0A8EB3666A8}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8D-407F-8BDB-7354C13B284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{0A5406C8-4B48-4226-A9D4-04CF77E6E50E}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18D-407F-8BDB-7354C13B284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{0F81BD16-2B11-4C44-A1A4-E33A86560C00}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18D-407F-8BDB-7354C13B284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{ADB74848-A00D-4239-96E6-7A6F62DE5A4D}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18D-407F-8BDB-7354C13B284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{775E45BC-E9C6-4ACC-9E10-5CEFCC951C48}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18D-407F-8BDB-7354C13B28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14.8</c:v>
                </c:pt>
                <c:pt idx="16">
                  <c:v>13.4</c:v>
                </c:pt>
                <c:pt idx="24">
                  <c:v>12</c:v>
                </c:pt>
                <c:pt idx="32">
                  <c:v>11.3</c:v>
                </c:pt>
              </c:numCache>
            </c:numRef>
          </c:xVal>
          <c:yVal>
            <c:numRef>
              <c:f>公会計指標分析・財政指標組合せ分析表!$BP$73:$DC$73</c:f>
              <c:numCache>
                <c:formatCode>#,##0.0;"▲ "#,##0.0</c:formatCode>
                <c:ptCount val="40"/>
                <c:pt idx="0">
                  <c:v>99.3</c:v>
                </c:pt>
                <c:pt idx="8">
                  <c:v>122.1</c:v>
                </c:pt>
                <c:pt idx="16">
                  <c:v>110.3</c:v>
                </c:pt>
                <c:pt idx="24">
                  <c:v>111.6</c:v>
                </c:pt>
                <c:pt idx="32">
                  <c:v>111.4</c:v>
                </c:pt>
              </c:numCache>
            </c:numRef>
          </c:yVal>
          <c:smooth val="0"/>
          <c:extLst>
            <c:ext xmlns:c16="http://schemas.microsoft.com/office/drawing/2014/chart" uri="{C3380CC4-5D6E-409C-BE32-E72D297353CC}">
              <c16:uniqueId val="{00000009-F18D-407F-8BDB-7354C13B28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{FBC312B0-6038-41C2-A60B-CC79ADDE54A6}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18D-407F-8BDB-7354C13B28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{935840A8-DB93-4437-84DC-9BBA829338E4}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8D-407F-8BDB-7354C13B28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{AC338178-1F3F-4C79-BC6A-B785FFF08580}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8D-407F-8BDB-7354C13B28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{C468E68F-07D9-4D89-BE4F-A9D9F0C0E6EA}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8D-407F-8BDB-7354C13B28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{C9302B84-CE09-4B8B-8E44-6FFA58AFAE21}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8D-407F-8BDB-7354C13B284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{1F763C3D-DACC-4DFB-A2DE-2F7B3F5EB937}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18D-407F-8BDB-7354C13B284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{6A9F0C6B-275E-492A-856E-908B0C57B4AE}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18D-407F-8BDB-7354C13B2842}"/>
                </c:ext>
              </c:extLst>
            </c:dLbl>
            <c:dLbl>
              <c:idx val="24"/>
              <c:layout>
                <c:manualLayout>
                  <c:x val="-2.9688849718339662E-2"/>
                  <c:y val="-6.96503270413801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{BC471E77-BB7E-4ED6-91B2-98B50B938060}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18D-407F-8BDB-7354C13B2842}"/>
                </c:ext>
              </c:extLst>
            </c:dLbl>
            <c:dLbl>
              <c:idx val="32"/>
              <c:layout>
                <c:manualLayout>
                  <c:x val="-3.3707133519881624E-2"/>
                  <c:y val="-5.518296713420778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{FACE58BA-FC3F-415C-BA48-E99AF92035B1}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18D-407F-8BDB-7354C13B28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extLst>
            <c:ext xmlns:c16="http://schemas.microsoft.com/office/drawing/2014/chart" uri="{C3380CC4-5D6E-409C-BE32-E72D297353CC}">
              <c16:uniqueId val="{00000013-F18D-407F-8BDB-7354C13B2842}"/>
            </c:ext>
          </c:extLst>
        </c:ser>
        <c:dLbls>
          <c:showLegendKey val="0"/>
          <c:showVal val="1"/>
          <c:showCatName val="0"/>
          <c:showSerName val="0"/>
          <c:showPercent val="0"/>
          <c:showBubbleSize val="0"/>
        </c:dLbls>
        <c:axId val="154743024"/>
        <c:axId val="154743416"/>
      </c:scatterChart>
      <c:valAx>
        <c:axId val="154743024"/>
        <c:scaling>
          <c:orientation val="minMax"/>
          <c:max val="16.5"/>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743416"/>
        <c:crosses val="autoZero"/>
        <c:crossBetween val="midCat"/>
      </c:valAx>
      <c:valAx>
        <c:axId val="154743416"/>
        <c:scaling>
          <c:orientation val="minMax"/>
          <c:max val="134"/>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743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近年の大型建設事業に伴う公債費が令和２年度にかけピークに達するため、今後も高い水準が続く見込みである。引き続き計画的な繰上償還の実施や利率見直しを行い、公債費の歳出抑制に努める。また、一部事務組合の償還金に対する負担金も増となっており、実質公債費比率の算定における分子の増要因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地方債現在高は、中学校建設事業や臨時財政対策債の継続発行により増加した。一方、債務負担行為支出予定額については、土地改良事業等により減少、公営企業債に係る繰入についても、病院事業や下水道事業への繰入減少により、全体で前年度より減少している。</a:t>
          </a:r>
        </a:p>
        <a:p>
          <a:r>
            <a:rPr kumimoji="1" lang="ja-JP" altLang="en-US" sz="1400">
              <a:latin typeface="ＭＳ ゴシック" pitchFamily="49" charset="-128"/>
              <a:ea typeface="ＭＳ ゴシック" pitchFamily="49" charset="-128"/>
            </a:rPr>
            <a:t>　充当可能財源等について、充当可能基金は中学校建設事業に伴う学校建設基金の取崩し等により、減少した。</a:t>
          </a:r>
        </a:p>
        <a:p>
          <a:r>
            <a:rPr kumimoji="1" lang="ja-JP" altLang="en-US" sz="1400">
              <a:latin typeface="ＭＳ ゴシック" pitchFamily="49" charset="-128"/>
              <a:ea typeface="ＭＳ ゴシック" pitchFamily="49" charset="-128"/>
            </a:rPr>
            <a:t>　上記要因により、将来負担比率の分子は前年度より減となっている。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富山県黒部市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年度においては、中学校建設事業へ学校建設基金を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千円、地域振興等のソフト事業へ合併地域振興基金を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年度にかけて積立てた公共施設維持補修基金について、平成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年度より計画的に施設の補修事業へと充当している。そのため、基金全体として平成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4,464,035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千円あった現在高が平成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3,994,067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469,968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毎年度の予算編成において、財政状況に応じて財源の調整を行っており、基金強化による財源の涵養を図りながら、計画的な財政運営に努める。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合併地域振興基金・・・・・合併特例債による積立。地域振興等のソフト事業へ充当する。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公共施設維持補修基金・・・電源立地地域対策交付金及び一般財源による積立。公共施設の維持補修経費へ充当する。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学校建設基金・・・・・・・学校建設事業へ充当する。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合併地域振興基金・・・・・自治振興会運営補助金、名水マラソン開催補助金等に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公共施設維持補修基金・・・国際文化センター、総合体育センター、宇奈月国際会館等の施設補修へ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学校建設基金・・・・・・・中学校建設事業へ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千円取崩し、運用益積立と合わせて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合併地域振興基金・・・・・毎年度の予算編成において、原資となった合併特例債の償還額相当の範囲内で取り崩す。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公共施設維持補修基金・・・電源立地地域対策交付金の充当分については、対象施設ごとの個別計画を基に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年度までに取崩す。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一般財源分については毎年度の予算編成において、財政状況に応じて積立、取崩をする。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学校建設基金・・・・・・・事業完了に伴い、廃止予定。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年度においては取崩を行っておらず前年比横ばいの状況。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毎年度の予算編成において、財政状況に応じて積立、取崩を判断する。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年度においては取崩を行っておらず前年比横ばいの状況。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毎年度の予算編成において、財政状況に応じて積立、取崩を判断する。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41,420
41,039
426.31
21,570,722
20,805,394
623,732
12,413,372
30,851,792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比横ばいで類似団体と近似している状況であるが、更新時期を迎えている資産は増加しており、公共施設等の老朽化に伴い今後は上昇するものと思われる。「黒部市公共施設の再編に関する基本計画」に基づき、老朽化した施設について、点検・診断や計画的な予防保全による長寿命化を進めていくなど、公共施設等の適正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1" name="楕円 80"/>
        <xdr:cNvSpPr/>
      </xdr:nvSpPr>
      <xdr:spPr>
        <a:xfrm>
          <a:off x="47117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133276</xdr:rowOff>
    </xdr:from>
    <xdr:ext cx="405111" cy="259045"/>
    <xdr:sp macro="" textlink="">
      <xdr:nvSpPr>
        <xdr:cNvPr id="82" name="有形固定資産減価償却率該当値テキスト"/>
        <xdr:cNvSpPr txBox="1"/>
      </xdr:nvSpPr>
      <xdr:spPr>
        <a:xfrm>
          <a:off x="4813300" y="5876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3" name="楕円 82"/>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34199</xdr:rowOff>
    </xdr:from>
    <xdr:to>
      <xdr:col>23</xdr:col>
      <xdr:colOff>85725</xdr:colOff>
      <xdr:row>30</xdr:row>
      <xdr:rowOff>95885</xdr:rowOff>
    </xdr:to>
    <xdr:cxnSp macro="">
      <xdr:nvCxnSpPr>
        <xdr:cNvPr id="84" name="直線コネクタ 83"/>
        <xdr:cNvCxnSpPr/>
      </xdr:nvCxnSpPr>
      <xdr:spPr>
        <a:xfrm flipV="1">
          <a:off x="4051300" y="5949224"/>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48169</xdr:rowOff>
    </xdr:from>
    <xdr:to>
      <xdr:col>15</xdr:col>
      <xdr:colOff>187325</xdr:colOff>
      <xdr:row>30</xdr:row>
      <xdr:rowOff>149769</xdr:rowOff>
    </xdr:to>
    <xdr:sp macro="" textlink="">
      <xdr:nvSpPr>
        <xdr:cNvPr id="85" name="楕円 84"/>
        <xdr:cNvSpPr/>
      </xdr:nvSpPr>
      <xdr:spPr>
        <a:xfrm>
          <a:off x="3238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98969</xdr:rowOff>
    </xdr:to>
    <xdr:cxnSp macro="">
      <xdr:nvCxnSpPr>
        <xdr:cNvPr id="86" name="直線コネクタ 85"/>
        <xdr:cNvCxnSpPr/>
      </xdr:nvCxnSpPr>
      <xdr:spPr>
        <a:xfrm flipV="1">
          <a:off x="3289300" y="6010910"/>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7"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8"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90" name="n_1main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140896</xdr:rowOff>
    </xdr:from>
    <xdr:ext cx="405111" cy="259045"/>
    <xdr:sp macro="" textlink="">
      <xdr:nvSpPr>
        <xdr:cNvPr id="91" name="n_2mainValue有形固定資産減価償却率"/>
        <xdr:cNvSpPr txBox="1"/>
      </xdr:nvSpPr>
      <xdr:spPr>
        <a:xfrm>
          <a:off x="30867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年度からの大型事業の集中による新規発行債増により将来負担額が増加傾向にあり、債務</a:t>
          </a:r>
          <a:r>
            <a:rPr kumimoji="1" lang="ja-JP" altLang="en-US" sz="1100">
              <a:solidFill>
                <a:schemeClr val="dk1"/>
              </a:solidFill>
              <a:effectLst/>
              <a:latin typeface="+mn-lt"/>
              <a:ea typeface="+mn-ea"/>
              <a:cs typeface="+mn-cs"/>
            </a:rPr>
            <a:t>償還比率</a:t>
          </a:r>
          <a:r>
            <a:rPr kumimoji="1" lang="ja-JP" altLang="ja-JP" sz="1100">
              <a:solidFill>
                <a:schemeClr val="dk1"/>
              </a:solidFill>
              <a:effectLst/>
              <a:latin typeface="+mn-lt"/>
              <a:ea typeface="+mn-ea"/>
              <a:cs typeface="+mn-cs"/>
            </a:rPr>
            <a:t>は類似団体平均を上回っている。公共施設の見直し等による維持管理費の縮減と併せ、中長期的な計画に基づく借入及び繰上償還に努めていく必要がある。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6"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158672</xdr:rowOff>
    </xdr:from>
    <xdr:to>
      <xdr:col>76</xdr:col>
      <xdr:colOff>73025</xdr:colOff>
      <xdr:row>31</xdr:row>
      <xdr:rowOff>88822</xdr:rowOff>
    </xdr:to>
    <xdr:sp macro="" textlink="">
      <xdr:nvSpPr>
        <xdr:cNvPr id="134" name="楕円 133"/>
        <xdr:cNvSpPr/>
      </xdr:nvSpPr>
      <xdr:spPr>
        <a:xfrm>
          <a:off x="14744700" y="60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10099</xdr:rowOff>
    </xdr:from>
    <xdr:ext cx="469744" cy="259045"/>
    <xdr:sp macro="" textlink="">
      <xdr:nvSpPr>
        <xdr:cNvPr id="135" name="債務償還比率該当値テキスト"/>
        <xdr:cNvSpPr txBox="1"/>
      </xdr:nvSpPr>
      <xdr:spPr>
        <a:xfrm>
          <a:off x="14846300" y="592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141041</xdr:rowOff>
    </xdr:from>
    <xdr:to>
      <xdr:col>72</xdr:col>
      <xdr:colOff>123825</xdr:colOff>
      <xdr:row>31</xdr:row>
      <xdr:rowOff>71191</xdr:rowOff>
    </xdr:to>
    <xdr:sp macro="" textlink="">
      <xdr:nvSpPr>
        <xdr:cNvPr id="136" name="楕円 135"/>
        <xdr:cNvSpPr/>
      </xdr:nvSpPr>
      <xdr:spPr>
        <a:xfrm>
          <a:off x="14033500" y="605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20391</xdr:rowOff>
    </xdr:from>
    <xdr:to>
      <xdr:col>76</xdr:col>
      <xdr:colOff>22225</xdr:colOff>
      <xdr:row>31</xdr:row>
      <xdr:rowOff>38022</xdr:rowOff>
    </xdr:to>
    <xdr:cxnSp macro="">
      <xdr:nvCxnSpPr>
        <xdr:cNvPr id="137" name="直線コネクタ 136"/>
        <xdr:cNvCxnSpPr/>
      </xdr:nvCxnSpPr>
      <xdr:spPr>
        <a:xfrm>
          <a:off x="14084300" y="6106866"/>
          <a:ext cx="7112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87718</xdr:rowOff>
    </xdr:from>
    <xdr:ext cx="469744" cy="259045"/>
    <xdr:sp macro="" textlink="">
      <xdr:nvSpPr>
        <xdr:cNvPr id="139" name="n_1mainValue債務償還比率"/>
        <xdr:cNvSpPr txBox="1"/>
      </xdr:nvSpPr>
      <xdr:spPr>
        <a:xfrm>
          <a:off x="13836727" y="58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41,420
41,039
426.31
21,570,722
20,805,394
623,732
12,413,372
30,851,792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2" name="楕円 71"/>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3" name="【道路】&#10;有形固定資産減価償却率該当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144599</xdr:rowOff>
    </xdr:from>
    <xdr:to>
      <xdr:col>20</xdr:col>
      <xdr:colOff>38100</xdr:colOff>
      <xdr:row>37</xdr:row>
      <xdr:rowOff>74749</xdr:rowOff>
    </xdr:to>
    <xdr:sp macro="" textlink="">
      <xdr:nvSpPr>
        <xdr:cNvPr id="74" name="楕円 73"/>
        <xdr:cNvSpPr/>
      </xdr:nvSpPr>
      <xdr:spPr>
        <a:xfrm>
          <a:off x="3746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23949</xdr:rowOff>
    </xdr:from>
    <xdr:to>
      <xdr:col>24</xdr:col>
      <xdr:colOff>63500</xdr:colOff>
      <xdr:row>37</xdr:row>
      <xdr:rowOff>133350</xdr:rowOff>
    </xdr:to>
    <xdr:cxnSp macro="">
      <xdr:nvCxnSpPr>
        <xdr:cNvPr id="75" name="直線コネクタ 74"/>
        <xdr:cNvCxnSpPr/>
      </xdr:nvCxnSpPr>
      <xdr:spPr>
        <a:xfrm>
          <a:off x="3797300" y="6367599"/>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170724</xdr:rowOff>
    </xdr:from>
    <xdr:to>
      <xdr:col>15</xdr:col>
      <xdr:colOff>101600</xdr:colOff>
      <xdr:row>37</xdr:row>
      <xdr:rowOff>100874</xdr:rowOff>
    </xdr:to>
    <xdr:sp macro="" textlink="">
      <xdr:nvSpPr>
        <xdr:cNvPr id="76" name="楕円 75"/>
        <xdr:cNvSpPr/>
      </xdr:nvSpPr>
      <xdr:spPr>
        <a:xfrm>
          <a:off x="2857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23949</xdr:rowOff>
    </xdr:from>
    <xdr:to>
      <xdr:col>19</xdr:col>
      <xdr:colOff>177800</xdr:colOff>
      <xdr:row>37</xdr:row>
      <xdr:rowOff>50074</xdr:rowOff>
    </xdr:to>
    <xdr:cxnSp macro="">
      <xdr:nvCxnSpPr>
        <xdr:cNvPr id="77" name="直線コネクタ 76"/>
        <xdr:cNvCxnSpPr/>
      </xdr:nvCxnSpPr>
      <xdr:spPr>
        <a:xfrm flipV="1">
          <a:off x="2908300" y="63675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9"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65876</xdr:rowOff>
    </xdr:from>
    <xdr:ext cx="405111" cy="259045"/>
    <xdr:sp macro="" textlink="">
      <xdr:nvSpPr>
        <xdr:cNvPr id="81" name="n_1mainValue【道路】&#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2" name="n_2mainValue【道路】&#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110592</xdr:rowOff>
    </xdr:from>
    <xdr:to>
      <xdr:col>55</xdr:col>
      <xdr:colOff>50800</xdr:colOff>
      <xdr:row>40</xdr:row>
      <xdr:rowOff>40742</xdr:rowOff>
    </xdr:to>
    <xdr:sp macro="" textlink="">
      <xdr:nvSpPr>
        <xdr:cNvPr id="121" name="楕円 120"/>
        <xdr:cNvSpPr/>
      </xdr:nvSpPr>
      <xdr:spPr>
        <a:xfrm>
          <a:off x="10426700" y="67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89019</xdr:rowOff>
    </xdr:from>
    <xdr:ext cx="534377" cy="259045"/>
    <xdr:sp macro="" textlink="">
      <xdr:nvSpPr>
        <xdr:cNvPr id="122" name="【道路】&#10;一人当たり延長該当値テキスト"/>
        <xdr:cNvSpPr txBox="1"/>
      </xdr:nvSpPr>
      <xdr:spPr>
        <a:xfrm>
          <a:off x="10515600" y="677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118288</xdr:rowOff>
    </xdr:from>
    <xdr:to>
      <xdr:col>50</xdr:col>
      <xdr:colOff>165100</xdr:colOff>
      <xdr:row>40</xdr:row>
      <xdr:rowOff>48438</xdr:rowOff>
    </xdr:to>
    <xdr:sp macro="" textlink="">
      <xdr:nvSpPr>
        <xdr:cNvPr id="123" name="楕円 122"/>
        <xdr:cNvSpPr/>
      </xdr:nvSpPr>
      <xdr:spPr>
        <a:xfrm>
          <a:off x="9588500" y="68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161392</xdr:rowOff>
    </xdr:from>
    <xdr:to>
      <xdr:col>55</xdr:col>
      <xdr:colOff>0</xdr:colOff>
      <xdr:row>39</xdr:row>
      <xdr:rowOff>169088</xdr:rowOff>
    </xdr:to>
    <xdr:cxnSp macro="">
      <xdr:nvCxnSpPr>
        <xdr:cNvPr id="124" name="直線コネクタ 123"/>
        <xdr:cNvCxnSpPr/>
      </xdr:nvCxnSpPr>
      <xdr:spPr>
        <a:xfrm flipV="1">
          <a:off x="9639300" y="6847942"/>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123813</xdr:rowOff>
    </xdr:from>
    <xdr:to>
      <xdr:col>46</xdr:col>
      <xdr:colOff>38100</xdr:colOff>
      <xdr:row>40</xdr:row>
      <xdr:rowOff>53963</xdr:rowOff>
    </xdr:to>
    <xdr:sp macro="" textlink="">
      <xdr:nvSpPr>
        <xdr:cNvPr id="125" name="楕円 124"/>
        <xdr:cNvSpPr/>
      </xdr:nvSpPr>
      <xdr:spPr>
        <a:xfrm>
          <a:off x="8699500" y="68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169088</xdr:rowOff>
    </xdr:from>
    <xdr:to>
      <xdr:col>50</xdr:col>
      <xdr:colOff>114300</xdr:colOff>
      <xdr:row>40</xdr:row>
      <xdr:rowOff>3163</xdr:rowOff>
    </xdr:to>
    <xdr:cxnSp macro="">
      <xdr:nvCxnSpPr>
        <xdr:cNvPr id="126" name="直線コネクタ 125"/>
        <xdr:cNvCxnSpPr/>
      </xdr:nvCxnSpPr>
      <xdr:spPr>
        <a:xfrm flipV="1">
          <a:off x="8750300" y="685563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39565</xdr:rowOff>
    </xdr:from>
    <xdr:ext cx="534377" cy="259045"/>
    <xdr:sp macro="" textlink="">
      <xdr:nvSpPr>
        <xdr:cNvPr id="130" name="n_1mainValue【道路】&#10;一人当たり延長"/>
        <xdr:cNvSpPr txBox="1"/>
      </xdr:nvSpPr>
      <xdr:spPr>
        <a:xfrm>
          <a:off x="9359411" y="68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45090</xdr:rowOff>
    </xdr:from>
    <xdr:ext cx="469744" cy="259045"/>
    <xdr:sp macro="" textlink="">
      <xdr:nvSpPr>
        <xdr:cNvPr id="131" name="n_2mainValue【道路】&#10;一人当たり延長"/>
        <xdr:cNvSpPr txBox="1"/>
      </xdr:nvSpPr>
      <xdr:spPr>
        <a:xfrm>
          <a:off x="8515427" y="69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72" name="楕円 171"/>
        <xdr:cNvSpPr/>
      </xdr:nvSpPr>
      <xdr:spPr>
        <a:xfrm>
          <a:off x="4584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25599</xdr:rowOff>
    </xdr:from>
    <xdr:ext cx="405111" cy="259045"/>
    <xdr:sp macro="" textlink="">
      <xdr:nvSpPr>
        <xdr:cNvPr id="173" name="【橋りょう・トンネル】&#10;有形固定資産減価償却率該当値テキスト"/>
        <xdr:cNvSpPr txBox="1"/>
      </xdr:nvSpPr>
      <xdr:spPr>
        <a:xfrm>
          <a:off x="4673600" y="1014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79828</xdr:rowOff>
    </xdr:from>
    <xdr:to>
      <xdr:col>20</xdr:col>
      <xdr:colOff>38100</xdr:colOff>
      <xdr:row>60</xdr:row>
      <xdr:rowOff>9978</xdr:rowOff>
    </xdr:to>
    <xdr:sp macro="" textlink="">
      <xdr:nvSpPr>
        <xdr:cNvPr id="174" name="楕円 173"/>
        <xdr:cNvSpPr/>
      </xdr:nvSpPr>
      <xdr:spPr>
        <a:xfrm>
          <a:off x="3746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130628</xdr:rowOff>
    </xdr:to>
    <xdr:cxnSp macro="">
      <xdr:nvCxnSpPr>
        <xdr:cNvPr id="175" name="直線コネクタ 174"/>
        <xdr:cNvCxnSpPr/>
      </xdr:nvCxnSpPr>
      <xdr:spPr>
        <a:xfrm flipV="1">
          <a:off x="3797300" y="102135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76" name="楕円 175"/>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130628</xdr:rowOff>
    </xdr:from>
    <xdr:to>
      <xdr:col>19</xdr:col>
      <xdr:colOff>177800</xdr:colOff>
      <xdr:row>59</xdr:row>
      <xdr:rowOff>155122</xdr:rowOff>
    </xdr:to>
    <xdr:cxnSp macro="">
      <xdr:nvCxnSpPr>
        <xdr:cNvPr id="177" name="直線コネクタ 176"/>
        <xdr:cNvCxnSpPr/>
      </xdr:nvCxnSpPr>
      <xdr:spPr>
        <a:xfrm flipV="1">
          <a:off x="2908300" y="102461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xdr:rowOff>
    </xdr:from>
    <xdr:ext cx="405111" cy="259045"/>
    <xdr:sp macro="" textlink="">
      <xdr:nvSpPr>
        <xdr:cNvPr id="181" name="n_1mainValue【橋りょう・トンネル】&#10;有形固定資産減価償却率"/>
        <xdr:cNvSpPr txBox="1"/>
      </xdr:nvSpPr>
      <xdr:spPr>
        <a:xfrm>
          <a:off x="35820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25599</xdr:rowOff>
    </xdr:from>
    <xdr:ext cx="405111" cy="259045"/>
    <xdr:sp macro="" textlink="">
      <xdr:nvSpPr>
        <xdr:cNvPr id="182" name="n_2mainValue【橋りょう・トンネル】&#10;有形固定資産減価償却率"/>
        <xdr:cNvSpPr txBox="1"/>
      </xdr:nvSpPr>
      <xdr:spPr>
        <a:xfrm>
          <a:off x="2705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1"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38526</xdr:rowOff>
    </xdr:from>
    <xdr:to>
      <xdr:col>55</xdr:col>
      <xdr:colOff>50800</xdr:colOff>
      <xdr:row>60</xdr:row>
      <xdr:rowOff>140126</xdr:rowOff>
    </xdr:to>
    <xdr:sp macro="" textlink="">
      <xdr:nvSpPr>
        <xdr:cNvPr id="221" name="楕円 220"/>
        <xdr:cNvSpPr/>
      </xdr:nvSpPr>
      <xdr:spPr>
        <a:xfrm>
          <a:off x="10426700" y="10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61403</xdr:rowOff>
    </xdr:from>
    <xdr:ext cx="599010" cy="259045"/>
    <xdr:sp macro="" textlink="">
      <xdr:nvSpPr>
        <xdr:cNvPr id="222" name="【橋りょう・トンネル】&#10;一人当たり有形固定資産（償却資産）額該当値テキスト"/>
        <xdr:cNvSpPr txBox="1"/>
      </xdr:nvSpPr>
      <xdr:spPr>
        <a:xfrm>
          <a:off x="10515600" y="1017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21125</xdr:rowOff>
    </xdr:from>
    <xdr:to>
      <xdr:col>50</xdr:col>
      <xdr:colOff>165100</xdr:colOff>
      <xdr:row>60</xdr:row>
      <xdr:rowOff>122725</xdr:rowOff>
    </xdr:to>
    <xdr:sp macro="" textlink="">
      <xdr:nvSpPr>
        <xdr:cNvPr id="223" name="楕円 222"/>
        <xdr:cNvSpPr/>
      </xdr:nvSpPr>
      <xdr:spPr>
        <a:xfrm>
          <a:off x="9588500" y="103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71925</xdr:rowOff>
    </xdr:from>
    <xdr:to>
      <xdr:col>55</xdr:col>
      <xdr:colOff>0</xdr:colOff>
      <xdr:row>60</xdr:row>
      <xdr:rowOff>89326</xdr:rowOff>
    </xdr:to>
    <xdr:cxnSp macro="">
      <xdr:nvCxnSpPr>
        <xdr:cNvPr id="224" name="直線コネクタ 223"/>
        <xdr:cNvCxnSpPr/>
      </xdr:nvCxnSpPr>
      <xdr:spPr>
        <a:xfrm>
          <a:off x="9639300" y="10358925"/>
          <a:ext cx="838200" cy="1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24714</xdr:rowOff>
    </xdr:from>
    <xdr:to>
      <xdr:col>46</xdr:col>
      <xdr:colOff>38100</xdr:colOff>
      <xdr:row>60</xdr:row>
      <xdr:rowOff>126314</xdr:rowOff>
    </xdr:to>
    <xdr:sp macro="" textlink="">
      <xdr:nvSpPr>
        <xdr:cNvPr id="225" name="楕円 224"/>
        <xdr:cNvSpPr/>
      </xdr:nvSpPr>
      <xdr:spPr>
        <a:xfrm>
          <a:off x="8699500" y="103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71925</xdr:rowOff>
    </xdr:from>
    <xdr:to>
      <xdr:col>50</xdr:col>
      <xdr:colOff>114300</xdr:colOff>
      <xdr:row>60</xdr:row>
      <xdr:rowOff>75514</xdr:rowOff>
    </xdr:to>
    <xdr:cxnSp macro="">
      <xdr:nvCxnSpPr>
        <xdr:cNvPr id="226" name="直線コネクタ 225"/>
        <xdr:cNvCxnSpPr/>
      </xdr:nvCxnSpPr>
      <xdr:spPr>
        <a:xfrm flipV="1">
          <a:off x="8750300" y="10358925"/>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27"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28"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139252</xdr:rowOff>
    </xdr:from>
    <xdr:ext cx="599010" cy="259045"/>
    <xdr:sp macro="" textlink="">
      <xdr:nvSpPr>
        <xdr:cNvPr id="230" name="n_1mainValue【橋りょう・トンネル】&#10;一人当たり有形固定資産（償却資産）額"/>
        <xdr:cNvSpPr txBox="1"/>
      </xdr:nvSpPr>
      <xdr:spPr>
        <a:xfrm>
          <a:off x="9327095" y="1008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142841</xdr:rowOff>
    </xdr:from>
    <xdr:ext cx="599010" cy="259045"/>
    <xdr:sp macro="" textlink="">
      <xdr:nvSpPr>
        <xdr:cNvPr id="231" name="n_2mainValue【橋りょう・トンネル】&#10;一人当たり有形固定資産（償却資産）額"/>
        <xdr:cNvSpPr txBox="1"/>
      </xdr:nvSpPr>
      <xdr:spPr>
        <a:xfrm>
          <a:off x="8450795" y="1008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157118</xdr:rowOff>
    </xdr:from>
    <xdr:to>
      <xdr:col>24</xdr:col>
      <xdr:colOff>114300</xdr:colOff>
      <xdr:row>80</xdr:row>
      <xdr:rowOff>87268</xdr:rowOff>
    </xdr:to>
    <xdr:sp macro="" textlink="">
      <xdr:nvSpPr>
        <xdr:cNvPr id="272" name="楕円 271"/>
        <xdr:cNvSpPr/>
      </xdr:nvSpPr>
      <xdr:spPr>
        <a:xfrm>
          <a:off x="45847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8545</xdr:rowOff>
    </xdr:from>
    <xdr:ext cx="405111" cy="259045"/>
    <xdr:sp macro="" textlink="">
      <xdr:nvSpPr>
        <xdr:cNvPr id="273" name="【公営住宅】&#10;有形固定資産減価償却率該当値テキスト"/>
        <xdr:cNvSpPr txBox="1"/>
      </xdr:nvSpPr>
      <xdr:spPr>
        <a:xfrm>
          <a:off x="4673600" y="1355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74" name="楕円 273"/>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36468</xdr:rowOff>
    </xdr:from>
    <xdr:to>
      <xdr:col>24</xdr:col>
      <xdr:colOff>63500</xdr:colOff>
      <xdr:row>80</xdr:row>
      <xdr:rowOff>60961</xdr:rowOff>
    </xdr:to>
    <xdr:cxnSp macro="">
      <xdr:nvCxnSpPr>
        <xdr:cNvPr id="275" name="直線コネクタ 274"/>
        <xdr:cNvCxnSpPr/>
      </xdr:nvCxnSpPr>
      <xdr:spPr>
        <a:xfrm flipV="1">
          <a:off x="3797300" y="1375246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34652</xdr:rowOff>
    </xdr:from>
    <xdr:to>
      <xdr:col>15</xdr:col>
      <xdr:colOff>101600</xdr:colOff>
      <xdr:row>80</xdr:row>
      <xdr:rowOff>136252</xdr:rowOff>
    </xdr:to>
    <xdr:sp macro="" textlink="">
      <xdr:nvSpPr>
        <xdr:cNvPr id="276" name="楕円 275"/>
        <xdr:cNvSpPr/>
      </xdr:nvSpPr>
      <xdr:spPr>
        <a:xfrm>
          <a:off x="2857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85452</xdr:rowOff>
    </xdr:to>
    <xdr:cxnSp macro="">
      <xdr:nvCxnSpPr>
        <xdr:cNvPr id="277" name="直線コネクタ 276"/>
        <xdr:cNvCxnSpPr/>
      </xdr:nvCxnSpPr>
      <xdr:spPr>
        <a:xfrm flipV="1">
          <a:off x="2908300" y="137769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79"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281" name="n_1mainValue【公営住宅】&#10;有形固定資産減価償却率"/>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152779</xdr:rowOff>
    </xdr:from>
    <xdr:ext cx="405111" cy="259045"/>
    <xdr:sp macro="" textlink="">
      <xdr:nvSpPr>
        <xdr:cNvPr id="282" name="n_2mainValue【公営住宅】&#10;有形固定資産減価償却率"/>
        <xdr:cNvSpPr txBox="1"/>
      </xdr:nvSpPr>
      <xdr:spPr>
        <a:xfrm>
          <a:off x="2705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11"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17399</xdr:rowOff>
    </xdr:from>
    <xdr:to>
      <xdr:col>55</xdr:col>
      <xdr:colOff>50800</xdr:colOff>
      <xdr:row>85</xdr:row>
      <xdr:rowOff>118999</xdr:rowOff>
    </xdr:to>
    <xdr:sp macro="" textlink="">
      <xdr:nvSpPr>
        <xdr:cNvPr id="321" name="楕円 320"/>
        <xdr:cNvSpPr/>
      </xdr:nvSpPr>
      <xdr:spPr>
        <a:xfrm>
          <a:off x="10426700" y="14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167276</xdr:rowOff>
    </xdr:from>
    <xdr:ext cx="469744" cy="259045"/>
    <xdr:sp macro="" textlink="">
      <xdr:nvSpPr>
        <xdr:cNvPr id="322" name="【公営住宅】&#10;一人当たり面積該当値テキスト"/>
        <xdr:cNvSpPr txBox="1"/>
      </xdr:nvSpPr>
      <xdr:spPr>
        <a:xfrm>
          <a:off x="10515600" y="1456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xdr:rowOff>
    </xdr:from>
    <xdr:to>
      <xdr:col>50</xdr:col>
      <xdr:colOff>165100</xdr:colOff>
      <xdr:row>85</xdr:row>
      <xdr:rowOff>114808</xdr:rowOff>
    </xdr:to>
    <xdr:sp macro="" textlink="">
      <xdr:nvSpPr>
        <xdr:cNvPr id="323" name="楕円 322"/>
        <xdr:cNvSpPr/>
      </xdr:nvSpPr>
      <xdr:spPr>
        <a:xfrm>
          <a:off x="9588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64008</xdr:rowOff>
    </xdr:from>
    <xdr:to>
      <xdr:col>55</xdr:col>
      <xdr:colOff>0</xdr:colOff>
      <xdr:row>85</xdr:row>
      <xdr:rowOff>68199</xdr:rowOff>
    </xdr:to>
    <xdr:cxnSp macro="">
      <xdr:nvCxnSpPr>
        <xdr:cNvPr id="324" name="直線コネクタ 323"/>
        <xdr:cNvCxnSpPr/>
      </xdr:nvCxnSpPr>
      <xdr:spPr>
        <a:xfrm>
          <a:off x="9639300" y="14637258"/>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xdr:rowOff>
    </xdr:from>
    <xdr:to>
      <xdr:col>46</xdr:col>
      <xdr:colOff>38100</xdr:colOff>
      <xdr:row>85</xdr:row>
      <xdr:rowOff>112903</xdr:rowOff>
    </xdr:to>
    <xdr:sp macro="" textlink="">
      <xdr:nvSpPr>
        <xdr:cNvPr id="325" name="楕円 324"/>
        <xdr:cNvSpPr/>
      </xdr:nvSpPr>
      <xdr:spPr>
        <a:xfrm>
          <a:off x="8699500" y="145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62103</xdr:rowOff>
    </xdr:from>
    <xdr:to>
      <xdr:col>50</xdr:col>
      <xdr:colOff>114300</xdr:colOff>
      <xdr:row>85</xdr:row>
      <xdr:rowOff>64008</xdr:rowOff>
    </xdr:to>
    <xdr:cxnSp macro="">
      <xdr:nvCxnSpPr>
        <xdr:cNvPr id="326" name="直線コネクタ 325"/>
        <xdr:cNvCxnSpPr/>
      </xdr:nvCxnSpPr>
      <xdr:spPr>
        <a:xfrm>
          <a:off x="8750300" y="146353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27"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28"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105935</xdr:rowOff>
    </xdr:from>
    <xdr:ext cx="469744" cy="259045"/>
    <xdr:sp macro="" textlink="">
      <xdr:nvSpPr>
        <xdr:cNvPr id="330" name="n_1mainValue【公営住宅】&#10;一人当たり面積"/>
        <xdr:cNvSpPr txBox="1"/>
      </xdr:nvSpPr>
      <xdr:spPr>
        <a:xfrm>
          <a:off x="9391727"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104030</xdr:rowOff>
    </xdr:from>
    <xdr:ext cx="469744" cy="259045"/>
    <xdr:sp macro="" textlink="">
      <xdr:nvSpPr>
        <xdr:cNvPr id="331" name="n_2mainValue【公営住宅】&#10;一人当たり面積"/>
        <xdr:cNvSpPr txBox="1"/>
      </xdr:nvSpPr>
      <xdr:spPr>
        <a:xfrm>
          <a:off x="8515427" y="1467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3" name="テキスト ボックス 34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3" name="テキスト ボックス 35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146413</xdr:rowOff>
    </xdr:to>
    <xdr:cxnSp macro="">
      <xdr:nvCxnSpPr>
        <xdr:cNvPr id="357" name="直線コネクタ 356"/>
        <xdr:cNvCxnSpPr/>
      </xdr:nvCxnSpPr>
      <xdr:spPr>
        <a:xfrm flipV="1">
          <a:off x="4634865" y="1709057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150240</xdr:rowOff>
    </xdr:from>
    <xdr:ext cx="340478" cy="259045"/>
    <xdr:sp macro="" textlink="">
      <xdr:nvSpPr>
        <xdr:cNvPr id="358" name="【港湾・漁港】&#10;有形固定資産減価償却率最小値テキスト"/>
        <xdr:cNvSpPr txBox="1"/>
      </xdr:nvSpPr>
      <xdr:spPr>
        <a:xfrm>
          <a:off x="4673600" y="186668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146413</xdr:rowOff>
    </xdr:from>
    <xdr:to>
      <xdr:col>24</xdr:col>
      <xdr:colOff>152400</xdr:colOff>
      <xdr:row>108</xdr:row>
      <xdr:rowOff>146413</xdr:rowOff>
    </xdr:to>
    <xdr:cxnSp macro="">
      <xdr:nvCxnSpPr>
        <xdr:cNvPr id="359" name="直線コネクタ 358"/>
        <xdr:cNvCxnSpPr/>
      </xdr:nvCxnSpPr>
      <xdr:spPr>
        <a:xfrm>
          <a:off x="4546600" y="1866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0"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1" name="直線コネクタ 36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62"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63" name="フローチャート: 判断 362"/>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156029</xdr:rowOff>
    </xdr:from>
    <xdr:to>
      <xdr:col>20</xdr:col>
      <xdr:colOff>38100</xdr:colOff>
      <xdr:row>102</xdr:row>
      <xdr:rowOff>86179</xdr:rowOff>
    </xdr:to>
    <xdr:sp macro="" textlink="">
      <xdr:nvSpPr>
        <xdr:cNvPr id="364" name="フローチャート: 判断 363"/>
        <xdr:cNvSpPr/>
      </xdr:nvSpPr>
      <xdr:spPr>
        <a:xfrm>
          <a:off x="3746500" y="1747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125005</xdr:rowOff>
    </xdr:from>
    <xdr:to>
      <xdr:col>15</xdr:col>
      <xdr:colOff>101600</xdr:colOff>
      <xdr:row>101</xdr:row>
      <xdr:rowOff>55155</xdr:rowOff>
    </xdr:to>
    <xdr:sp macro="" textlink="">
      <xdr:nvSpPr>
        <xdr:cNvPr id="365" name="フローチャート: 判断 364"/>
        <xdr:cNvSpPr/>
      </xdr:nvSpPr>
      <xdr:spPr>
        <a:xfrm>
          <a:off x="285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36830</xdr:rowOff>
    </xdr:from>
    <xdr:to>
      <xdr:col>10</xdr:col>
      <xdr:colOff>165100</xdr:colOff>
      <xdr:row>102</xdr:row>
      <xdr:rowOff>138430</xdr:rowOff>
    </xdr:to>
    <xdr:sp macro="" textlink="">
      <xdr:nvSpPr>
        <xdr:cNvPr id="366" name="フローチャート: 判断 365"/>
        <xdr:cNvSpPr/>
      </xdr:nvSpPr>
      <xdr:spPr>
        <a:xfrm>
          <a:off x="1968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136434</xdr:rowOff>
    </xdr:from>
    <xdr:to>
      <xdr:col>24</xdr:col>
      <xdr:colOff>114300</xdr:colOff>
      <xdr:row>104</xdr:row>
      <xdr:rowOff>66584</xdr:rowOff>
    </xdr:to>
    <xdr:sp macro="" textlink="">
      <xdr:nvSpPr>
        <xdr:cNvPr id="372" name="楕円 371"/>
        <xdr:cNvSpPr/>
      </xdr:nvSpPr>
      <xdr:spPr>
        <a:xfrm>
          <a:off x="4584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159311</xdr:rowOff>
    </xdr:from>
    <xdr:ext cx="405111" cy="259045"/>
    <xdr:sp macro="" textlink="">
      <xdr:nvSpPr>
        <xdr:cNvPr id="373" name="【港湾・漁港】&#10;有形固定資産減価償却率該当値テキスト"/>
        <xdr:cNvSpPr txBox="1"/>
      </xdr:nvSpPr>
      <xdr:spPr>
        <a:xfrm>
          <a:off x="4673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90714</xdr:rowOff>
    </xdr:from>
    <xdr:to>
      <xdr:col>20</xdr:col>
      <xdr:colOff>38100</xdr:colOff>
      <xdr:row>104</xdr:row>
      <xdr:rowOff>20864</xdr:rowOff>
    </xdr:to>
    <xdr:sp macro="" textlink="">
      <xdr:nvSpPr>
        <xdr:cNvPr id="374" name="楕円 373"/>
        <xdr:cNvSpPr/>
      </xdr:nvSpPr>
      <xdr:spPr>
        <a:xfrm>
          <a:off x="3746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141514</xdr:rowOff>
    </xdr:from>
    <xdr:to>
      <xdr:col>24</xdr:col>
      <xdr:colOff>63500</xdr:colOff>
      <xdr:row>104</xdr:row>
      <xdr:rowOff>15784</xdr:rowOff>
    </xdr:to>
    <xdr:cxnSp macro="">
      <xdr:nvCxnSpPr>
        <xdr:cNvPr id="375" name="直線コネクタ 374"/>
        <xdr:cNvCxnSpPr/>
      </xdr:nvCxnSpPr>
      <xdr:spPr>
        <a:xfrm>
          <a:off x="3797300" y="178008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120106</xdr:rowOff>
    </xdr:from>
    <xdr:to>
      <xdr:col>15</xdr:col>
      <xdr:colOff>101600</xdr:colOff>
      <xdr:row>104</xdr:row>
      <xdr:rowOff>50256</xdr:rowOff>
    </xdr:to>
    <xdr:sp macro="" textlink="">
      <xdr:nvSpPr>
        <xdr:cNvPr id="376" name="楕円 375"/>
        <xdr:cNvSpPr/>
      </xdr:nvSpPr>
      <xdr:spPr>
        <a:xfrm>
          <a:off x="2857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141514</xdr:rowOff>
    </xdr:from>
    <xdr:to>
      <xdr:col>19</xdr:col>
      <xdr:colOff>177800</xdr:colOff>
      <xdr:row>103</xdr:row>
      <xdr:rowOff>170906</xdr:rowOff>
    </xdr:to>
    <xdr:cxnSp macro="">
      <xdr:nvCxnSpPr>
        <xdr:cNvPr id="377" name="直線コネクタ 376"/>
        <xdr:cNvCxnSpPr/>
      </xdr:nvCxnSpPr>
      <xdr:spPr>
        <a:xfrm flipV="1">
          <a:off x="2908300" y="178008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102706</xdr:rowOff>
    </xdr:from>
    <xdr:ext cx="405111" cy="259045"/>
    <xdr:sp macro="" textlink="">
      <xdr:nvSpPr>
        <xdr:cNvPr id="378" name="n_1aveValue【港湾・漁港】&#10;有形固定資産減価償却率"/>
        <xdr:cNvSpPr txBox="1"/>
      </xdr:nvSpPr>
      <xdr:spPr>
        <a:xfrm>
          <a:off x="3582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71682</xdr:rowOff>
    </xdr:from>
    <xdr:ext cx="405111" cy="259045"/>
    <xdr:sp macro="" textlink="">
      <xdr:nvSpPr>
        <xdr:cNvPr id="379" name="n_2aveValue【港湾・漁港】&#10;有形固定資産減価償却率"/>
        <xdr:cNvSpPr txBox="1"/>
      </xdr:nvSpPr>
      <xdr:spPr>
        <a:xfrm>
          <a:off x="2705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154957</xdr:rowOff>
    </xdr:from>
    <xdr:ext cx="405111" cy="259045"/>
    <xdr:sp macro="" textlink="">
      <xdr:nvSpPr>
        <xdr:cNvPr id="380" name="n_3aveValue【港湾・漁港】&#10;有形固定資産減価償却率"/>
        <xdr:cNvSpPr txBox="1"/>
      </xdr:nvSpPr>
      <xdr:spPr>
        <a:xfrm>
          <a:off x="1816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11991</xdr:rowOff>
    </xdr:from>
    <xdr:ext cx="405111" cy="259045"/>
    <xdr:sp macro="" textlink="">
      <xdr:nvSpPr>
        <xdr:cNvPr id="381" name="n_1mainValue【港湾・漁港】&#10;有形固定資産減価償却率"/>
        <xdr:cNvSpPr txBox="1"/>
      </xdr:nvSpPr>
      <xdr:spPr>
        <a:xfrm>
          <a:off x="35820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41383</xdr:rowOff>
    </xdr:from>
    <xdr:ext cx="405111" cy="259045"/>
    <xdr:sp macro="" textlink="">
      <xdr:nvSpPr>
        <xdr:cNvPr id="382" name="n_2mainValue【港湾・漁港】&#10;有形固定資産減価償却率"/>
        <xdr:cNvSpPr txBox="1"/>
      </xdr:nvSpPr>
      <xdr:spPr>
        <a:xfrm>
          <a:off x="2705744"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3" name="直線コネクタ 3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94" name="テキスト ボックス 39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5" name="直線コネクタ 3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96" name="テキスト ボックス 39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7" name="直線コネクタ 3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98" name="テキスト ボックス 39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9" name="直線コネクタ 3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00" name="テキスト ボックス 39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1" name="直線コネクタ 4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02" name="テキスト ボックス 40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3" name="直線コネクタ 4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04" name="テキスト ボックス 403"/>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6" name="テキスト ボックス 40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408" name="直線コネクタ 407"/>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409" name="【港湾・漁港】&#10;一人当たり有形固定資産（償却資産）額最小値テキスト"/>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410" name="直線コネクタ 409"/>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411" name="【港湾・漁港】&#10;一人当たり有形固定資産（償却資産）額最大値テキスト"/>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412" name="直線コネクタ 411"/>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147341</xdr:rowOff>
    </xdr:from>
    <xdr:ext cx="599010" cy="259045"/>
    <xdr:sp macro="" textlink="">
      <xdr:nvSpPr>
        <xdr:cNvPr id="413" name="【港湾・漁港】&#10;一人当たり有形固定資産（償却資産）額平均値テキスト"/>
        <xdr:cNvSpPr txBox="1"/>
      </xdr:nvSpPr>
      <xdr:spPr>
        <a:xfrm>
          <a:off x="10515600" y="1832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414" name="フローチャート: 判断 413"/>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415" name="フローチャート: 判断 414"/>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416" name="フローチャート: 判断 415"/>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57139</xdr:rowOff>
    </xdr:from>
    <xdr:to>
      <xdr:col>41</xdr:col>
      <xdr:colOff>101600</xdr:colOff>
      <xdr:row>108</xdr:row>
      <xdr:rowOff>158739</xdr:rowOff>
    </xdr:to>
    <xdr:sp macro="" textlink="">
      <xdr:nvSpPr>
        <xdr:cNvPr id="417" name="フローチャート: 判断 416"/>
        <xdr:cNvSpPr/>
      </xdr:nvSpPr>
      <xdr:spPr>
        <a:xfrm>
          <a:off x="7810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69834</xdr:rowOff>
    </xdr:from>
    <xdr:to>
      <xdr:col>55</xdr:col>
      <xdr:colOff>50800</xdr:colOff>
      <xdr:row>108</xdr:row>
      <xdr:rowOff>171434</xdr:rowOff>
    </xdr:to>
    <xdr:sp macro="" textlink="">
      <xdr:nvSpPr>
        <xdr:cNvPr id="423" name="楕円 422"/>
        <xdr:cNvSpPr/>
      </xdr:nvSpPr>
      <xdr:spPr>
        <a:xfrm>
          <a:off x="10426700" y="185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156211</xdr:rowOff>
    </xdr:from>
    <xdr:ext cx="534377" cy="259045"/>
    <xdr:sp macro="" textlink="">
      <xdr:nvSpPr>
        <xdr:cNvPr id="424" name="【港湾・漁港】&#10;一人当たり有形固定資産（償却資産）額該当値テキスト"/>
        <xdr:cNvSpPr txBox="1"/>
      </xdr:nvSpPr>
      <xdr:spPr>
        <a:xfrm>
          <a:off x="10515600" y="1850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76777</xdr:rowOff>
    </xdr:from>
    <xdr:to>
      <xdr:col>50</xdr:col>
      <xdr:colOff>165100</xdr:colOff>
      <xdr:row>109</xdr:row>
      <xdr:rowOff>6927</xdr:rowOff>
    </xdr:to>
    <xdr:sp macro="" textlink="">
      <xdr:nvSpPr>
        <xdr:cNvPr id="425" name="楕円 424"/>
        <xdr:cNvSpPr/>
      </xdr:nvSpPr>
      <xdr:spPr>
        <a:xfrm>
          <a:off x="9588500" y="1859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120634</xdr:rowOff>
    </xdr:from>
    <xdr:to>
      <xdr:col>55</xdr:col>
      <xdr:colOff>0</xdr:colOff>
      <xdr:row>108</xdr:row>
      <xdr:rowOff>127577</xdr:rowOff>
    </xdr:to>
    <xdr:cxnSp macro="">
      <xdr:nvCxnSpPr>
        <xdr:cNvPr id="426" name="直線コネクタ 425"/>
        <xdr:cNvCxnSpPr/>
      </xdr:nvCxnSpPr>
      <xdr:spPr>
        <a:xfrm flipV="1">
          <a:off x="9639300" y="18637234"/>
          <a:ext cx="8382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77008</xdr:rowOff>
    </xdr:from>
    <xdr:to>
      <xdr:col>46</xdr:col>
      <xdr:colOff>38100</xdr:colOff>
      <xdr:row>109</xdr:row>
      <xdr:rowOff>7158</xdr:rowOff>
    </xdr:to>
    <xdr:sp macro="" textlink="">
      <xdr:nvSpPr>
        <xdr:cNvPr id="427" name="楕円 426"/>
        <xdr:cNvSpPr/>
      </xdr:nvSpPr>
      <xdr:spPr>
        <a:xfrm>
          <a:off x="8699500" y="185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127577</xdr:rowOff>
    </xdr:from>
    <xdr:to>
      <xdr:col>50</xdr:col>
      <xdr:colOff>114300</xdr:colOff>
      <xdr:row>108</xdr:row>
      <xdr:rowOff>127808</xdr:rowOff>
    </xdr:to>
    <xdr:cxnSp macro="">
      <xdr:nvCxnSpPr>
        <xdr:cNvPr id="428" name="直線コネクタ 427"/>
        <xdr:cNvCxnSpPr/>
      </xdr:nvCxnSpPr>
      <xdr:spPr>
        <a:xfrm flipV="1">
          <a:off x="8750300" y="18644177"/>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122555</xdr:rowOff>
    </xdr:from>
    <xdr:ext cx="599010" cy="259045"/>
    <xdr:sp macro="" textlink="">
      <xdr:nvSpPr>
        <xdr:cNvPr id="429" name="n_1aveValue【港湾・漁港】&#10;一人当たり有形固定資産（償却資産）額"/>
        <xdr:cNvSpPr txBox="1"/>
      </xdr:nvSpPr>
      <xdr:spPr>
        <a:xfrm>
          <a:off x="93270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16552</xdr:rowOff>
    </xdr:from>
    <xdr:ext cx="599010" cy="259045"/>
    <xdr:sp macro="" textlink="">
      <xdr:nvSpPr>
        <xdr:cNvPr id="430" name="n_2aveValue【港湾・漁港】&#10;一人当たり有形固定資産（償却資産）額"/>
        <xdr:cNvSpPr txBox="1"/>
      </xdr:nvSpPr>
      <xdr:spPr>
        <a:xfrm>
          <a:off x="8450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3816</xdr:rowOff>
    </xdr:from>
    <xdr:ext cx="534377" cy="259045"/>
    <xdr:sp macro="" textlink="">
      <xdr:nvSpPr>
        <xdr:cNvPr id="431" name="n_3aveValue【港湾・漁港】&#10;一人当たり有形固定資産（償却資産）額"/>
        <xdr:cNvSpPr txBox="1"/>
      </xdr:nvSpPr>
      <xdr:spPr>
        <a:xfrm>
          <a:off x="7594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169504</xdr:rowOff>
    </xdr:from>
    <xdr:ext cx="534377" cy="259045"/>
    <xdr:sp macro="" textlink="">
      <xdr:nvSpPr>
        <xdr:cNvPr id="432" name="n_1mainValue【港湾・漁港】&#10;一人当たり有形固定資産（償却資産）額"/>
        <xdr:cNvSpPr txBox="1"/>
      </xdr:nvSpPr>
      <xdr:spPr>
        <a:xfrm>
          <a:off x="9359411" y="186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169735</xdr:rowOff>
    </xdr:from>
    <xdr:ext cx="534377" cy="259045"/>
    <xdr:sp macro="" textlink="">
      <xdr:nvSpPr>
        <xdr:cNvPr id="433" name="n_2mainValue【港湾・漁港】&#10;一人当たり有形固定資産（償却資産）額"/>
        <xdr:cNvSpPr txBox="1"/>
      </xdr:nvSpPr>
      <xdr:spPr>
        <a:xfrm>
          <a:off x="8483111" y="18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4" name="正方形/長方形 4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5" name="正方形/長方形 4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6" name="正方形/長方形 4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7" name="正方形/長方形 4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8" name="正方形/長方形 4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9" name="正方形/長方形 4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0" name="正方形/長方形 4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正方形/長方形 4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2" name="テキスト ボックス 4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3" name="直線コネクタ 4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4" name="直線コネクタ 4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5" name="テキスト ボックス 4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6" name="直線コネクタ 4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7" name="テキスト ボックス 4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8" name="直線コネクタ 4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9" name="テキスト ボックス 4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0" name="直線コネクタ 4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1" name="テキスト ボックス 4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2" name="直線コネクタ 4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3" name="テキスト ボックス 4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4" name="直線コネクタ 4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5" name="テキスト ボックス 4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6" name="直線コネクタ 4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7" name="テキスト ボックス 4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59" name="直線コネクタ 458"/>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60"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61" name="直線コネクタ 460"/>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3" name="直線コネクタ 4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464"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65" name="フローチャート: 判断 464"/>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66" name="フローチャート: 判断 465"/>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67" name="フローチャート: 判断 466"/>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68" name="フローチャート: 判断 467"/>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9" name="テキスト ボックス 4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0" name="テキスト ボックス 4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1" name="テキスト ボックス 4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2" name="テキスト ボックス 4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3" name="テキスト ボックス 4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4" name="楕円 473"/>
        <xdr:cNvSpPr/>
      </xdr:nvSpPr>
      <xdr:spPr>
        <a:xfrm>
          <a:off x="16268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156046</xdr:rowOff>
    </xdr:from>
    <xdr:ext cx="405111" cy="259045"/>
    <xdr:sp macro="" textlink="">
      <xdr:nvSpPr>
        <xdr:cNvPr id="475" name="【認定こども園・幼稚園・保育所】&#10;有形固定資産減価償却率該当値テキスト"/>
        <xdr:cNvSpPr txBox="1"/>
      </xdr:nvSpPr>
      <xdr:spPr>
        <a:xfrm>
          <a:off x="16357600" y="615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476" name="楕円 475"/>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12519</xdr:rowOff>
    </xdr:from>
    <xdr:to>
      <xdr:col>85</xdr:col>
      <xdr:colOff>127000</xdr:colOff>
      <xdr:row>37</xdr:row>
      <xdr:rowOff>53340</xdr:rowOff>
    </xdr:to>
    <xdr:cxnSp macro="">
      <xdr:nvCxnSpPr>
        <xdr:cNvPr id="477" name="直線コネクタ 476"/>
        <xdr:cNvCxnSpPr/>
      </xdr:nvCxnSpPr>
      <xdr:spPr>
        <a:xfrm flipV="1">
          <a:off x="15481300" y="635616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78" name="楕円 477"/>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87630</xdr:rowOff>
    </xdr:to>
    <xdr:cxnSp macro="">
      <xdr:nvCxnSpPr>
        <xdr:cNvPr id="479" name="直線コネクタ 478"/>
        <xdr:cNvCxnSpPr/>
      </xdr:nvCxnSpPr>
      <xdr:spPr>
        <a:xfrm flipV="1">
          <a:off x="14592300" y="6396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480"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481"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82"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95267</xdr:rowOff>
    </xdr:from>
    <xdr:ext cx="405111" cy="259045"/>
    <xdr:sp macro="" textlink="">
      <xdr:nvSpPr>
        <xdr:cNvPr id="483" name="n_1mainValue【認定こども園・幼稚園・保育所】&#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129557</xdr:rowOff>
    </xdr:from>
    <xdr:ext cx="405111" cy="259045"/>
    <xdr:sp macro="" textlink="">
      <xdr:nvSpPr>
        <xdr:cNvPr id="484" name="n_2mainValue【認定こども園・幼稚園・保育所】&#10;有形固定資産減価償却率"/>
        <xdr:cNvSpPr txBox="1"/>
      </xdr:nvSpPr>
      <xdr:spPr>
        <a:xfrm>
          <a:off x="14389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5" name="正方形/長方形 4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6" name="正方形/長方形 4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7" name="正方形/長方形 4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8" name="正方形/長方形 4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9" name="正方形/長方形 4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0" name="正方形/長方形 4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1" name="正方形/長方形 4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2" name="正方形/長方形 4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3" name="テキスト ボックス 4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4" name="直線コネクタ 4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5" name="直線コネクタ 49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6" name="テキスト ボックス 49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7" name="直線コネクタ 49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8" name="テキスト ボックス 49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9" name="直線コネクタ 49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00" name="テキスト ボックス 49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1" name="直線コネクタ 50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02" name="テキスト ボックス 50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3" name="直線コネクタ 50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04" name="テキスト ボックス 50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5" name="直線コネクタ 50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6" name="テキスト ボックス 50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7" name="直線コネクタ 5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8" name="テキスト ボックス 5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510" name="直線コネクタ 509"/>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511"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512" name="直線コネクタ 511"/>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513"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514" name="直線コネクタ 513"/>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515"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16" name="フローチャート: 判断 515"/>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17" name="フローチャート: 判断 516"/>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18" name="フローチャート: 判断 517"/>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519" name="フローチャート: 判断 518"/>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0" name="テキスト ボックス 5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1" name="テキスト ボックス 5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2" name="テキスト ボックス 5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3" name="テキスト ボックス 5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4" name="テキスト ボックス 5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97246</xdr:rowOff>
    </xdr:from>
    <xdr:to>
      <xdr:col>116</xdr:col>
      <xdr:colOff>114300</xdr:colOff>
      <xdr:row>37</xdr:row>
      <xdr:rowOff>27396</xdr:rowOff>
    </xdr:to>
    <xdr:sp macro="" textlink="">
      <xdr:nvSpPr>
        <xdr:cNvPr id="525" name="楕円 524"/>
        <xdr:cNvSpPr/>
      </xdr:nvSpPr>
      <xdr:spPr>
        <a:xfrm>
          <a:off x="221107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120123</xdr:rowOff>
    </xdr:from>
    <xdr:ext cx="469744" cy="259045"/>
    <xdr:sp macro="" textlink="">
      <xdr:nvSpPr>
        <xdr:cNvPr id="526" name="【認定こども園・幼稚園・保育所】&#10;一人当たり面積該当値テキスト"/>
        <xdr:cNvSpPr txBox="1"/>
      </xdr:nvSpPr>
      <xdr:spPr>
        <a:xfrm>
          <a:off x="22199600" y="612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110308</xdr:rowOff>
    </xdr:from>
    <xdr:to>
      <xdr:col>112</xdr:col>
      <xdr:colOff>38100</xdr:colOff>
      <xdr:row>37</xdr:row>
      <xdr:rowOff>40458</xdr:rowOff>
    </xdr:to>
    <xdr:sp macro="" textlink="">
      <xdr:nvSpPr>
        <xdr:cNvPr id="527" name="楕円 526"/>
        <xdr:cNvSpPr/>
      </xdr:nvSpPr>
      <xdr:spPr>
        <a:xfrm>
          <a:off x="21272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148046</xdr:rowOff>
    </xdr:from>
    <xdr:to>
      <xdr:col>116</xdr:col>
      <xdr:colOff>63500</xdr:colOff>
      <xdr:row>36</xdr:row>
      <xdr:rowOff>161108</xdr:rowOff>
    </xdr:to>
    <xdr:cxnSp macro="">
      <xdr:nvCxnSpPr>
        <xdr:cNvPr id="528" name="直線コネクタ 527"/>
        <xdr:cNvCxnSpPr/>
      </xdr:nvCxnSpPr>
      <xdr:spPr>
        <a:xfrm flipV="1">
          <a:off x="21323300" y="632024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113574</xdr:rowOff>
    </xdr:from>
    <xdr:to>
      <xdr:col>107</xdr:col>
      <xdr:colOff>101600</xdr:colOff>
      <xdr:row>37</xdr:row>
      <xdr:rowOff>43724</xdr:rowOff>
    </xdr:to>
    <xdr:sp macro="" textlink="">
      <xdr:nvSpPr>
        <xdr:cNvPr id="529" name="楕円 528"/>
        <xdr:cNvSpPr/>
      </xdr:nvSpPr>
      <xdr:spPr>
        <a:xfrm>
          <a:off x="20383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161108</xdr:rowOff>
    </xdr:from>
    <xdr:to>
      <xdr:col>111</xdr:col>
      <xdr:colOff>177800</xdr:colOff>
      <xdr:row>36</xdr:row>
      <xdr:rowOff>164374</xdr:rowOff>
    </xdr:to>
    <xdr:cxnSp macro="">
      <xdr:nvCxnSpPr>
        <xdr:cNvPr id="530" name="直線コネクタ 529"/>
        <xdr:cNvCxnSpPr/>
      </xdr:nvCxnSpPr>
      <xdr:spPr>
        <a:xfrm flipV="1">
          <a:off x="20434300" y="63333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531"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32"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33"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56985</xdr:rowOff>
    </xdr:from>
    <xdr:ext cx="469744" cy="259045"/>
    <xdr:sp macro="" textlink="">
      <xdr:nvSpPr>
        <xdr:cNvPr id="534" name="n_1mainValue【認定こども園・幼稚園・保育所】&#10;一人当たり面積"/>
        <xdr:cNvSpPr txBox="1"/>
      </xdr:nvSpPr>
      <xdr:spPr>
        <a:xfrm>
          <a:off x="21075727" y="60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60251</xdr:rowOff>
    </xdr:from>
    <xdr:ext cx="469744" cy="259045"/>
    <xdr:sp macro="" textlink="">
      <xdr:nvSpPr>
        <xdr:cNvPr id="535" name="n_2mainValue【認定こども園・幼稚園・保育所】&#10;一人当たり面積"/>
        <xdr:cNvSpPr txBox="1"/>
      </xdr:nvSpPr>
      <xdr:spPr>
        <a:xfrm>
          <a:off x="20199427" y="60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7" name="正方形/長方形 5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8" name="正方形/長方形 5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9" name="正方形/長方形 5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0" name="正方形/長方形 5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1" name="正方形/長方形 5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2" name="正方形/長方形 5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3" name="正方形/長方形 5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4" name="テキスト ボックス 5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5" name="直線コネクタ 5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6" name="テキスト ボックス 54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7" name="直線コネクタ 5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8" name="テキスト ボックス 5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9" name="直線コネクタ 5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0" name="テキスト ボックス 5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1" name="直線コネクタ 5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2" name="テキスト ボックス 5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3" name="直線コネクタ 5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4" name="テキスト ボックス 5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5" name="直線コネクタ 5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6" name="テキスト ボックス 55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60" name="直線コネクタ 55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6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62" name="直線コネクタ 56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6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64" name="直線コネクタ 56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65"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66" name="フローチャート: 判断 56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67" name="フローチャート: 判断 56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68" name="フローチャート: 判断 56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69" name="フローチャート: 判断 56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75" name="楕円 574"/>
        <xdr:cNvSpPr/>
      </xdr:nvSpPr>
      <xdr:spPr>
        <a:xfrm>
          <a:off x="16268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12082</xdr:rowOff>
    </xdr:from>
    <xdr:ext cx="405111" cy="259045"/>
    <xdr:sp macro="" textlink="">
      <xdr:nvSpPr>
        <xdr:cNvPr id="576" name="【学校施設】&#10;有形固定資産減価償却率該当値テキスト"/>
        <xdr:cNvSpPr txBox="1"/>
      </xdr:nvSpPr>
      <xdr:spPr>
        <a:xfrm>
          <a:off x="1635760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168275</xdr:rowOff>
    </xdr:from>
    <xdr:to>
      <xdr:col>81</xdr:col>
      <xdr:colOff>101600</xdr:colOff>
      <xdr:row>60</xdr:row>
      <xdr:rowOff>98425</xdr:rowOff>
    </xdr:to>
    <xdr:sp macro="" textlink="">
      <xdr:nvSpPr>
        <xdr:cNvPr id="577" name="楕円 576"/>
        <xdr:cNvSpPr/>
      </xdr:nvSpPr>
      <xdr:spPr>
        <a:xfrm>
          <a:off x="15430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40005</xdr:rowOff>
    </xdr:from>
    <xdr:to>
      <xdr:col>85</xdr:col>
      <xdr:colOff>127000</xdr:colOff>
      <xdr:row>60</xdr:row>
      <xdr:rowOff>47625</xdr:rowOff>
    </xdr:to>
    <xdr:cxnSp macro="">
      <xdr:nvCxnSpPr>
        <xdr:cNvPr id="578" name="直線コネクタ 577"/>
        <xdr:cNvCxnSpPr/>
      </xdr:nvCxnSpPr>
      <xdr:spPr>
        <a:xfrm flipV="1">
          <a:off x="15481300" y="10155555"/>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79" name="楕円 578"/>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60</xdr:row>
      <xdr:rowOff>47625</xdr:rowOff>
    </xdr:to>
    <xdr:cxnSp macro="">
      <xdr:nvCxnSpPr>
        <xdr:cNvPr id="580" name="直線コネクタ 579"/>
        <xdr:cNvCxnSpPr/>
      </xdr:nvCxnSpPr>
      <xdr:spPr>
        <a:xfrm>
          <a:off x="14592300" y="1018413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8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8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83"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89552</xdr:rowOff>
    </xdr:from>
    <xdr:ext cx="405111" cy="259045"/>
    <xdr:sp macro="" textlink="">
      <xdr:nvSpPr>
        <xdr:cNvPr id="584" name="n_1main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585" name="n_2mainValue【学校施設】&#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6" name="テキスト ボックス 5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97" name="直線コネクタ 5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8" name="テキスト ボックス 5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9" name="直線コネクタ 5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0" name="テキスト ボックス 5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1" name="直線コネクタ 6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2" name="テキスト ボックス 6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3" name="直線コネクタ 6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4" name="テキスト ボックス 6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5" name="直線コネクタ 6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6" name="テキスト ボックス 6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608" name="直線コネクタ 607"/>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609"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610" name="直線コネクタ 609"/>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611"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612" name="直線コネクタ 611"/>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613"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14" name="フローチャート: 判断 613"/>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615" name="フローチャート: 判断 614"/>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616" name="フローチャート: 判断 615"/>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617" name="フローチャート: 判断 616"/>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8" name="テキスト ボックス 6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9" name="テキスト ボックス 6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0" name="テキスト ボックス 6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1" name="テキスト ボックス 6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2" name="テキスト ボックス 6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100991</xdr:rowOff>
    </xdr:from>
    <xdr:to>
      <xdr:col>116</xdr:col>
      <xdr:colOff>114300</xdr:colOff>
      <xdr:row>61</xdr:row>
      <xdr:rowOff>31141</xdr:rowOff>
    </xdr:to>
    <xdr:sp macro="" textlink="">
      <xdr:nvSpPr>
        <xdr:cNvPr id="623" name="楕円 622"/>
        <xdr:cNvSpPr/>
      </xdr:nvSpPr>
      <xdr:spPr>
        <a:xfrm>
          <a:off x="22110700" y="103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123868</xdr:rowOff>
    </xdr:from>
    <xdr:ext cx="469744" cy="259045"/>
    <xdr:sp macro="" textlink="">
      <xdr:nvSpPr>
        <xdr:cNvPr id="624" name="【学校施設】&#10;一人当たり面積該当値テキスト"/>
        <xdr:cNvSpPr txBox="1"/>
      </xdr:nvSpPr>
      <xdr:spPr>
        <a:xfrm>
          <a:off x="22199600" y="1023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10922</xdr:rowOff>
    </xdr:from>
    <xdr:to>
      <xdr:col>112</xdr:col>
      <xdr:colOff>38100</xdr:colOff>
      <xdr:row>61</xdr:row>
      <xdr:rowOff>112522</xdr:rowOff>
    </xdr:to>
    <xdr:sp macro="" textlink="">
      <xdr:nvSpPr>
        <xdr:cNvPr id="625" name="楕円 624"/>
        <xdr:cNvSpPr/>
      </xdr:nvSpPr>
      <xdr:spPr>
        <a:xfrm>
          <a:off x="21272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151791</xdr:rowOff>
    </xdr:from>
    <xdr:to>
      <xdr:col>116</xdr:col>
      <xdr:colOff>63500</xdr:colOff>
      <xdr:row>61</xdr:row>
      <xdr:rowOff>61722</xdr:rowOff>
    </xdr:to>
    <xdr:cxnSp macro="">
      <xdr:nvCxnSpPr>
        <xdr:cNvPr id="626" name="直線コネクタ 625"/>
        <xdr:cNvCxnSpPr/>
      </xdr:nvCxnSpPr>
      <xdr:spPr>
        <a:xfrm flipV="1">
          <a:off x="21323300" y="10438791"/>
          <a:ext cx="8382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56642</xdr:rowOff>
    </xdr:from>
    <xdr:to>
      <xdr:col>107</xdr:col>
      <xdr:colOff>101600</xdr:colOff>
      <xdr:row>60</xdr:row>
      <xdr:rowOff>158242</xdr:rowOff>
    </xdr:to>
    <xdr:sp macro="" textlink="">
      <xdr:nvSpPr>
        <xdr:cNvPr id="627" name="楕円 626"/>
        <xdr:cNvSpPr/>
      </xdr:nvSpPr>
      <xdr:spPr>
        <a:xfrm>
          <a:off x="20383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107442</xdr:rowOff>
    </xdr:from>
    <xdr:to>
      <xdr:col>111</xdr:col>
      <xdr:colOff>177800</xdr:colOff>
      <xdr:row>61</xdr:row>
      <xdr:rowOff>61722</xdr:rowOff>
    </xdr:to>
    <xdr:cxnSp macro="">
      <xdr:nvCxnSpPr>
        <xdr:cNvPr id="628" name="直線コネクタ 627"/>
        <xdr:cNvCxnSpPr/>
      </xdr:nvCxnSpPr>
      <xdr:spPr>
        <a:xfrm>
          <a:off x="20434300" y="1039444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629"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630"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631"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129049</xdr:rowOff>
    </xdr:from>
    <xdr:ext cx="469744" cy="259045"/>
    <xdr:sp macro="" textlink="">
      <xdr:nvSpPr>
        <xdr:cNvPr id="632" name="n_1mainValue【学校施設】&#10;一人当たり面積"/>
        <xdr:cNvSpPr txBox="1"/>
      </xdr:nvSpPr>
      <xdr:spPr>
        <a:xfrm>
          <a:off x="210757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3319</xdr:rowOff>
    </xdr:from>
    <xdr:ext cx="469744" cy="259045"/>
    <xdr:sp macro="" textlink="">
      <xdr:nvSpPr>
        <xdr:cNvPr id="633" name="n_2mainValue【学校施設】&#10;一人当たり面積"/>
        <xdr:cNvSpPr txBox="1"/>
      </xdr:nvSpPr>
      <xdr:spPr>
        <a:xfrm>
          <a:off x="201994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4" name="直線コネクタ 64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5" name="テキスト ボックス 64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6" name="直線コネクタ 64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7" name="テキスト ボックス 64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8" name="直線コネクタ 64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9" name="テキスト ボックス 64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0" name="直線コネクタ 64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1" name="テキスト ボックス 65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2" name="直線コネクタ 65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3" name="テキスト ボックス 65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4" name="直線コネクタ 65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5" name="テキスト ボックス 65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6" name="直線コネクタ 6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7" name="テキスト ボックス 6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59" name="直線コネクタ 658"/>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60"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61" name="直線コネクタ 660"/>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6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63" name="直線コネクタ 66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64"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65" name="フローチャート: 判断 664"/>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66" name="フローチャート: 判断 665"/>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67" name="フローチャート: 判断 666"/>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68" name="フローチャート: 判断 667"/>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9" name="テキスト ボックス 6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0" name="テキスト ボックス 6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1" name="テキスト ボックス 6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2" name="テキスト ボックス 6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3" name="テキスト ボックス 6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80373</xdr:rowOff>
    </xdr:from>
    <xdr:to>
      <xdr:col>85</xdr:col>
      <xdr:colOff>177800</xdr:colOff>
      <xdr:row>80</xdr:row>
      <xdr:rowOff>10523</xdr:rowOff>
    </xdr:to>
    <xdr:sp macro="" textlink="">
      <xdr:nvSpPr>
        <xdr:cNvPr id="674" name="楕円 673"/>
        <xdr:cNvSpPr/>
      </xdr:nvSpPr>
      <xdr:spPr>
        <a:xfrm>
          <a:off x="162687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103250</xdr:rowOff>
    </xdr:from>
    <xdr:ext cx="405111" cy="259045"/>
    <xdr:sp macro="" textlink="">
      <xdr:nvSpPr>
        <xdr:cNvPr id="675" name="【児童館】&#10;有形固定資産減価償却率該当値テキスト"/>
        <xdr:cNvSpPr txBox="1"/>
      </xdr:nvSpPr>
      <xdr:spPr>
        <a:xfrm>
          <a:off x="16357600" y="1347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116295</xdr:rowOff>
    </xdr:from>
    <xdr:to>
      <xdr:col>81</xdr:col>
      <xdr:colOff>101600</xdr:colOff>
      <xdr:row>80</xdr:row>
      <xdr:rowOff>46445</xdr:rowOff>
    </xdr:to>
    <xdr:sp macro="" textlink="">
      <xdr:nvSpPr>
        <xdr:cNvPr id="676" name="楕円 675"/>
        <xdr:cNvSpPr/>
      </xdr:nvSpPr>
      <xdr:spPr>
        <a:xfrm>
          <a:off x="15430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131173</xdr:rowOff>
    </xdr:from>
    <xdr:to>
      <xdr:col>85</xdr:col>
      <xdr:colOff>127000</xdr:colOff>
      <xdr:row>79</xdr:row>
      <xdr:rowOff>167095</xdr:rowOff>
    </xdr:to>
    <xdr:cxnSp macro="">
      <xdr:nvCxnSpPr>
        <xdr:cNvPr id="677" name="直線コネクタ 676"/>
        <xdr:cNvCxnSpPr/>
      </xdr:nvCxnSpPr>
      <xdr:spPr>
        <a:xfrm flipV="1">
          <a:off x="15481300" y="136757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150586</xdr:rowOff>
    </xdr:from>
    <xdr:to>
      <xdr:col>76</xdr:col>
      <xdr:colOff>165100</xdr:colOff>
      <xdr:row>80</xdr:row>
      <xdr:rowOff>80736</xdr:rowOff>
    </xdr:to>
    <xdr:sp macro="" textlink="">
      <xdr:nvSpPr>
        <xdr:cNvPr id="678" name="楕円 677"/>
        <xdr:cNvSpPr/>
      </xdr:nvSpPr>
      <xdr:spPr>
        <a:xfrm>
          <a:off x="14541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167095</xdr:rowOff>
    </xdr:from>
    <xdr:to>
      <xdr:col>81</xdr:col>
      <xdr:colOff>50800</xdr:colOff>
      <xdr:row>80</xdr:row>
      <xdr:rowOff>29936</xdr:rowOff>
    </xdr:to>
    <xdr:cxnSp macro="">
      <xdr:nvCxnSpPr>
        <xdr:cNvPr id="679" name="直線コネクタ 678"/>
        <xdr:cNvCxnSpPr/>
      </xdr:nvCxnSpPr>
      <xdr:spPr>
        <a:xfrm flipV="1">
          <a:off x="14592300" y="137116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80"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81"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682"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62972</xdr:rowOff>
    </xdr:from>
    <xdr:ext cx="405111" cy="259045"/>
    <xdr:sp macro="" textlink="">
      <xdr:nvSpPr>
        <xdr:cNvPr id="683" name="n_1mainValue【児童館】&#10;有形固定資産減価償却率"/>
        <xdr:cNvSpPr txBox="1"/>
      </xdr:nvSpPr>
      <xdr:spPr>
        <a:xfrm>
          <a:off x="152660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97263</xdr:rowOff>
    </xdr:from>
    <xdr:ext cx="405111" cy="259045"/>
    <xdr:sp macro="" textlink="">
      <xdr:nvSpPr>
        <xdr:cNvPr id="684" name="n_2mainValue【児童館】&#10;有形固定資産減価償却率"/>
        <xdr:cNvSpPr txBox="1"/>
      </xdr:nvSpPr>
      <xdr:spPr>
        <a:xfrm>
          <a:off x="143897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706" name="直線コネクタ 705"/>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0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08" name="直線コネクタ 70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709"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710" name="直線コネクタ 709"/>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711"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2" name="フローチャート: 判断 711"/>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3" name="フローチャート: 判断 712"/>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714" name="フローチャート: 判断 713"/>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15" name="フローチャート: 判断 714"/>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721" name="楕円 720"/>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167403</xdr:rowOff>
    </xdr:from>
    <xdr:ext cx="469744" cy="259045"/>
    <xdr:sp macro="" textlink="">
      <xdr:nvSpPr>
        <xdr:cNvPr id="722" name="【児童館】&#10;一人当たり面積該当値テキスト"/>
        <xdr:cNvSpPr txBox="1"/>
      </xdr:nvSpPr>
      <xdr:spPr>
        <a:xfrm>
          <a:off x="22199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723" name="楕円 722"/>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131826</xdr:rowOff>
    </xdr:to>
    <xdr:cxnSp macro="">
      <xdr:nvCxnSpPr>
        <xdr:cNvPr id="724" name="直線コネクタ 723"/>
        <xdr:cNvCxnSpPr/>
      </xdr:nvCxnSpPr>
      <xdr:spPr>
        <a:xfrm>
          <a:off x="21323300" y="1470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725" name="楕円 724"/>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131826</xdr:rowOff>
    </xdr:to>
    <xdr:cxnSp macro="">
      <xdr:nvCxnSpPr>
        <xdr:cNvPr id="726" name="直線コネクタ 725"/>
        <xdr:cNvCxnSpPr/>
      </xdr:nvCxnSpPr>
      <xdr:spPr>
        <a:xfrm>
          <a:off x="20434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27"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728"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729"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730" name="n_1mainValue【児童館】&#10;一人当たり面積"/>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731" name="n_2mainValue【児童館】&#10;一人当たり面積"/>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2" name="テキスト ボックス 74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3" name="直線コネクタ 7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4" name="テキスト ボックス 74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5" name="直線コネクタ 7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6" name="テキスト ボックス 7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7" name="直線コネクタ 7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8" name="テキスト ボックス 7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9" name="直線コネクタ 7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50" name="テキスト ボックス 74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2" name="テキスト ボックス 7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54" name="直線コネクタ 75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5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56" name="直線コネクタ 75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5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58" name="直線コネクタ 75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759"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60" name="フローチャート: 判断 75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61" name="フローチャート: 判断 76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62" name="フローチャート: 判断 76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63" name="フローチャート: 判断 762"/>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109982</xdr:rowOff>
    </xdr:from>
    <xdr:to>
      <xdr:col>85</xdr:col>
      <xdr:colOff>177800</xdr:colOff>
      <xdr:row>107</xdr:row>
      <xdr:rowOff>40132</xdr:rowOff>
    </xdr:to>
    <xdr:sp macro="" textlink="">
      <xdr:nvSpPr>
        <xdr:cNvPr id="769" name="楕円 768"/>
        <xdr:cNvSpPr/>
      </xdr:nvSpPr>
      <xdr:spPr>
        <a:xfrm>
          <a:off x="162687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88409</xdr:rowOff>
    </xdr:from>
    <xdr:ext cx="405111" cy="259045"/>
    <xdr:sp macro="" textlink="">
      <xdr:nvSpPr>
        <xdr:cNvPr id="770" name="【公民館】&#10;有形固定資産減価償却率該当値テキスト"/>
        <xdr:cNvSpPr txBox="1"/>
      </xdr:nvSpPr>
      <xdr:spPr>
        <a:xfrm>
          <a:off x="16357600" y="182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771" name="楕円 770"/>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160782</xdr:rowOff>
    </xdr:to>
    <xdr:cxnSp macro="">
      <xdr:nvCxnSpPr>
        <xdr:cNvPr id="772" name="直線コネクタ 771"/>
        <xdr:cNvCxnSpPr/>
      </xdr:nvCxnSpPr>
      <xdr:spPr>
        <a:xfrm>
          <a:off x="15481300" y="1820418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773" name="楕円 772"/>
        <xdr:cNvSpPr/>
      </xdr:nvSpPr>
      <xdr:spPr>
        <a:xfrm>
          <a:off x="14541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80772</xdr:rowOff>
    </xdr:to>
    <xdr:cxnSp macro="">
      <xdr:nvCxnSpPr>
        <xdr:cNvPr id="774" name="直線コネクタ 773"/>
        <xdr:cNvCxnSpPr/>
      </xdr:nvCxnSpPr>
      <xdr:spPr>
        <a:xfrm flipV="1">
          <a:off x="14592300" y="18204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775"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776"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777"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778" name="n_1mainValue【公民館】&#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122699</xdr:rowOff>
    </xdr:from>
    <xdr:ext cx="405111" cy="259045"/>
    <xdr:sp macro="" textlink="">
      <xdr:nvSpPr>
        <xdr:cNvPr id="779" name="n_2mainValue【公民館】&#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0" name="直線コネクタ 78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1" name="テキスト ボックス 79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2" name="直線コネクタ 79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3" name="テキスト ボックス 79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4" name="直線コネクタ 79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5" name="テキスト ボックス 79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6" name="直線コネクタ 79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7" name="テキスト ボックス 79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801" name="直線コネクタ 800"/>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02"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03" name="直線コネクタ 802"/>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804"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805" name="直線コネクタ 804"/>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806"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807" name="フローチャート: 判断 806"/>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808" name="フローチャート: 判断 807"/>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809" name="フローチャート: 判断 808"/>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810" name="フローチャート: 判断 809"/>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4826</xdr:rowOff>
    </xdr:from>
    <xdr:to>
      <xdr:col>116</xdr:col>
      <xdr:colOff>114300</xdr:colOff>
      <xdr:row>103</xdr:row>
      <xdr:rowOff>106426</xdr:rowOff>
    </xdr:to>
    <xdr:sp macro="" textlink="">
      <xdr:nvSpPr>
        <xdr:cNvPr id="816" name="楕円 815"/>
        <xdr:cNvSpPr/>
      </xdr:nvSpPr>
      <xdr:spPr>
        <a:xfrm>
          <a:off x="22110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27703</xdr:rowOff>
    </xdr:from>
    <xdr:ext cx="469744" cy="259045"/>
    <xdr:sp macro="" textlink="">
      <xdr:nvSpPr>
        <xdr:cNvPr id="817" name="【公民館】&#10;一人当たり面積該当値テキスト"/>
        <xdr:cNvSpPr txBox="1"/>
      </xdr:nvSpPr>
      <xdr:spPr>
        <a:xfrm>
          <a:off x="22199600" y="1751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9398</xdr:rowOff>
    </xdr:from>
    <xdr:to>
      <xdr:col>112</xdr:col>
      <xdr:colOff>38100</xdr:colOff>
      <xdr:row>103</xdr:row>
      <xdr:rowOff>110998</xdr:rowOff>
    </xdr:to>
    <xdr:sp macro="" textlink="">
      <xdr:nvSpPr>
        <xdr:cNvPr id="818" name="楕円 817"/>
        <xdr:cNvSpPr/>
      </xdr:nvSpPr>
      <xdr:spPr>
        <a:xfrm>
          <a:off x="21272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55626</xdr:rowOff>
    </xdr:from>
    <xdr:to>
      <xdr:col>116</xdr:col>
      <xdr:colOff>63500</xdr:colOff>
      <xdr:row>103</xdr:row>
      <xdr:rowOff>60198</xdr:rowOff>
    </xdr:to>
    <xdr:cxnSp macro="">
      <xdr:nvCxnSpPr>
        <xdr:cNvPr id="819" name="直線コネクタ 818"/>
        <xdr:cNvCxnSpPr/>
      </xdr:nvCxnSpPr>
      <xdr:spPr>
        <a:xfrm flipV="1">
          <a:off x="21323300" y="177149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73406</xdr:rowOff>
    </xdr:from>
    <xdr:to>
      <xdr:col>107</xdr:col>
      <xdr:colOff>101600</xdr:colOff>
      <xdr:row>104</xdr:row>
      <xdr:rowOff>3556</xdr:rowOff>
    </xdr:to>
    <xdr:sp macro="" textlink="">
      <xdr:nvSpPr>
        <xdr:cNvPr id="820" name="楕円 819"/>
        <xdr:cNvSpPr/>
      </xdr:nvSpPr>
      <xdr:spPr>
        <a:xfrm>
          <a:off x="20383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60198</xdr:rowOff>
    </xdr:from>
    <xdr:to>
      <xdr:col>111</xdr:col>
      <xdr:colOff>177800</xdr:colOff>
      <xdr:row>103</xdr:row>
      <xdr:rowOff>124206</xdr:rowOff>
    </xdr:to>
    <xdr:cxnSp macro="">
      <xdr:nvCxnSpPr>
        <xdr:cNvPr id="821" name="直線コネクタ 820"/>
        <xdr:cNvCxnSpPr/>
      </xdr:nvCxnSpPr>
      <xdr:spPr>
        <a:xfrm flipV="1">
          <a:off x="20434300" y="177195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822"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823"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824"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127525</xdr:rowOff>
    </xdr:from>
    <xdr:ext cx="469744" cy="259045"/>
    <xdr:sp macro="" textlink="">
      <xdr:nvSpPr>
        <xdr:cNvPr id="825" name="n_1mainValue【公民館】&#10;一人当たり面積"/>
        <xdr:cNvSpPr txBox="1"/>
      </xdr:nvSpPr>
      <xdr:spPr>
        <a:xfrm>
          <a:off x="21075727" y="1744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20083</xdr:rowOff>
    </xdr:from>
    <xdr:ext cx="469744" cy="259045"/>
    <xdr:sp macro="" textlink="">
      <xdr:nvSpPr>
        <xdr:cNvPr id="826" name="n_2mainValue【公民館】&#10;一人当たり面積"/>
        <xdr:cNvSpPr txBox="1"/>
      </xdr:nvSpPr>
      <xdr:spPr>
        <a:xfrm>
          <a:off x="20199427" y="175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7" name="正方形/長方形 8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8" name="正方形/長方形 8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9" name="テキスト ボックス 8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類似団体と比較して特に有形固定資産減価償却率が高くなっている施設は、児童館である。児童館については、市内に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か所しかなく、いずれも昭和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年以前の建物であることから、有形固定資産減価償却率が高くなっている。黒部市公共施設等総合管理計画では、計画策定時点（平成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年後（令和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年）までは、長寿命化対応しながら維持する方針としている。</a:t>
          </a:r>
          <a:endParaRPr lang="ja-JP" altLang="ja-JP" sz="1400">
            <a:effectLst/>
          </a:endParaRPr>
        </a:p>
        <a:p>
          <a:r>
            <a:rPr kumimoji="1" lang="ja-JP" altLang="ja-JP" sz="1100">
              <a:solidFill>
                <a:schemeClr val="dk1"/>
              </a:solidFill>
              <a:effectLst/>
              <a:latin typeface="+mn-lt"/>
              <a:ea typeface="+mn-ea"/>
              <a:cs typeface="+mn-cs"/>
            </a:rPr>
            <a:t>類似団体との比較で公民館の一人当たり面積が大きいのは、体育館等の設備を備えた公民館が多いためと考えられる。</a:t>
          </a:r>
          <a:endParaRPr lang="ja-JP" altLang="ja-JP" sz="1400">
            <a:effectLst/>
          </a:endParaRPr>
        </a:p>
        <a:p>
          <a:r>
            <a:rPr kumimoji="1" lang="ja-JP" altLang="ja-JP" sz="1100">
              <a:solidFill>
                <a:schemeClr val="dk1"/>
              </a:solidFill>
              <a:effectLst/>
              <a:latin typeface="+mn-lt"/>
              <a:ea typeface="+mn-ea"/>
              <a:cs typeface="+mn-cs"/>
            </a:rPr>
            <a:t>中学校については、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校から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校に統合される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統合すれば、さらに有形固定資産減価償却率及び一人当たり面積とも低くなることが見込まれる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41,420
41,039
426.31
21,570,722
20,805,394
623,732
12,413,372
30,851,792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2" name="楕円 71"/>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3" name="【図書館】&#10;有形固定資産減価償却率該当値テキスト"/>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23767</xdr:rowOff>
    </xdr:from>
    <xdr:to>
      <xdr:col>20</xdr:col>
      <xdr:colOff>38100</xdr:colOff>
      <xdr:row>37</xdr:row>
      <xdr:rowOff>125367</xdr:rowOff>
    </xdr:to>
    <xdr:sp macro="" textlink="">
      <xdr:nvSpPr>
        <xdr:cNvPr id="74" name="楕円 73"/>
        <xdr:cNvSpPr/>
      </xdr:nvSpPr>
      <xdr:spPr>
        <a:xfrm>
          <a:off x="3746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74567</xdr:rowOff>
    </xdr:to>
    <xdr:cxnSp macro="">
      <xdr:nvCxnSpPr>
        <xdr:cNvPr id="75" name="直線コネクタ 74"/>
        <xdr:cNvCxnSpPr/>
      </xdr:nvCxnSpPr>
      <xdr:spPr>
        <a:xfrm flipV="1">
          <a:off x="3797300" y="63855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56424</xdr:rowOff>
    </xdr:from>
    <xdr:to>
      <xdr:col>15</xdr:col>
      <xdr:colOff>101600</xdr:colOff>
      <xdr:row>37</xdr:row>
      <xdr:rowOff>158024</xdr:rowOff>
    </xdr:to>
    <xdr:sp macro="" textlink="">
      <xdr:nvSpPr>
        <xdr:cNvPr id="76" name="楕円 75"/>
        <xdr:cNvSpPr/>
      </xdr:nvSpPr>
      <xdr:spPr>
        <a:xfrm>
          <a:off x="2857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74567</xdr:rowOff>
    </xdr:from>
    <xdr:to>
      <xdr:col>19</xdr:col>
      <xdr:colOff>177800</xdr:colOff>
      <xdr:row>37</xdr:row>
      <xdr:rowOff>107224</xdr:rowOff>
    </xdr:to>
    <xdr:cxnSp macro="">
      <xdr:nvCxnSpPr>
        <xdr:cNvPr id="77" name="直線コネクタ 76"/>
        <xdr:cNvCxnSpPr/>
      </xdr:nvCxnSpPr>
      <xdr:spPr>
        <a:xfrm flipV="1">
          <a:off x="2908300" y="64182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78"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9"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141894</xdr:rowOff>
    </xdr:from>
    <xdr:ext cx="405111" cy="259045"/>
    <xdr:sp macro="" textlink="">
      <xdr:nvSpPr>
        <xdr:cNvPr id="81" name="n_1main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3101</xdr:rowOff>
    </xdr:from>
    <xdr:ext cx="405111" cy="259045"/>
    <xdr:sp macro="" textlink="">
      <xdr:nvSpPr>
        <xdr:cNvPr id="82" name="n_2mainValue【図書館】&#10;有形固定資産減価償却率"/>
        <xdr:cNvSpPr txBox="1"/>
      </xdr:nvSpPr>
      <xdr:spPr>
        <a:xfrm>
          <a:off x="2705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3"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161472</xdr:rowOff>
    </xdr:from>
    <xdr:to>
      <xdr:col>55</xdr:col>
      <xdr:colOff>50800</xdr:colOff>
      <xdr:row>39</xdr:row>
      <xdr:rowOff>91622</xdr:rowOff>
    </xdr:to>
    <xdr:sp macro="" textlink="">
      <xdr:nvSpPr>
        <xdr:cNvPr id="123" name="楕円 122"/>
        <xdr:cNvSpPr/>
      </xdr:nvSpPr>
      <xdr:spPr>
        <a:xfrm>
          <a:off x="104267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139899</xdr:rowOff>
    </xdr:from>
    <xdr:ext cx="469744" cy="259045"/>
    <xdr:sp macro="" textlink="">
      <xdr:nvSpPr>
        <xdr:cNvPr id="124" name="【図書館】&#10;一人当たり面積該当値テキスト"/>
        <xdr:cNvSpPr txBox="1"/>
      </xdr:nvSpPr>
      <xdr:spPr>
        <a:xfrm>
          <a:off x="10515600" y="665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161472</xdr:rowOff>
    </xdr:from>
    <xdr:to>
      <xdr:col>50</xdr:col>
      <xdr:colOff>165100</xdr:colOff>
      <xdr:row>39</xdr:row>
      <xdr:rowOff>91622</xdr:rowOff>
    </xdr:to>
    <xdr:sp macro="" textlink="">
      <xdr:nvSpPr>
        <xdr:cNvPr id="125" name="楕円 124"/>
        <xdr:cNvSpPr/>
      </xdr:nvSpPr>
      <xdr:spPr>
        <a:xfrm>
          <a:off x="9588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40822</xdr:rowOff>
    </xdr:from>
    <xdr:to>
      <xdr:col>55</xdr:col>
      <xdr:colOff>0</xdr:colOff>
      <xdr:row>39</xdr:row>
      <xdr:rowOff>40822</xdr:rowOff>
    </xdr:to>
    <xdr:cxnSp macro="">
      <xdr:nvCxnSpPr>
        <xdr:cNvPr id="126" name="直線コネクタ 125"/>
        <xdr:cNvCxnSpPr/>
      </xdr:nvCxnSpPr>
      <xdr:spPr>
        <a:xfrm>
          <a:off x="9639300" y="6727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7" name="楕円 126"/>
        <xdr:cNvSpPr/>
      </xdr:nvSpPr>
      <xdr:spPr>
        <a:xfrm>
          <a:off x="8699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40822</xdr:rowOff>
    </xdr:from>
    <xdr:to>
      <xdr:col>50</xdr:col>
      <xdr:colOff>114300</xdr:colOff>
      <xdr:row>39</xdr:row>
      <xdr:rowOff>40822</xdr:rowOff>
    </xdr:to>
    <xdr:cxnSp macro="">
      <xdr:nvCxnSpPr>
        <xdr:cNvPr id="128" name="直線コネクタ 127"/>
        <xdr:cNvCxnSpPr/>
      </xdr:nvCxnSpPr>
      <xdr:spPr>
        <a:xfrm>
          <a:off x="8750300" y="6727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29"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82749</xdr:rowOff>
    </xdr:from>
    <xdr:ext cx="469744" cy="259045"/>
    <xdr:sp macro="" textlink="">
      <xdr:nvSpPr>
        <xdr:cNvPr id="132" name="n_1mainValue【図書館】&#10;一人当たり面積"/>
        <xdr:cNvSpPr txBox="1"/>
      </xdr:nvSpPr>
      <xdr:spPr>
        <a:xfrm>
          <a:off x="93917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33" name="n_2mainValue【図書館】&#10;一人当たり面積"/>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1"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159512</xdr:rowOff>
    </xdr:from>
    <xdr:to>
      <xdr:col>24</xdr:col>
      <xdr:colOff>114300</xdr:colOff>
      <xdr:row>61</xdr:row>
      <xdr:rowOff>89662</xdr:rowOff>
    </xdr:to>
    <xdr:sp macro="" textlink="">
      <xdr:nvSpPr>
        <xdr:cNvPr id="171" name="楕円 170"/>
        <xdr:cNvSpPr/>
      </xdr:nvSpPr>
      <xdr:spPr>
        <a:xfrm>
          <a:off x="45847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137939</xdr:rowOff>
    </xdr:from>
    <xdr:ext cx="405111" cy="259045"/>
    <xdr:sp macro="" textlink="">
      <xdr:nvSpPr>
        <xdr:cNvPr id="172" name="【体育館・プール】&#10;有形固定資産減価償却率該当値テキスト"/>
        <xdr:cNvSpPr txBox="1"/>
      </xdr:nvSpPr>
      <xdr:spPr>
        <a:xfrm>
          <a:off x="4673600"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159512</xdr:rowOff>
    </xdr:from>
    <xdr:to>
      <xdr:col>20</xdr:col>
      <xdr:colOff>38100</xdr:colOff>
      <xdr:row>63</xdr:row>
      <xdr:rowOff>89662</xdr:rowOff>
    </xdr:to>
    <xdr:sp macro="" textlink="">
      <xdr:nvSpPr>
        <xdr:cNvPr id="173" name="楕円 172"/>
        <xdr:cNvSpPr/>
      </xdr:nvSpPr>
      <xdr:spPr>
        <a:xfrm>
          <a:off x="3746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38862</xdr:rowOff>
    </xdr:from>
    <xdr:to>
      <xdr:col>24</xdr:col>
      <xdr:colOff>63500</xdr:colOff>
      <xdr:row>63</xdr:row>
      <xdr:rowOff>38862</xdr:rowOff>
    </xdr:to>
    <xdr:cxnSp macro="">
      <xdr:nvCxnSpPr>
        <xdr:cNvPr id="174" name="直線コネクタ 173"/>
        <xdr:cNvCxnSpPr/>
      </xdr:nvCxnSpPr>
      <xdr:spPr>
        <a:xfrm flipV="1">
          <a:off x="3797300" y="10497312"/>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38354</xdr:rowOff>
    </xdr:from>
    <xdr:to>
      <xdr:col>15</xdr:col>
      <xdr:colOff>101600</xdr:colOff>
      <xdr:row>63</xdr:row>
      <xdr:rowOff>139954</xdr:rowOff>
    </xdr:to>
    <xdr:sp macro="" textlink="">
      <xdr:nvSpPr>
        <xdr:cNvPr id="175" name="楕円 174"/>
        <xdr:cNvSpPr/>
      </xdr:nvSpPr>
      <xdr:spPr>
        <a:xfrm>
          <a:off x="2857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38862</xdr:rowOff>
    </xdr:from>
    <xdr:to>
      <xdr:col>19</xdr:col>
      <xdr:colOff>177800</xdr:colOff>
      <xdr:row>63</xdr:row>
      <xdr:rowOff>89154</xdr:rowOff>
    </xdr:to>
    <xdr:cxnSp macro="">
      <xdr:nvCxnSpPr>
        <xdr:cNvPr id="176" name="直線コネクタ 175"/>
        <xdr:cNvCxnSpPr/>
      </xdr:nvCxnSpPr>
      <xdr:spPr>
        <a:xfrm flipV="1">
          <a:off x="2908300" y="10840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77"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78"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80789</xdr:rowOff>
    </xdr:from>
    <xdr:ext cx="405111" cy="259045"/>
    <xdr:sp macro="" textlink="">
      <xdr:nvSpPr>
        <xdr:cNvPr id="180" name="n_1mainValue【体育館・プール】&#10;有形固定資産減価償却率"/>
        <xdr:cNvSpPr txBox="1"/>
      </xdr:nvSpPr>
      <xdr:spPr>
        <a:xfrm>
          <a:off x="3582044" y="1088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131081</xdr:rowOff>
    </xdr:from>
    <xdr:ext cx="405111" cy="259045"/>
    <xdr:sp macro="" textlink="">
      <xdr:nvSpPr>
        <xdr:cNvPr id="181" name="n_2mainValue【体育館・プール】&#10;有形固定資産減価償却率"/>
        <xdr:cNvSpPr txBox="1"/>
      </xdr:nvSpPr>
      <xdr:spPr>
        <a:xfrm>
          <a:off x="2705744"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0"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31750</xdr:rowOff>
    </xdr:from>
    <xdr:to>
      <xdr:col>55</xdr:col>
      <xdr:colOff>50800</xdr:colOff>
      <xdr:row>59</xdr:row>
      <xdr:rowOff>133350</xdr:rowOff>
    </xdr:to>
    <xdr:sp macro="" textlink="">
      <xdr:nvSpPr>
        <xdr:cNvPr id="220" name="楕円 219"/>
        <xdr:cNvSpPr/>
      </xdr:nvSpPr>
      <xdr:spPr>
        <a:xfrm>
          <a:off x="104267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54627</xdr:rowOff>
    </xdr:from>
    <xdr:ext cx="469744" cy="259045"/>
    <xdr:sp macro="" textlink="">
      <xdr:nvSpPr>
        <xdr:cNvPr id="221" name="【体育館・プール】&#10;一人当たり面積該当値テキスト"/>
        <xdr:cNvSpPr txBox="1"/>
      </xdr:nvSpPr>
      <xdr:spPr>
        <a:xfrm>
          <a:off x="10515600"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35560</xdr:rowOff>
    </xdr:from>
    <xdr:to>
      <xdr:col>50</xdr:col>
      <xdr:colOff>165100</xdr:colOff>
      <xdr:row>58</xdr:row>
      <xdr:rowOff>137160</xdr:rowOff>
    </xdr:to>
    <xdr:sp macro="" textlink="">
      <xdr:nvSpPr>
        <xdr:cNvPr id="222" name="楕円 221"/>
        <xdr:cNvSpPr/>
      </xdr:nvSpPr>
      <xdr:spPr>
        <a:xfrm>
          <a:off x="9588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86360</xdr:rowOff>
    </xdr:from>
    <xdr:to>
      <xdr:col>55</xdr:col>
      <xdr:colOff>0</xdr:colOff>
      <xdr:row>59</xdr:row>
      <xdr:rowOff>82550</xdr:rowOff>
    </xdr:to>
    <xdr:cxnSp macro="">
      <xdr:nvCxnSpPr>
        <xdr:cNvPr id="223" name="直線コネクタ 222"/>
        <xdr:cNvCxnSpPr/>
      </xdr:nvCxnSpPr>
      <xdr:spPr>
        <a:xfrm>
          <a:off x="9639300" y="100304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38100</xdr:rowOff>
    </xdr:from>
    <xdr:to>
      <xdr:col>46</xdr:col>
      <xdr:colOff>38100</xdr:colOff>
      <xdr:row>58</xdr:row>
      <xdr:rowOff>139700</xdr:rowOff>
    </xdr:to>
    <xdr:sp macro="" textlink="">
      <xdr:nvSpPr>
        <xdr:cNvPr id="224" name="楕円 223"/>
        <xdr:cNvSpPr/>
      </xdr:nvSpPr>
      <xdr:spPr>
        <a:xfrm>
          <a:off x="8699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86360</xdr:rowOff>
    </xdr:from>
    <xdr:to>
      <xdr:col>50</xdr:col>
      <xdr:colOff>114300</xdr:colOff>
      <xdr:row>58</xdr:row>
      <xdr:rowOff>88900</xdr:rowOff>
    </xdr:to>
    <xdr:cxnSp macro="">
      <xdr:nvCxnSpPr>
        <xdr:cNvPr id="225" name="直線コネクタ 224"/>
        <xdr:cNvCxnSpPr/>
      </xdr:nvCxnSpPr>
      <xdr:spPr>
        <a:xfrm flipV="1">
          <a:off x="8750300" y="10030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26"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27"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153687</xdr:rowOff>
    </xdr:from>
    <xdr:ext cx="469744" cy="259045"/>
    <xdr:sp macro="" textlink="">
      <xdr:nvSpPr>
        <xdr:cNvPr id="229" name="n_1mainValue【体育館・プール】&#10;一人当たり面積"/>
        <xdr:cNvSpPr txBox="1"/>
      </xdr:nvSpPr>
      <xdr:spPr>
        <a:xfrm>
          <a:off x="9391727" y="975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156227</xdr:rowOff>
    </xdr:from>
    <xdr:ext cx="469744" cy="259045"/>
    <xdr:sp macro="" textlink="">
      <xdr:nvSpPr>
        <xdr:cNvPr id="230" name="n_2mainValue【体育館・プール】&#10;一人当たり面積"/>
        <xdr:cNvSpPr txBox="1"/>
      </xdr:nvSpPr>
      <xdr:spPr>
        <a:xfrm>
          <a:off x="85154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60"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70" name="楕円 269"/>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271" name="【福祉施設】&#10;有形固定資産減価償却率該当値テキスト"/>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166370</xdr:rowOff>
    </xdr:from>
    <xdr:to>
      <xdr:col>20</xdr:col>
      <xdr:colOff>38100</xdr:colOff>
      <xdr:row>83</xdr:row>
      <xdr:rowOff>96520</xdr:rowOff>
    </xdr:to>
    <xdr:sp macro="" textlink="">
      <xdr:nvSpPr>
        <xdr:cNvPr id="272" name="楕円 271"/>
        <xdr:cNvSpPr/>
      </xdr:nvSpPr>
      <xdr:spPr>
        <a:xfrm>
          <a:off x="3746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83</xdr:row>
      <xdr:rowOff>45720</xdr:rowOff>
    </xdr:to>
    <xdr:cxnSp macro="">
      <xdr:nvCxnSpPr>
        <xdr:cNvPr id="273" name="直線コネクタ 272"/>
        <xdr:cNvCxnSpPr/>
      </xdr:nvCxnSpPr>
      <xdr:spPr>
        <a:xfrm flipV="1">
          <a:off x="3797300" y="14043661"/>
          <a:ext cx="8382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40639</xdr:rowOff>
    </xdr:from>
    <xdr:to>
      <xdr:col>15</xdr:col>
      <xdr:colOff>101600</xdr:colOff>
      <xdr:row>83</xdr:row>
      <xdr:rowOff>142239</xdr:rowOff>
    </xdr:to>
    <xdr:sp macro="" textlink="">
      <xdr:nvSpPr>
        <xdr:cNvPr id="274" name="楕円 273"/>
        <xdr:cNvSpPr/>
      </xdr:nvSpPr>
      <xdr:spPr>
        <a:xfrm>
          <a:off x="2857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45720</xdr:rowOff>
    </xdr:from>
    <xdr:to>
      <xdr:col>19</xdr:col>
      <xdr:colOff>177800</xdr:colOff>
      <xdr:row>83</xdr:row>
      <xdr:rowOff>91439</xdr:rowOff>
    </xdr:to>
    <xdr:cxnSp macro="">
      <xdr:nvCxnSpPr>
        <xdr:cNvPr id="275" name="直線コネクタ 274"/>
        <xdr:cNvCxnSpPr/>
      </xdr:nvCxnSpPr>
      <xdr:spPr>
        <a:xfrm flipV="1">
          <a:off x="2908300" y="14276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76"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77"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8"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87647</xdr:rowOff>
    </xdr:from>
    <xdr:ext cx="405111" cy="259045"/>
    <xdr:sp macro="" textlink="">
      <xdr:nvSpPr>
        <xdr:cNvPr id="279" name="n_1mainValue【福祉施設】&#10;有形固定資産減価償却率"/>
        <xdr:cNvSpPr txBox="1"/>
      </xdr:nvSpPr>
      <xdr:spPr>
        <a:xfrm>
          <a:off x="3582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133366</xdr:rowOff>
    </xdr:from>
    <xdr:ext cx="405111" cy="259045"/>
    <xdr:sp macro="" textlink="">
      <xdr:nvSpPr>
        <xdr:cNvPr id="280" name="n_2mainValue【福祉施設】&#10;有形固定資産減価償却率"/>
        <xdr:cNvSpPr txBox="1"/>
      </xdr:nvSpPr>
      <xdr:spPr>
        <a:xfrm>
          <a:off x="2705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0" name="直線コネクタ 299"/>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0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2" name="直線コネクタ 30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3"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4" name="直線コネクタ 303"/>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05"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6" name="フローチャート: 判断 305"/>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7" name="フローチャート: 判断 306"/>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フローチャート: 判断 307"/>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9" name="フローチャート: 判断 30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xdr:rowOff>
    </xdr:from>
    <xdr:to>
      <xdr:col>55</xdr:col>
      <xdr:colOff>50800</xdr:colOff>
      <xdr:row>85</xdr:row>
      <xdr:rowOff>108331</xdr:rowOff>
    </xdr:to>
    <xdr:sp macro="" textlink="">
      <xdr:nvSpPr>
        <xdr:cNvPr id="315" name="楕円 314"/>
        <xdr:cNvSpPr/>
      </xdr:nvSpPr>
      <xdr:spPr>
        <a:xfrm>
          <a:off x="104267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16" name="【福祉施設】&#10;一人当たり面積該当値テキスト"/>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xdr:rowOff>
    </xdr:from>
    <xdr:to>
      <xdr:col>50</xdr:col>
      <xdr:colOff>165100</xdr:colOff>
      <xdr:row>85</xdr:row>
      <xdr:rowOff>108902</xdr:rowOff>
    </xdr:to>
    <xdr:sp macro="" textlink="">
      <xdr:nvSpPr>
        <xdr:cNvPr id="317" name="楕円 316"/>
        <xdr:cNvSpPr/>
      </xdr:nvSpPr>
      <xdr:spPr>
        <a:xfrm>
          <a:off x="9588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57531</xdr:rowOff>
    </xdr:from>
    <xdr:to>
      <xdr:col>55</xdr:col>
      <xdr:colOff>0</xdr:colOff>
      <xdr:row>85</xdr:row>
      <xdr:rowOff>58102</xdr:rowOff>
    </xdr:to>
    <xdr:cxnSp macro="">
      <xdr:nvCxnSpPr>
        <xdr:cNvPr id="318" name="直線コネクタ 317"/>
        <xdr:cNvCxnSpPr/>
      </xdr:nvCxnSpPr>
      <xdr:spPr>
        <a:xfrm flipV="1">
          <a:off x="9639300" y="14630781"/>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xdr:rowOff>
    </xdr:from>
    <xdr:to>
      <xdr:col>46</xdr:col>
      <xdr:colOff>38100</xdr:colOff>
      <xdr:row>85</xdr:row>
      <xdr:rowOff>108902</xdr:rowOff>
    </xdr:to>
    <xdr:sp macro="" textlink="">
      <xdr:nvSpPr>
        <xdr:cNvPr id="319" name="楕円 318"/>
        <xdr:cNvSpPr/>
      </xdr:nvSpPr>
      <xdr:spPr>
        <a:xfrm>
          <a:off x="8699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58102</xdr:rowOff>
    </xdr:from>
    <xdr:to>
      <xdr:col>50</xdr:col>
      <xdr:colOff>114300</xdr:colOff>
      <xdr:row>85</xdr:row>
      <xdr:rowOff>58102</xdr:rowOff>
    </xdr:to>
    <xdr:cxnSp macro="">
      <xdr:nvCxnSpPr>
        <xdr:cNvPr id="320" name="直線コネクタ 319"/>
        <xdr:cNvCxnSpPr/>
      </xdr:nvCxnSpPr>
      <xdr:spPr>
        <a:xfrm>
          <a:off x="8750300" y="14631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21"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22"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100029</xdr:rowOff>
    </xdr:from>
    <xdr:ext cx="469744" cy="259045"/>
    <xdr:sp macro="" textlink="">
      <xdr:nvSpPr>
        <xdr:cNvPr id="324" name="n_1mainValue【福祉施設】&#10;一人当たり面積"/>
        <xdr:cNvSpPr txBox="1"/>
      </xdr:nvSpPr>
      <xdr:spPr>
        <a:xfrm>
          <a:off x="93917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100029</xdr:rowOff>
    </xdr:from>
    <xdr:ext cx="469744" cy="259045"/>
    <xdr:sp macro="" textlink="">
      <xdr:nvSpPr>
        <xdr:cNvPr id="325" name="n_2mainValue【福祉施設】&#10;一人当たり面積"/>
        <xdr:cNvSpPr txBox="1"/>
      </xdr:nvSpPr>
      <xdr:spPr>
        <a:xfrm>
          <a:off x="8515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51" name="直線コネクタ 350"/>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2"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3" name="直線コネクタ 352"/>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4"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5" name="直線コネクタ 354"/>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56"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7" name="フローチャート: 判断 35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8" name="フローチャート: 判断 35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9" name="フローチャート: 判断 358"/>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0" name="フローチャート: 判断 359"/>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366" name="楕円 365"/>
        <xdr:cNvSpPr/>
      </xdr:nvSpPr>
      <xdr:spPr>
        <a:xfrm>
          <a:off x="4584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33219</xdr:rowOff>
    </xdr:from>
    <xdr:ext cx="405111" cy="259045"/>
    <xdr:sp macro="" textlink="">
      <xdr:nvSpPr>
        <xdr:cNvPr id="367" name="【市民会館】&#10;有形固定資産減価償却率該当値テキスト"/>
        <xdr:cNvSpPr txBox="1"/>
      </xdr:nvSpPr>
      <xdr:spPr>
        <a:xfrm>
          <a:off x="4673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35198</xdr:rowOff>
    </xdr:from>
    <xdr:to>
      <xdr:col>20</xdr:col>
      <xdr:colOff>38100</xdr:colOff>
      <xdr:row>103</xdr:row>
      <xdr:rowOff>136798</xdr:rowOff>
    </xdr:to>
    <xdr:sp macro="" textlink="">
      <xdr:nvSpPr>
        <xdr:cNvPr id="368" name="楕円 367"/>
        <xdr:cNvSpPr/>
      </xdr:nvSpPr>
      <xdr:spPr>
        <a:xfrm>
          <a:off x="3746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85998</xdr:rowOff>
    </xdr:from>
    <xdr:to>
      <xdr:col>24</xdr:col>
      <xdr:colOff>63500</xdr:colOff>
      <xdr:row>104</xdr:row>
      <xdr:rowOff>105592</xdr:rowOff>
    </xdr:to>
    <xdr:cxnSp macro="">
      <xdr:nvCxnSpPr>
        <xdr:cNvPr id="369" name="直線コネクタ 368"/>
        <xdr:cNvCxnSpPr/>
      </xdr:nvCxnSpPr>
      <xdr:spPr>
        <a:xfrm>
          <a:off x="3797300" y="17745348"/>
          <a:ext cx="8382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80918</xdr:rowOff>
    </xdr:from>
    <xdr:to>
      <xdr:col>15</xdr:col>
      <xdr:colOff>101600</xdr:colOff>
      <xdr:row>104</xdr:row>
      <xdr:rowOff>11068</xdr:rowOff>
    </xdr:to>
    <xdr:sp macro="" textlink="">
      <xdr:nvSpPr>
        <xdr:cNvPr id="370" name="楕円 369"/>
        <xdr:cNvSpPr/>
      </xdr:nvSpPr>
      <xdr:spPr>
        <a:xfrm>
          <a:off x="2857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85998</xdr:rowOff>
    </xdr:from>
    <xdr:to>
      <xdr:col>19</xdr:col>
      <xdr:colOff>177800</xdr:colOff>
      <xdr:row>103</xdr:row>
      <xdr:rowOff>131718</xdr:rowOff>
    </xdr:to>
    <xdr:cxnSp macro="">
      <xdr:nvCxnSpPr>
        <xdr:cNvPr id="371" name="直線コネクタ 370"/>
        <xdr:cNvCxnSpPr/>
      </xdr:nvCxnSpPr>
      <xdr:spPr>
        <a:xfrm flipV="1">
          <a:off x="2908300" y="17745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7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153325</xdr:rowOff>
    </xdr:from>
    <xdr:ext cx="405111" cy="259045"/>
    <xdr:sp macro="" textlink="">
      <xdr:nvSpPr>
        <xdr:cNvPr id="375" name="n_1mainValue【市民会館】&#10;有形固定資産減価償却率"/>
        <xdr:cNvSpPr txBox="1"/>
      </xdr:nvSpPr>
      <xdr:spPr>
        <a:xfrm>
          <a:off x="3582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27595</xdr:rowOff>
    </xdr:from>
    <xdr:ext cx="405111" cy="259045"/>
    <xdr:sp macro="" textlink="">
      <xdr:nvSpPr>
        <xdr:cNvPr id="376" name="n_2mainValue【市民会館】&#10;有形固定資産減価償却率"/>
        <xdr:cNvSpPr txBox="1"/>
      </xdr:nvSpPr>
      <xdr:spPr>
        <a:xfrm>
          <a:off x="2705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00" name="直線コネクタ 399"/>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2" name="直線コネクタ 40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3"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4" name="直線コネクタ 403"/>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5"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6" name="フローチャート: 判断 405"/>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7" name="フローチャート: 判断 406"/>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8" name="フローチャート: 判断 40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17780</xdr:rowOff>
    </xdr:from>
    <xdr:to>
      <xdr:col>55</xdr:col>
      <xdr:colOff>50800</xdr:colOff>
      <xdr:row>99</xdr:row>
      <xdr:rowOff>119380</xdr:rowOff>
    </xdr:to>
    <xdr:sp macro="" textlink="">
      <xdr:nvSpPr>
        <xdr:cNvPr id="415" name="楕円 414"/>
        <xdr:cNvSpPr/>
      </xdr:nvSpPr>
      <xdr:spPr>
        <a:xfrm>
          <a:off x="10426700" y="169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142257</xdr:rowOff>
    </xdr:from>
    <xdr:ext cx="469744" cy="259045"/>
    <xdr:sp macro="" textlink="">
      <xdr:nvSpPr>
        <xdr:cNvPr id="416" name="【市民会館】&#10;一人当たり面積該当値テキスト"/>
        <xdr:cNvSpPr txBox="1"/>
      </xdr:nvSpPr>
      <xdr:spPr>
        <a:xfrm>
          <a:off x="10515600" y="1694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29211</xdr:rowOff>
    </xdr:from>
    <xdr:to>
      <xdr:col>50</xdr:col>
      <xdr:colOff>165100</xdr:colOff>
      <xdr:row>99</xdr:row>
      <xdr:rowOff>130811</xdr:rowOff>
    </xdr:to>
    <xdr:sp macro="" textlink="">
      <xdr:nvSpPr>
        <xdr:cNvPr id="417" name="楕円 416"/>
        <xdr:cNvSpPr/>
      </xdr:nvSpPr>
      <xdr:spPr>
        <a:xfrm>
          <a:off x="9588500" y="170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68580</xdr:rowOff>
    </xdr:from>
    <xdr:to>
      <xdr:col>55</xdr:col>
      <xdr:colOff>0</xdr:colOff>
      <xdr:row>99</xdr:row>
      <xdr:rowOff>80011</xdr:rowOff>
    </xdr:to>
    <xdr:cxnSp macro="">
      <xdr:nvCxnSpPr>
        <xdr:cNvPr id="418" name="直線コネクタ 417"/>
        <xdr:cNvCxnSpPr/>
      </xdr:nvCxnSpPr>
      <xdr:spPr>
        <a:xfrm flipV="1">
          <a:off x="9639300" y="170421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33020</xdr:rowOff>
    </xdr:from>
    <xdr:to>
      <xdr:col>46</xdr:col>
      <xdr:colOff>38100</xdr:colOff>
      <xdr:row>99</xdr:row>
      <xdr:rowOff>134620</xdr:rowOff>
    </xdr:to>
    <xdr:sp macro="" textlink="">
      <xdr:nvSpPr>
        <xdr:cNvPr id="419" name="楕円 418"/>
        <xdr:cNvSpPr/>
      </xdr:nvSpPr>
      <xdr:spPr>
        <a:xfrm>
          <a:off x="8699500" y="170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80011</xdr:rowOff>
    </xdr:from>
    <xdr:to>
      <xdr:col>50</xdr:col>
      <xdr:colOff>114300</xdr:colOff>
      <xdr:row>99</xdr:row>
      <xdr:rowOff>83820</xdr:rowOff>
    </xdr:to>
    <xdr:cxnSp macro="">
      <xdr:nvCxnSpPr>
        <xdr:cNvPr id="420" name="直線コネクタ 419"/>
        <xdr:cNvCxnSpPr/>
      </xdr:nvCxnSpPr>
      <xdr:spPr>
        <a:xfrm flipV="1">
          <a:off x="8750300" y="17053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21"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22"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3"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97</xdr:row>
      <xdr:rowOff>147338</xdr:rowOff>
    </xdr:from>
    <xdr:ext cx="469744" cy="259045"/>
    <xdr:sp macro="" textlink="">
      <xdr:nvSpPr>
        <xdr:cNvPr id="424" name="n_1mainValue【市民会館】&#10;一人当たり面積"/>
        <xdr:cNvSpPr txBox="1"/>
      </xdr:nvSpPr>
      <xdr:spPr>
        <a:xfrm>
          <a:off x="9391727" y="1677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97</xdr:row>
      <xdr:rowOff>151147</xdr:rowOff>
    </xdr:from>
    <xdr:ext cx="469744" cy="259045"/>
    <xdr:sp macro="" textlink="">
      <xdr:nvSpPr>
        <xdr:cNvPr id="425" name="n_2mainValue【市民会館】&#10;一人当たり面積"/>
        <xdr:cNvSpPr txBox="1"/>
      </xdr:nvSpPr>
      <xdr:spPr>
        <a:xfrm>
          <a:off x="8515427" y="167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51" name="直線コネクタ 450"/>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2"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3" name="直線コネクタ 452"/>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4"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5" name="直線コネクタ 454"/>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56"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7" name="フローチャート: 判断 456"/>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8" name="フローチャート: 判断 457"/>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9" name="フローチャート: 判断 458"/>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60" name="フローチャート: 判断 4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66" name="楕円 465"/>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36847</xdr:rowOff>
    </xdr:from>
    <xdr:ext cx="405111" cy="259045"/>
    <xdr:sp macro="" textlink="">
      <xdr:nvSpPr>
        <xdr:cNvPr id="467" name="【一般廃棄物処理施設】&#10;有形固定資産減価償却率該当値テキスト"/>
        <xdr:cNvSpPr txBox="1"/>
      </xdr:nvSpPr>
      <xdr:spPr>
        <a:xfrm>
          <a:off x="16357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7439</xdr:rowOff>
    </xdr:from>
    <xdr:to>
      <xdr:col>81</xdr:col>
      <xdr:colOff>101600</xdr:colOff>
      <xdr:row>36</xdr:row>
      <xdr:rowOff>109039</xdr:rowOff>
    </xdr:to>
    <xdr:sp macro="" textlink="">
      <xdr:nvSpPr>
        <xdr:cNvPr id="468" name="楕円 467"/>
        <xdr:cNvSpPr/>
      </xdr:nvSpPr>
      <xdr:spPr>
        <a:xfrm>
          <a:off x="15430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64770</xdr:rowOff>
    </xdr:to>
    <xdr:cxnSp macro="">
      <xdr:nvCxnSpPr>
        <xdr:cNvPr id="469" name="直線コネクタ 468"/>
        <xdr:cNvCxnSpPr/>
      </xdr:nvCxnSpPr>
      <xdr:spPr>
        <a:xfrm>
          <a:off x="15481300" y="623043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22134</xdr:rowOff>
    </xdr:from>
    <xdr:to>
      <xdr:col>76</xdr:col>
      <xdr:colOff>165100</xdr:colOff>
      <xdr:row>36</xdr:row>
      <xdr:rowOff>123734</xdr:rowOff>
    </xdr:to>
    <xdr:sp macro="" textlink="">
      <xdr:nvSpPr>
        <xdr:cNvPr id="470" name="楕円 469"/>
        <xdr:cNvSpPr/>
      </xdr:nvSpPr>
      <xdr:spPr>
        <a:xfrm>
          <a:off x="14541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58239</xdr:rowOff>
    </xdr:from>
    <xdr:to>
      <xdr:col>81</xdr:col>
      <xdr:colOff>50800</xdr:colOff>
      <xdr:row>36</xdr:row>
      <xdr:rowOff>72934</xdr:rowOff>
    </xdr:to>
    <xdr:cxnSp macro="">
      <xdr:nvCxnSpPr>
        <xdr:cNvPr id="471" name="直線コネクタ 470"/>
        <xdr:cNvCxnSpPr/>
      </xdr:nvCxnSpPr>
      <xdr:spPr>
        <a:xfrm flipV="1">
          <a:off x="14592300" y="623043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72"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73"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4"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125566</xdr:rowOff>
    </xdr:from>
    <xdr:ext cx="405111" cy="259045"/>
    <xdr:sp macro="" textlink="">
      <xdr:nvSpPr>
        <xdr:cNvPr id="475" name="n_1mainValue【一般廃棄物処理施設】&#10;有形固定資産減価償却率"/>
        <xdr:cNvSpPr txBox="1"/>
      </xdr:nvSpPr>
      <xdr:spPr>
        <a:xfrm>
          <a:off x="15266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140261</xdr:rowOff>
    </xdr:from>
    <xdr:ext cx="405111" cy="259045"/>
    <xdr:sp macro="" textlink="">
      <xdr:nvSpPr>
        <xdr:cNvPr id="476" name="n_2mainValue【一般廃棄物処理施設】&#10;有形固定資産減価償却率"/>
        <xdr:cNvSpPr txBox="1"/>
      </xdr:nvSpPr>
      <xdr:spPr>
        <a:xfrm>
          <a:off x="14389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0" name="テキスト ボックス 48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2" name="テキスト ボックス 49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4" name="テキスト ボックス 49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02" name="直線コネクタ 50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0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04" name="直線コネクタ 50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6" name="直線コネクタ 50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07"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8" name="フローチャート: 判断 50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9" name="フローチャート: 判断 50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10" name="フローチャート: 判断 50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11" name="フローチャート: 判断 51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10864</xdr:rowOff>
    </xdr:from>
    <xdr:to>
      <xdr:col>116</xdr:col>
      <xdr:colOff>114300</xdr:colOff>
      <xdr:row>40</xdr:row>
      <xdr:rowOff>112464</xdr:rowOff>
    </xdr:to>
    <xdr:sp macro="" textlink="">
      <xdr:nvSpPr>
        <xdr:cNvPr id="517" name="楕円 516"/>
        <xdr:cNvSpPr/>
      </xdr:nvSpPr>
      <xdr:spPr>
        <a:xfrm>
          <a:off x="22110700" y="68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33741</xdr:rowOff>
    </xdr:from>
    <xdr:ext cx="599010" cy="259045"/>
    <xdr:sp macro="" textlink="">
      <xdr:nvSpPr>
        <xdr:cNvPr id="518" name="【一般廃棄物処理施設】&#10;一人当たり有形固定資産（償却資産）額該当値テキスト"/>
        <xdr:cNvSpPr txBox="1"/>
      </xdr:nvSpPr>
      <xdr:spPr>
        <a:xfrm>
          <a:off x="22199600" y="672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27016</xdr:rowOff>
    </xdr:from>
    <xdr:to>
      <xdr:col>112</xdr:col>
      <xdr:colOff>38100</xdr:colOff>
      <xdr:row>40</xdr:row>
      <xdr:rowOff>128616</xdr:rowOff>
    </xdr:to>
    <xdr:sp macro="" textlink="">
      <xdr:nvSpPr>
        <xdr:cNvPr id="519" name="楕円 518"/>
        <xdr:cNvSpPr/>
      </xdr:nvSpPr>
      <xdr:spPr>
        <a:xfrm>
          <a:off x="21272500" y="68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61664</xdr:rowOff>
    </xdr:from>
    <xdr:to>
      <xdr:col>116</xdr:col>
      <xdr:colOff>63500</xdr:colOff>
      <xdr:row>40</xdr:row>
      <xdr:rowOff>77816</xdr:rowOff>
    </xdr:to>
    <xdr:cxnSp macro="">
      <xdr:nvCxnSpPr>
        <xdr:cNvPr id="520" name="直線コネクタ 519"/>
        <xdr:cNvCxnSpPr/>
      </xdr:nvCxnSpPr>
      <xdr:spPr>
        <a:xfrm flipV="1">
          <a:off x="21323300" y="6919664"/>
          <a:ext cx="838200" cy="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36664</xdr:rowOff>
    </xdr:from>
    <xdr:to>
      <xdr:col>107</xdr:col>
      <xdr:colOff>101600</xdr:colOff>
      <xdr:row>40</xdr:row>
      <xdr:rowOff>138264</xdr:rowOff>
    </xdr:to>
    <xdr:sp macro="" textlink="">
      <xdr:nvSpPr>
        <xdr:cNvPr id="521" name="楕円 520"/>
        <xdr:cNvSpPr/>
      </xdr:nvSpPr>
      <xdr:spPr>
        <a:xfrm>
          <a:off x="20383500" y="68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77816</xdr:rowOff>
    </xdr:from>
    <xdr:to>
      <xdr:col>111</xdr:col>
      <xdr:colOff>177800</xdr:colOff>
      <xdr:row>40</xdr:row>
      <xdr:rowOff>87464</xdr:rowOff>
    </xdr:to>
    <xdr:cxnSp macro="">
      <xdr:nvCxnSpPr>
        <xdr:cNvPr id="522" name="直線コネクタ 521"/>
        <xdr:cNvCxnSpPr/>
      </xdr:nvCxnSpPr>
      <xdr:spPr>
        <a:xfrm flipV="1">
          <a:off x="20434300" y="6935816"/>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23"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24"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25"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145143</xdr:rowOff>
    </xdr:from>
    <xdr:ext cx="599010" cy="259045"/>
    <xdr:sp macro="" textlink="">
      <xdr:nvSpPr>
        <xdr:cNvPr id="526" name="n_1mainValue【一般廃棄物処理施設】&#10;一人当たり有形固定資産（償却資産）額"/>
        <xdr:cNvSpPr txBox="1"/>
      </xdr:nvSpPr>
      <xdr:spPr>
        <a:xfrm>
          <a:off x="21011095" y="666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154791</xdr:rowOff>
    </xdr:from>
    <xdr:ext cx="599010" cy="259045"/>
    <xdr:sp macro="" textlink="">
      <xdr:nvSpPr>
        <xdr:cNvPr id="527" name="n_2mainValue【一般廃棄物処理施設】&#10;一人当たり有形固定資産（償却資産）額"/>
        <xdr:cNvSpPr txBox="1"/>
      </xdr:nvSpPr>
      <xdr:spPr>
        <a:xfrm>
          <a:off x="20134795" y="666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8" name="直線コネクタ 5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9" name="テキスト ボックス 5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0" name="直線コネクタ 5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1" name="テキスト ボックス 5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2" name="直線コネクタ 5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3" name="テキスト ボックス 5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4" name="直線コネクタ 5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5" name="テキスト ボックス 5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6" name="直線コネクタ 5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7" name="テキスト ボックス 5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8" name="直線コネクタ 5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9" name="テキスト ボックス 5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53" name="直線コネクタ 55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5" name="直線コネクタ 55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5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57" name="直線コネクタ 55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58"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59" name="フローチャート: 判断 55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60" name="フローチャート: 判断 55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61" name="フローチャート: 判断 56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62" name="フローチャート: 判断 56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568" name="楕円 567"/>
        <xdr:cNvSpPr/>
      </xdr:nvSpPr>
      <xdr:spPr>
        <a:xfrm>
          <a:off x="16268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569" name="【保健センター・保健所】&#10;有形固定資産減価償却率該当値テキスト"/>
        <xdr:cNvSpPr txBox="1"/>
      </xdr:nvSpPr>
      <xdr:spPr>
        <a:xfrm>
          <a:off x="16357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570" name="楕円 569"/>
        <xdr:cNvSpPr/>
      </xdr:nvSpPr>
      <xdr:spPr>
        <a:xfrm>
          <a:off x="1543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60</xdr:row>
      <xdr:rowOff>169817</xdr:rowOff>
    </xdr:to>
    <xdr:cxnSp macro="">
      <xdr:nvCxnSpPr>
        <xdr:cNvPr id="571" name="直線コネクタ 570"/>
        <xdr:cNvCxnSpPr/>
      </xdr:nvCxnSpPr>
      <xdr:spPr>
        <a:xfrm flipV="1">
          <a:off x="15481300" y="104208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153307</xdr:rowOff>
    </xdr:from>
    <xdr:to>
      <xdr:col>76</xdr:col>
      <xdr:colOff>165100</xdr:colOff>
      <xdr:row>61</xdr:row>
      <xdr:rowOff>83457</xdr:rowOff>
    </xdr:to>
    <xdr:sp macro="" textlink="">
      <xdr:nvSpPr>
        <xdr:cNvPr id="572" name="楕円 571"/>
        <xdr:cNvSpPr/>
      </xdr:nvSpPr>
      <xdr:spPr>
        <a:xfrm>
          <a:off x="14541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169817</xdr:rowOff>
    </xdr:from>
    <xdr:to>
      <xdr:col>81</xdr:col>
      <xdr:colOff>50800</xdr:colOff>
      <xdr:row>61</xdr:row>
      <xdr:rowOff>32657</xdr:rowOff>
    </xdr:to>
    <xdr:cxnSp macro="">
      <xdr:nvCxnSpPr>
        <xdr:cNvPr id="573" name="直線コネクタ 572"/>
        <xdr:cNvCxnSpPr/>
      </xdr:nvCxnSpPr>
      <xdr:spPr>
        <a:xfrm flipV="1">
          <a:off x="14592300" y="104568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574"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75"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76"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577" name="n_1mainValue【保健センター・保健所】&#10;有形固定資産減価償却率"/>
        <xdr:cNvSpPr txBox="1"/>
      </xdr:nvSpPr>
      <xdr:spPr>
        <a:xfrm>
          <a:off x="15266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74584</xdr:rowOff>
    </xdr:from>
    <xdr:ext cx="405111" cy="259045"/>
    <xdr:sp macro="" textlink="">
      <xdr:nvSpPr>
        <xdr:cNvPr id="578" name="n_2mainValue【保健センター・保健所】&#10;有形固定資産減価償却率"/>
        <xdr:cNvSpPr txBox="1"/>
      </xdr:nvSpPr>
      <xdr:spPr>
        <a:xfrm>
          <a:off x="14389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02" name="直線コネクタ 601"/>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4" name="直線コネクタ 60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05"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06" name="直線コネクタ 605"/>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07"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08" name="フローチャート: 判断 607"/>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09" name="フローチャート: 判断 608"/>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10" name="フローチャート: 判断 609"/>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11" name="フローチャート: 判断 610"/>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617" name="楕円 616"/>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618"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619" name="楕円 618"/>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15240</xdr:rowOff>
    </xdr:to>
    <xdr:cxnSp macro="">
      <xdr:nvCxnSpPr>
        <xdr:cNvPr id="620" name="直線コネクタ 619"/>
        <xdr:cNvCxnSpPr/>
      </xdr:nvCxnSpPr>
      <xdr:spPr>
        <a:xfrm>
          <a:off x="21323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621" name="楕円 620"/>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622" name="直線コネクタ 621"/>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23"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24"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25"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626"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627"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8" name="テキスト ボックス 6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0" name="テキスト ボックス 6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8" name="テキスト ボックス 6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52" name="直線コネクタ 651"/>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53"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54" name="直線コネクタ 653"/>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55"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56" name="直線コネクタ 655"/>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5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58" name="フローチャート: 判断 65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9" name="フローチャート: 判断 65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60" name="フローチャート: 判断 659"/>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61" name="フローチャート: 判断 66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141605</xdr:rowOff>
    </xdr:from>
    <xdr:to>
      <xdr:col>85</xdr:col>
      <xdr:colOff>177800</xdr:colOff>
      <xdr:row>83</xdr:row>
      <xdr:rowOff>71755</xdr:rowOff>
    </xdr:to>
    <xdr:sp macro="" textlink="">
      <xdr:nvSpPr>
        <xdr:cNvPr id="667" name="楕円 666"/>
        <xdr:cNvSpPr/>
      </xdr:nvSpPr>
      <xdr:spPr>
        <a:xfrm>
          <a:off x="16268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120032</xdr:rowOff>
    </xdr:from>
    <xdr:ext cx="405111" cy="259045"/>
    <xdr:sp macro="" textlink="">
      <xdr:nvSpPr>
        <xdr:cNvPr id="668" name="【消防施設】&#10;有形固定資産減価償却率該当値テキスト"/>
        <xdr:cNvSpPr txBox="1"/>
      </xdr:nvSpPr>
      <xdr:spPr>
        <a:xfrm>
          <a:off x="16357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86361</xdr:rowOff>
    </xdr:from>
    <xdr:to>
      <xdr:col>81</xdr:col>
      <xdr:colOff>101600</xdr:colOff>
      <xdr:row>83</xdr:row>
      <xdr:rowOff>16511</xdr:rowOff>
    </xdr:to>
    <xdr:sp macro="" textlink="">
      <xdr:nvSpPr>
        <xdr:cNvPr id="669" name="楕円 668"/>
        <xdr:cNvSpPr/>
      </xdr:nvSpPr>
      <xdr:spPr>
        <a:xfrm>
          <a:off x="15430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137161</xdr:rowOff>
    </xdr:from>
    <xdr:to>
      <xdr:col>85</xdr:col>
      <xdr:colOff>127000</xdr:colOff>
      <xdr:row>83</xdr:row>
      <xdr:rowOff>20955</xdr:rowOff>
    </xdr:to>
    <xdr:cxnSp macro="">
      <xdr:nvCxnSpPr>
        <xdr:cNvPr id="670" name="直線コネクタ 669"/>
        <xdr:cNvCxnSpPr/>
      </xdr:nvCxnSpPr>
      <xdr:spPr>
        <a:xfrm>
          <a:off x="15481300" y="1419606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71" name="楕円 670"/>
        <xdr:cNvSpPr/>
      </xdr:nvSpPr>
      <xdr:spPr>
        <a:xfrm>
          <a:off x="14541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137161</xdr:rowOff>
    </xdr:from>
    <xdr:to>
      <xdr:col>81</xdr:col>
      <xdr:colOff>50800</xdr:colOff>
      <xdr:row>83</xdr:row>
      <xdr:rowOff>0</xdr:rowOff>
    </xdr:to>
    <xdr:cxnSp macro="">
      <xdr:nvCxnSpPr>
        <xdr:cNvPr id="672" name="直線コネクタ 671"/>
        <xdr:cNvCxnSpPr/>
      </xdr:nvCxnSpPr>
      <xdr:spPr>
        <a:xfrm flipV="1">
          <a:off x="14592300" y="14196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73"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74"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75"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7638</xdr:rowOff>
    </xdr:from>
    <xdr:ext cx="405111" cy="259045"/>
    <xdr:sp macro="" textlink="">
      <xdr:nvSpPr>
        <xdr:cNvPr id="676" name="n_1mainValue【消防施設】&#10;有形固定資産減価償却率"/>
        <xdr:cNvSpPr txBox="1"/>
      </xdr:nvSpPr>
      <xdr:spPr>
        <a:xfrm>
          <a:off x="152660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77" name="n_2main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01" name="直線コネクタ 700"/>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0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03" name="直線コネクタ 70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04"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05" name="直線コネクタ 704"/>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06"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07" name="フローチャート: 判断 70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08" name="フローチャート: 判断 707"/>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09" name="フローチャート: 判断 708"/>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10" name="フローチャート: 判断 709"/>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43180</xdr:rowOff>
    </xdr:from>
    <xdr:to>
      <xdr:col>116</xdr:col>
      <xdr:colOff>114300</xdr:colOff>
      <xdr:row>85</xdr:row>
      <xdr:rowOff>144780</xdr:rowOff>
    </xdr:to>
    <xdr:sp macro="" textlink="">
      <xdr:nvSpPr>
        <xdr:cNvPr id="716" name="楕円 715"/>
        <xdr:cNvSpPr/>
      </xdr:nvSpPr>
      <xdr:spPr>
        <a:xfrm>
          <a:off x="221107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66057</xdr:rowOff>
    </xdr:from>
    <xdr:ext cx="469744" cy="259045"/>
    <xdr:sp macro="" textlink="">
      <xdr:nvSpPr>
        <xdr:cNvPr id="717" name="【消防施設】&#10;一人当たり面積該当値テキスト"/>
        <xdr:cNvSpPr txBox="1"/>
      </xdr:nvSpPr>
      <xdr:spPr>
        <a:xfrm>
          <a:off x="22199600" y="1446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718" name="楕円 717"/>
        <xdr:cNvSpPr/>
      </xdr:nvSpPr>
      <xdr:spPr>
        <a:xfrm>
          <a:off x="21272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91439</xdr:rowOff>
    </xdr:from>
    <xdr:to>
      <xdr:col>116</xdr:col>
      <xdr:colOff>63500</xdr:colOff>
      <xdr:row>85</xdr:row>
      <xdr:rowOff>93980</xdr:rowOff>
    </xdr:to>
    <xdr:cxnSp macro="">
      <xdr:nvCxnSpPr>
        <xdr:cNvPr id="719" name="直線コネクタ 718"/>
        <xdr:cNvCxnSpPr/>
      </xdr:nvCxnSpPr>
      <xdr:spPr>
        <a:xfrm>
          <a:off x="21323300" y="146646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46989</xdr:rowOff>
    </xdr:from>
    <xdr:to>
      <xdr:col>107</xdr:col>
      <xdr:colOff>101600</xdr:colOff>
      <xdr:row>85</xdr:row>
      <xdr:rowOff>148589</xdr:rowOff>
    </xdr:to>
    <xdr:sp macro="" textlink="">
      <xdr:nvSpPr>
        <xdr:cNvPr id="720" name="楕円 719"/>
        <xdr:cNvSpPr/>
      </xdr:nvSpPr>
      <xdr:spPr>
        <a:xfrm>
          <a:off x="203835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91439</xdr:rowOff>
    </xdr:from>
    <xdr:to>
      <xdr:col>111</xdr:col>
      <xdr:colOff>177800</xdr:colOff>
      <xdr:row>85</xdr:row>
      <xdr:rowOff>97789</xdr:rowOff>
    </xdr:to>
    <xdr:cxnSp macro="">
      <xdr:nvCxnSpPr>
        <xdr:cNvPr id="721" name="直線コネクタ 720"/>
        <xdr:cNvCxnSpPr/>
      </xdr:nvCxnSpPr>
      <xdr:spPr>
        <a:xfrm flipV="1">
          <a:off x="20434300" y="146646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722"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23"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24"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158766</xdr:rowOff>
    </xdr:from>
    <xdr:ext cx="469744" cy="259045"/>
    <xdr:sp macro="" textlink="">
      <xdr:nvSpPr>
        <xdr:cNvPr id="725" name="n_1mainValue【消防施設】&#10;一人当たり面積"/>
        <xdr:cNvSpPr txBox="1"/>
      </xdr:nvSpPr>
      <xdr:spPr>
        <a:xfrm>
          <a:off x="210757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165116</xdr:rowOff>
    </xdr:from>
    <xdr:ext cx="469744" cy="259045"/>
    <xdr:sp macro="" textlink="">
      <xdr:nvSpPr>
        <xdr:cNvPr id="726" name="n_2mainValue【消防施設】&#10;一人当たり面積"/>
        <xdr:cNvSpPr txBox="1"/>
      </xdr:nvSpPr>
      <xdr:spPr>
        <a:xfrm>
          <a:off x="20199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8" name="テキスト ボックス 7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8" name="テキスト ボックス 7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52" name="直線コネクタ 75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5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54" name="直線コネクタ 75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5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56" name="直線コネクタ 75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57"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58" name="フローチャート: 判断 75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59" name="フローチャート: 判断 75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60" name="フローチャート: 判断 75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61" name="フローチャート: 判断 76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43362</xdr:rowOff>
    </xdr:from>
    <xdr:to>
      <xdr:col>85</xdr:col>
      <xdr:colOff>177800</xdr:colOff>
      <xdr:row>108</xdr:row>
      <xdr:rowOff>144962</xdr:rowOff>
    </xdr:to>
    <xdr:sp macro="" textlink="">
      <xdr:nvSpPr>
        <xdr:cNvPr id="767" name="楕円 766"/>
        <xdr:cNvSpPr/>
      </xdr:nvSpPr>
      <xdr:spPr>
        <a:xfrm>
          <a:off x="162687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129739</xdr:rowOff>
    </xdr:from>
    <xdr:ext cx="340478" cy="259045"/>
    <xdr:sp macro="" textlink="">
      <xdr:nvSpPr>
        <xdr:cNvPr id="768" name="【庁舎】&#10;有形固定資産減価償却率該当値テキスト"/>
        <xdr:cNvSpPr txBox="1"/>
      </xdr:nvSpPr>
      <xdr:spPr>
        <a:xfrm>
          <a:off x="16357600" y="184748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84182</xdr:rowOff>
    </xdr:from>
    <xdr:to>
      <xdr:col>81</xdr:col>
      <xdr:colOff>101600</xdr:colOff>
      <xdr:row>109</xdr:row>
      <xdr:rowOff>14332</xdr:rowOff>
    </xdr:to>
    <xdr:sp macro="" textlink="">
      <xdr:nvSpPr>
        <xdr:cNvPr id="769" name="楕円 768"/>
        <xdr:cNvSpPr/>
      </xdr:nvSpPr>
      <xdr:spPr>
        <a:xfrm>
          <a:off x="15430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94162</xdr:rowOff>
    </xdr:from>
    <xdr:to>
      <xdr:col>85</xdr:col>
      <xdr:colOff>127000</xdr:colOff>
      <xdr:row>108</xdr:row>
      <xdr:rowOff>134982</xdr:rowOff>
    </xdr:to>
    <xdr:cxnSp macro="">
      <xdr:nvCxnSpPr>
        <xdr:cNvPr id="770" name="直線コネクタ 769"/>
        <xdr:cNvCxnSpPr/>
      </xdr:nvCxnSpPr>
      <xdr:spPr>
        <a:xfrm flipV="1">
          <a:off x="15481300" y="18610762"/>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120106</xdr:rowOff>
    </xdr:from>
    <xdr:to>
      <xdr:col>76</xdr:col>
      <xdr:colOff>165100</xdr:colOff>
      <xdr:row>109</xdr:row>
      <xdr:rowOff>50256</xdr:rowOff>
    </xdr:to>
    <xdr:sp macro="" textlink="">
      <xdr:nvSpPr>
        <xdr:cNvPr id="771" name="楕円 770"/>
        <xdr:cNvSpPr/>
      </xdr:nvSpPr>
      <xdr:spPr>
        <a:xfrm>
          <a:off x="14541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134982</xdr:rowOff>
    </xdr:from>
    <xdr:to>
      <xdr:col>81</xdr:col>
      <xdr:colOff>50800</xdr:colOff>
      <xdr:row>108</xdr:row>
      <xdr:rowOff>170906</xdr:rowOff>
    </xdr:to>
    <xdr:cxnSp macro="">
      <xdr:nvCxnSpPr>
        <xdr:cNvPr id="772" name="直線コネクタ 771"/>
        <xdr:cNvCxnSpPr/>
      </xdr:nvCxnSpPr>
      <xdr:spPr>
        <a:xfrm flipV="1">
          <a:off x="14592300" y="186515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73"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74"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75"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5459</xdr:rowOff>
    </xdr:from>
    <xdr:ext cx="340478" cy="259045"/>
    <xdr:sp macro="" textlink="">
      <xdr:nvSpPr>
        <xdr:cNvPr id="776" name="n_1mainValue【庁舎】&#10;有形固定資産減価償却率"/>
        <xdr:cNvSpPr txBox="1"/>
      </xdr:nvSpPr>
      <xdr:spPr>
        <a:xfrm>
          <a:off x="15298361" y="186935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41383</xdr:rowOff>
    </xdr:from>
    <xdr:ext cx="340478" cy="259045"/>
    <xdr:sp macro="" textlink="">
      <xdr:nvSpPr>
        <xdr:cNvPr id="777" name="n_2mainValue【庁舎】&#10;有形固定資産減価償却率"/>
        <xdr:cNvSpPr txBox="1"/>
      </xdr:nvSpPr>
      <xdr:spPr>
        <a:xfrm>
          <a:off x="14422061" y="1872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99" name="直線コネクタ 798"/>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0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01" name="直線コネクタ 80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02"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03" name="直線コネクタ 802"/>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04"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05" name="フローチャート: 判断 804"/>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06" name="フローチャート: 判断 805"/>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07" name="フローチャート: 判断 806"/>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08" name="フローチャート: 判断 807"/>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137413</xdr:rowOff>
    </xdr:from>
    <xdr:to>
      <xdr:col>116</xdr:col>
      <xdr:colOff>114300</xdr:colOff>
      <xdr:row>105</xdr:row>
      <xdr:rowOff>67563</xdr:rowOff>
    </xdr:to>
    <xdr:sp macro="" textlink="">
      <xdr:nvSpPr>
        <xdr:cNvPr id="814" name="楕円 813"/>
        <xdr:cNvSpPr/>
      </xdr:nvSpPr>
      <xdr:spPr>
        <a:xfrm>
          <a:off x="221107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160290</xdr:rowOff>
    </xdr:from>
    <xdr:ext cx="469744" cy="259045"/>
    <xdr:sp macro="" textlink="">
      <xdr:nvSpPr>
        <xdr:cNvPr id="815" name="【庁舎】&#10;一人当たり面積該当値テキスト"/>
        <xdr:cNvSpPr txBox="1"/>
      </xdr:nvSpPr>
      <xdr:spPr>
        <a:xfrm>
          <a:off x="22199600" y="178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141987</xdr:rowOff>
    </xdr:from>
    <xdr:to>
      <xdr:col>112</xdr:col>
      <xdr:colOff>38100</xdr:colOff>
      <xdr:row>105</xdr:row>
      <xdr:rowOff>72137</xdr:rowOff>
    </xdr:to>
    <xdr:sp macro="" textlink="">
      <xdr:nvSpPr>
        <xdr:cNvPr id="816" name="楕円 815"/>
        <xdr:cNvSpPr/>
      </xdr:nvSpPr>
      <xdr:spPr>
        <a:xfrm>
          <a:off x="21272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xdr:rowOff>
    </xdr:from>
    <xdr:to>
      <xdr:col>116</xdr:col>
      <xdr:colOff>63500</xdr:colOff>
      <xdr:row>105</xdr:row>
      <xdr:rowOff>21337</xdr:rowOff>
    </xdr:to>
    <xdr:cxnSp macro="">
      <xdr:nvCxnSpPr>
        <xdr:cNvPr id="817" name="直線コネクタ 816"/>
        <xdr:cNvCxnSpPr/>
      </xdr:nvCxnSpPr>
      <xdr:spPr>
        <a:xfrm flipV="1">
          <a:off x="21323300" y="1801901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141987</xdr:rowOff>
    </xdr:from>
    <xdr:to>
      <xdr:col>107</xdr:col>
      <xdr:colOff>101600</xdr:colOff>
      <xdr:row>105</xdr:row>
      <xdr:rowOff>72137</xdr:rowOff>
    </xdr:to>
    <xdr:sp macro="" textlink="">
      <xdr:nvSpPr>
        <xdr:cNvPr id="818" name="楕円 817"/>
        <xdr:cNvSpPr/>
      </xdr:nvSpPr>
      <xdr:spPr>
        <a:xfrm>
          <a:off x="20383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21337</xdr:rowOff>
    </xdr:from>
    <xdr:to>
      <xdr:col>111</xdr:col>
      <xdr:colOff>177800</xdr:colOff>
      <xdr:row>105</xdr:row>
      <xdr:rowOff>21337</xdr:rowOff>
    </xdr:to>
    <xdr:cxnSp macro="">
      <xdr:nvCxnSpPr>
        <xdr:cNvPr id="819" name="直線コネクタ 818"/>
        <xdr:cNvCxnSpPr/>
      </xdr:nvCxnSpPr>
      <xdr:spPr>
        <a:xfrm>
          <a:off x="20434300" y="18023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20"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21"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22"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88664</xdr:rowOff>
    </xdr:from>
    <xdr:ext cx="469744" cy="259045"/>
    <xdr:sp macro="" textlink="">
      <xdr:nvSpPr>
        <xdr:cNvPr id="823" name="n_1mainValue【庁舎】&#10;一人当たり面積"/>
        <xdr:cNvSpPr txBox="1"/>
      </xdr:nvSpPr>
      <xdr:spPr>
        <a:xfrm>
          <a:off x="21075727" y="177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63264</xdr:rowOff>
    </xdr:from>
    <xdr:ext cx="469744" cy="259045"/>
    <xdr:sp macro="" textlink="">
      <xdr:nvSpPr>
        <xdr:cNvPr id="824" name="n_2mainValue【庁舎】&#10;一人当たり面積"/>
        <xdr:cNvSpPr txBox="1"/>
      </xdr:nvSpPr>
      <xdr:spPr>
        <a:xfrm>
          <a:off x="20199427" y="180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市民会館について、一人当たり面積が類似団体と比較して大きくなっているが、市内にある３施設のうち、老朽化の進んだ</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館については、黒部市公共施設等総合管理計画において、大規模改修が見込まれた時点での解体、また存続すべき機能については代替施設に移転、機能集約を図る予定となっている。</a:t>
          </a:r>
          <a:endParaRPr lang="ja-JP" altLang="ja-JP" sz="1400">
            <a:effectLst/>
          </a:endParaRPr>
        </a:p>
        <a:p>
          <a:r>
            <a:rPr kumimoji="1" lang="ja-JP" altLang="ja-JP" sz="1100">
              <a:solidFill>
                <a:schemeClr val="dk1"/>
              </a:solidFill>
              <a:effectLst/>
              <a:latin typeface="+mn-lt"/>
              <a:ea typeface="+mn-ea"/>
              <a:cs typeface="+mn-cs"/>
            </a:rPr>
            <a:t>庁舎の有形固定資産減価償却率が低いのは、平成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年度に新築しているためである。</a:t>
          </a:r>
          <a:endParaRPr lang="ja-JP" altLang="ja-JP" sz="1400">
            <a:effectLst/>
          </a:endParaRPr>
        </a:p>
        <a:p>
          <a:r>
            <a:rPr kumimoji="1" lang="ja-JP" altLang="ja-JP" sz="1100">
              <a:solidFill>
                <a:schemeClr val="dk1"/>
              </a:solidFill>
              <a:effectLst/>
              <a:latin typeface="+mn-lt"/>
              <a:ea typeface="+mn-ea"/>
              <a:cs typeface="+mn-cs"/>
            </a:rPr>
            <a:t>体育館・プールの一人当たり面積が大きいのも目立っている。現状市内には、規模や用途等それぞれ異なるが体育館だけで</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か所あり、黒部市公共施設等総合管理計画においては、同じ機能の重複施設について今後大規模改修が見込まれた時点で解体・統合する方針となっている。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41,420
41,039
426.31
21,570,722
20,805,394
623,732
12,413,372
30,851,792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大手企業が立地する環境等にある中、平成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年度以降は類似団体平均と近似している状況であったが、平成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類似団体を上回る税収があること等により、他団体と比較して高い状況となっている。各種事業の見直し等により歳出の削減を図るほか、税の徴収強化や公共施設の使用料の見直し等による新たな財源の確保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多い税収等により類似団体を下回る状況が続いているが、今後は扶助費や施設維持費の増加による比率悪化が懸念される。「黒部市職員適正化計画」に掲げた職員数・人件費の減や、「公共施設等総合管理計画」に基づく施設維持管理費の適正化など、行財政改革への取組を通じた義務的経費の削減に努め、現行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60</xdr:row>
      <xdr:rowOff>78486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4618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95504</xdr:rowOff>
    </xdr:from>
    <xdr:to>
      <xdr:col>19</xdr:col>
      <xdr:colOff>133350</xdr:colOff>
      <xdr:row>60</xdr:row>
      <xdr:rowOff>59182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1105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85852</xdr:rowOff>
    </xdr:from>
    <xdr:to>
      <xdr:col>15</xdr:col>
      <xdr:colOff>82550</xdr:colOff>
      <xdr:row>59</xdr:row>
      <xdr:rowOff>95504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014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160782</xdr:rowOff>
    </xdr:from>
    <xdr:to>
      <xdr:col>11</xdr:col>
      <xdr:colOff>31750</xdr:colOff>
      <xdr:row>59</xdr:row>
      <xdr:rowOff>85852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0488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27686</xdr:rowOff>
    </xdr:from>
    <xdr:to>
      <xdr:col>23</xdr:col>
      <xdr:colOff>184150</xdr:colOff>
      <xdr:row>60</xdr:row>
      <xdr:rowOff>129286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44213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8382</xdr:rowOff>
    </xdr:from>
    <xdr:to>
      <xdr:col>19</xdr:col>
      <xdr:colOff>184150</xdr:colOff>
      <xdr:row>60</xdr:row>
      <xdr:rowOff>109982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120159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44704</xdr:rowOff>
    </xdr:from>
    <xdr:to>
      <xdr:col>15</xdr:col>
      <xdr:colOff>133350</xdr:colOff>
      <xdr:row>59</xdr:row>
      <xdr:rowOff>146304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156481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35052</xdr:rowOff>
    </xdr:from>
    <xdr:to>
      <xdr:col>11</xdr:col>
      <xdr:colOff>82550</xdr:colOff>
      <xdr:row>59</xdr:row>
      <xdr:rowOff>136652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146829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109982</xdr:rowOff>
    </xdr:from>
    <xdr:to>
      <xdr:col>7</xdr:col>
      <xdr:colOff>31750</xdr:colOff>
      <xdr:row>59</xdr:row>
      <xdr:rowOff>40132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50309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近年、保育所民営化の取組等により、類似団体の平均値と近似する傾向となっている。引き続き、公共施設の見直し、指定管理者制度の拡充等により維持管理費の縮減に努める。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137055</xdr:rowOff>
    </xdr:from>
    <xdr:to>
      <xdr:col>23</xdr:col>
      <xdr:colOff>133350</xdr:colOff>
      <xdr:row>81</xdr:row>
      <xdr:rowOff>144889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24505"/>
          <a:ext cx="8382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105042</xdr:rowOff>
    </xdr:from>
    <xdr:to>
      <xdr:col>19</xdr:col>
      <xdr:colOff>133350</xdr:colOff>
      <xdr:row>81</xdr:row>
      <xdr:rowOff>144889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2492"/>
          <a:ext cx="889000" cy="3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105042</xdr:rowOff>
    </xdr:from>
    <xdr:to>
      <xdr:col>15</xdr:col>
      <xdr:colOff>82550</xdr:colOff>
      <xdr:row>81</xdr:row>
      <xdr:rowOff>113432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92492"/>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99741</xdr:rowOff>
    </xdr:from>
    <xdr:to>
      <xdr:col>11</xdr:col>
      <xdr:colOff>31750</xdr:colOff>
      <xdr:row>81</xdr:row>
      <xdr:rowOff>113432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87191"/>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56510</xdr:rowOff>
    </xdr:from>
    <xdr:to>
      <xdr:col>7</xdr:col>
      <xdr:colOff>31750</xdr:colOff>
      <xdr:row>81</xdr:row>
      <xdr:rowOff>158110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142887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86255</xdr:rowOff>
    </xdr:from>
    <xdr:to>
      <xdr:col>23</xdr:col>
      <xdr:colOff>184150</xdr:colOff>
      <xdr:row>82</xdr:row>
      <xdr:rowOff>16405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102782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1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94089</xdr:rowOff>
    </xdr:from>
    <xdr:to>
      <xdr:col>19</xdr:col>
      <xdr:colOff>184150</xdr:colOff>
      <xdr:row>82</xdr:row>
      <xdr:rowOff>24239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34416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54242</xdr:rowOff>
    </xdr:from>
    <xdr:to>
      <xdr:col>15</xdr:col>
      <xdr:colOff>133350</xdr:colOff>
      <xdr:row>81</xdr:row>
      <xdr:rowOff>155842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166019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62632</xdr:rowOff>
    </xdr:from>
    <xdr:to>
      <xdr:col>11</xdr:col>
      <xdr:colOff>82550</xdr:colOff>
      <xdr:row>81</xdr:row>
      <xdr:rowOff>164232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48941</xdr:rowOff>
    </xdr:from>
    <xdr:to>
      <xdr:col>7</xdr:col>
      <xdr:colOff>31750</xdr:colOff>
      <xdr:row>81</xdr:row>
      <xdr:rowOff>150541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160718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0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以前から、給与費の抑制により類似団体平均値と近似する水準になっている。今後も人事評価や業績評価の実施により給与の適正化に努める。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33564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324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153307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428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合併時は、</a:t>
          </a:r>
          <a:r>
            <a:rPr kumimoji="1" lang="en-US" altLang="ja-JP" sz="1300">
              <a:latin typeface="ＭＳ Ｐゴシック" panose="020B0600070205080204" pitchFamily="50" charset="-128"/>
              <a:ea typeface="ＭＳ Ｐゴシック" panose="020B0600070205080204" pitchFamily="50" charset="-128"/>
            </a:rPr>
            <a:t>10.33</a:t>
          </a:r>
          <a:r>
            <a:rPr kumimoji="1" lang="ja-JP" altLang="en-US" sz="1300">
              <a:latin typeface="ＭＳ Ｐゴシック" panose="020B0600070205080204" pitchFamily="50" charset="-128"/>
              <a:ea typeface="ＭＳ Ｐゴシック" panose="020B0600070205080204" pitchFamily="50" charset="-128"/>
            </a:rPr>
            <a:t>人であったが、合併後の職員適正化計画による配置見直しや保育所民営化等により、類似団体平均と近似する水準になっている。今後も、「黒部市定員適正化計画」に掲げた職員数の減を目指した取組を進め、当該指数の更なる抑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8255</xdr:rowOff>
    </xdr:from>
    <xdr:to>
      <xdr:col>81</xdr:col>
      <xdr:colOff>44450</xdr:colOff>
      <xdr:row>62</xdr:row>
      <xdr:rowOff>11702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3815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3084</xdr:rowOff>
    </xdr:from>
    <xdr:to>
      <xdr:col>77</xdr:col>
      <xdr:colOff>44450</xdr:colOff>
      <xdr:row>62</xdr:row>
      <xdr:rowOff>8255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3298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141787</xdr:rowOff>
    </xdr:from>
    <xdr:to>
      <xdr:col>72</xdr:col>
      <xdr:colOff>203200</xdr:colOff>
      <xdr:row>62</xdr:row>
      <xdr:rowOff>3084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00237"/>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141787</xdr:rowOff>
    </xdr:from>
    <xdr:to>
      <xdr:col>68</xdr:col>
      <xdr:colOff>152400</xdr:colOff>
      <xdr:row>61</xdr:row>
      <xdr:rowOff>157299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0023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77198</xdr:rowOff>
    </xdr:from>
    <xdr:to>
      <xdr:col>64</xdr:col>
      <xdr:colOff>152400</xdr:colOff>
      <xdr:row>62</xdr:row>
      <xdr:rowOff>7348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17525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132352</xdr:rowOff>
    </xdr:from>
    <xdr:to>
      <xdr:col>81</xdr:col>
      <xdr:colOff>95250</xdr:colOff>
      <xdr:row>62</xdr:row>
      <xdr:rowOff>62502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104429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6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128905</xdr:rowOff>
    </xdr:from>
    <xdr:to>
      <xdr:col>77</xdr:col>
      <xdr:colOff>95250</xdr:colOff>
      <xdr:row>62</xdr:row>
      <xdr:rowOff>59055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123734</xdr:rowOff>
    </xdr:from>
    <xdr:to>
      <xdr:col>73</xdr:col>
      <xdr:colOff>44450</xdr:colOff>
      <xdr:row>62</xdr:row>
      <xdr:rowOff>53884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38661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90987</xdr:rowOff>
    </xdr:from>
    <xdr:to>
      <xdr:col>68</xdr:col>
      <xdr:colOff>203200</xdr:colOff>
      <xdr:row>62</xdr:row>
      <xdr:rowOff>21137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31314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1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106499</xdr:rowOff>
    </xdr:from>
    <xdr:to>
      <xdr:col>64</xdr:col>
      <xdr:colOff>152400</xdr:colOff>
      <xdr:row>62</xdr:row>
      <xdr:rowOff>36649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21426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普通建設事業や公営企業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病院、上下水道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に係る起債償還額の高い水準が続く中、臨時財政対策債を除く新規発行債の抑制に努めるとともに、高利債の繰上償還や受益者負担の見直しに努め、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％未満を維持している。しかし、今後は近年実施した大型建設事業の起債償還がピークを迎えるため、中長期的な計画に基づく借入及び繰上償還に努めていく。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116417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08956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57573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1458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170180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2584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87206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37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36406</xdr:rowOff>
    </xdr:from>
    <xdr:to>
      <xdr:col>64</xdr:col>
      <xdr:colOff>152400</xdr:colOff>
      <xdr:row>43</xdr:row>
      <xdr:rowOff>138006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122783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年度までは保育所民営化の取組や債務負担行為としていた土地改良事業補助金の借換え等により、類似団体平均値と近似する水準となっていたが、平成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年度からは大型事業の集中による新規発行債増により類似団体平均を大きく上回っている。引き続き、公共施設の見直し、指定管理者制度の拡充等により維持管理費の縮減に努める。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9144</xdr:rowOff>
    </xdr:from>
    <xdr:to>
      <xdr:col>81</xdr:col>
      <xdr:colOff>44450</xdr:colOff>
      <xdr:row>19</xdr:row>
      <xdr:rowOff>10753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266694"/>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296</xdr:rowOff>
    </xdr:from>
    <xdr:to>
      <xdr:col>77</xdr:col>
      <xdr:colOff>44450</xdr:colOff>
      <xdr:row>19</xdr:row>
      <xdr:rowOff>10753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25784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296</xdr:rowOff>
    </xdr:from>
    <xdr:to>
      <xdr:col>72</xdr:col>
      <xdr:colOff>203200</xdr:colOff>
      <xdr:row>19</xdr:row>
      <xdr:rowOff>95208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257846"/>
          <a:ext cx="889000" cy="9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83270</xdr:rowOff>
    </xdr:from>
    <xdr:to>
      <xdr:col>68</xdr:col>
      <xdr:colOff>152400</xdr:colOff>
      <xdr:row>19</xdr:row>
      <xdr:rowOff>95208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16937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73618</xdr:rowOff>
    </xdr:from>
    <xdr:to>
      <xdr:col>64</xdr:col>
      <xdr:colOff>152400</xdr:colOff>
      <xdr:row>18</xdr:row>
      <xdr:rowOff>3768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13945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129794</xdr:rowOff>
    </xdr:from>
    <xdr:to>
      <xdr:col>81</xdr:col>
      <xdr:colOff>95250</xdr:colOff>
      <xdr:row>19</xdr:row>
      <xdr:rowOff>59944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101871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18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131403</xdr:rowOff>
    </xdr:from>
    <xdr:to>
      <xdr:col>77</xdr:col>
      <xdr:colOff>95250</xdr:colOff>
      <xdr:row>19</xdr:row>
      <xdr:rowOff>61553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46330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30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120946</xdr:rowOff>
    </xdr:from>
    <xdr:to>
      <xdr:col>73</xdr:col>
      <xdr:colOff>44450</xdr:colOff>
      <xdr:row>19</xdr:row>
      <xdr:rowOff>51096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35873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2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44408</xdr:rowOff>
    </xdr:from>
    <xdr:to>
      <xdr:col>68</xdr:col>
      <xdr:colOff>203200</xdr:colOff>
      <xdr:row>19</xdr:row>
      <xdr:rowOff>146008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130785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32470</xdr:rowOff>
    </xdr:from>
    <xdr:to>
      <xdr:col>64</xdr:col>
      <xdr:colOff>152400</xdr:colOff>
      <xdr:row>18</xdr:row>
      <xdr:rowOff>134070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118847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0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41,420
41,039
426.31
21,570,722
20,805,394
623,732
12,413,372
30,851,792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職員適正化計画に基づく配置見直し等により平成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年度以降は平均値を下回っている。今後も引き続き、新たな職員適正化計画に基づく職員数や給与・手当の適正化によりコスト縮減を図っていく。</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年度以降、消防広域化により消防職員にかかる費用が人件費から補助費に移行したため、類団数値と差異が生じている。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99568</xdr:rowOff>
    </xdr:from>
    <xdr:to>
      <xdr:col>24</xdr:col>
      <xdr:colOff>25400</xdr:colOff>
      <xdr:row>34</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288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99568</xdr:rowOff>
    </xdr:from>
    <xdr:to>
      <xdr:col>19</xdr:col>
      <xdr:colOff>187325</xdr:colOff>
      <xdr:row>34</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99568</xdr:rowOff>
    </xdr:from>
    <xdr:to>
      <xdr:col>15</xdr:col>
      <xdr:colOff>98425</xdr:colOff>
      <xdr:row>34</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288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48768</xdr:rowOff>
    </xdr:from>
    <xdr:to>
      <xdr:col>24</xdr:col>
      <xdr:colOff>76200</xdr:colOff>
      <xdr:row>34</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67056</xdr:rowOff>
    </xdr:from>
    <xdr:to>
      <xdr:col>20</xdr:col>
      <xdr:colOff>38100</xdr:colOff>
      <xdr:row>34</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48768</xdr:rowOff>
    </xdr:from>
    <xdr:to>
      <xdr:col>15</xdr:col>
      <xdr:colOff>149225</xdr:colOff>
      <xdr:row>34</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94488</xdr:rowOff>
    </xdr:from>
    <xdr:to>
      <xdr:col>11</xdr:col>
      <xdr:colOff>60325</xdr:colOff>
      <xdr:row>35</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公共施設の維持管理や指定管理者制度など業務の民間委託の推進しつつ、類似団体平均と近似する水準を維持している。今後、公共施設の再編を進め、維持管理の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63500</xdr:rowOff>
    </xdr:from>
    <xdr:to>
      <xdr:col>73</xdr:col>
      <xdr:colOff>180975</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0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16</xdr:row>
      <xdr:rowOff>63500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9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xdr:rowOff>
    </xdr:from>
    <xdr:to>
      <xdr:col>69</xdr:col>
      <xdr:colOff>142875</xdr:colOff>
      <xdr:row>16</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扶助費に係る経常収支比率は類似団体と比較して低い傾向が続いているものの、上昇している。その要因として、障害者給付費や保育所運営経費の額が増加している事があげられる。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94343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その他に係る経常収支比率の要因の主なものは繰出金に係るものが大きい。法非適用の特別会計での赤字補てんに係る繰入が必要となっている。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14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142240</xdr:rowOff>
    </xdr:from>
    <xdr:to>
      <xdr:col>78</xdr:col>
      <xdr:colOff>69850</xdr:colOff>
      <xdr:row>55</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400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142240</xdr:rowOff>
    </xdr:from>
    <xdr:to>
      <xdr:col>73</xdr:col>
      <xdr:colOff>180975</xdr:colOff>
      <xdr:row>55</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39370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385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91440</xdr:rowOff>
    </xdr:from>
    <xdr:to>
      <xdr:col>74</xdr:col>
      <xdr:colOff>31750</xdr:colOff>
      <xdr:row>55</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31767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の上昇要因は、一部事務組合への負担金や病院事業会計への補助金が増加した他、各種団体への補助金が多額になっているためである。各種団体への補助金については、予算編成時に見直しを実施しており、補助金交付の適正化を図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826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64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49276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363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120142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新幹線駅周辺整備事業や新庁舎建設事業などの大型整備事業がピークを迎えたこともあり、地方債の元利償還金は高く推移しているが、繰上償還の実施や利率見直し等を実施し、公債費に充当する一般財源は類似団体と近似する水準となっている。今後も、新発債の抑制に努めるほか、受益者負担の見直しによる充当財源の確保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37193</xdr:rowOff>
    </xdr:from>
    <xdr:to>
      <xdr:col>24</xdr:col>
      <xdr:colOff>25400</xdr:colOff>
      <xdr:row>77</xdr:row>
      <xdr:rowOff>43724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38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30662</xdr:rowOff>
    </xdr:from>
    <xdr:to>
      <xdr:col>19</xdr:col>
      <xdr:colOff>187325</xdr:colOff>
      <xdr:row>77</xdr:row>
      <xdr:rowOff>43724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32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30662</xdr:rowOff>
    </xdr:from>
    <xdr:to>
      <xdr:col>15</xdr:col>
      <xdr:colOff>98425</xdr:colOff>
      <xdr:row>77</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323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141695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172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129920</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164374</xdr:rowOff>
    </xdr:from>
    <xdr:to>
      <xdr:col>20</xdr:col>
      <xdr:colOff>38100</xdr:colOff>
      <xdr:row>77</xdr:row>
      <xdr:rowOff>94524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104701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6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151312</xdr:rowOff>
    </xdr:from>
    <xdr:to>
      <xdr:col>15</xdr:col>
      <xdr:colOff>149225</xdr:colOff>
      <xdr:row>77</xdr:row>
      <xdr:rowOff>81462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91639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31222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多い税収により類似団体より低い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75</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9788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120142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860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791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165862</xdr:rowOff>
    </xdr:from>
    <xdr:to>
      <xdr:col>69</xdr:col>
      <xdr:colOff>92075</xdr:colOff>
      <xdr:row>74</xdr:row>
      <xdr:rowOff>104140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6817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115062</xdr:rowOff>
    </xdr:from>
    <xdr:to>
      <xdr:col>65</xdr:col>
      <xdr:colOff>53975</xdr:colOff>
      <xdr:row>74</xdr:row>
      <xdr:rowOff>45212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55389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82271</xdr:rowOff>
    </xdr:from>
    <xdr:to>
      <xdr:col>29</xdr:col>
      <xdr:colOff>127000</xdr:colOff>
      <xdr:row>16</xdr:row>
      <xdr:rowOff>112968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73096"/>
          <a:ext cx="647700" cy="30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112968</xdr:rowOff>
    </xdr:from>
    <xdr:to>
      <xdr:col>26</xdr:col>
      <xdr:colOff>50800</xdr:colOff>
      <xdr:row>16</xdr:row>
      <xdr:rowOff>137788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03793"/>
          <a:ext cx="698500" cy="2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117459</xdr:rowOff>
    </xdr:from>
    <xdr:to>
      <xdr:col>22</xdr:col>
      <xdr:colOff>114300</xdr:colOff>
      <xdr:row>16</xdr:row>
      <xdr:rowOff>137788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08284"/>
          <a:ext cx="698500" cy="20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99056</xdr:rowOff>
    </xdr:from>
    <xdr:to>
      <xdr:col>18</xdr:col>
      <xdr:colOff>177800</xdr:colOff>
      <xdr:row>16</xdr:row>
      <xdr:rowOff>117459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89881"/>
          <a:ext cx="6985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161658</xdr:rowOff>
    </xdr:from>
    <xdr:to>
      <xdr:col>15</xdr:col>
      <xdr:colOff>101600</xdr:colOff>
      <xdr:row>17</xdr:row>
      <xdr:rowOff>91808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2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76585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31471</xdr:rowOff>
    </xdr:from>
    <xdr:to>
      <xdr:col>29</xdr:col>
      <xdr:colOff>177800</xdr:colOff>
      <xdr:row>16</xdr:row>
      <xdr:rowOff>133071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2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62168</xdr:rowOff>
    </xdr:from>
    <xdr:to>
      <xdr:col>26</xdr:col>
      <xdr:colOff>101600</xdr:colOff>
      <xdr:row>16</xdr:row>
      <xdr:rowOff>163768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148545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3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86988</xdr:rowOff>
    </xdr:from>
    <xdr:to>
      <xdr:col>22</xdr:col>
      <xdr:colOff>165100</xdr:colOff>
      <xdr:row>17</xdr:row>
      <xdr:rowOff>17138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7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1915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66659</xdr:rowOff>
    </xdr:from>
    <xdr:to>
      <xdr:col>19</xdr:col>
      <xdr:colOff>38100</xdr:colOff>
      <xdr:row>16</xdr:row>
      <xdr:rowOff>168259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153036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4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48256</xdr:rowOff>
    </xdr:from>
    <xdr:to>
      <xdr:col>15</xdr:col>
      <xdr:colOff>101600</xdr:colOff>
      <xdr:row>16</xdr:row>
      <xdr:rowOff>149856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3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160033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0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124975</xdr:rowOff>
    </xdr:from>
    <xdr:to>
      <xdr:col>29</xdr:col>
      <xdr:colOff>127000</xdr:colOff>
      <xdr:row>35</xdr:row>
      <xdr:rowOff>132944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6735325"/>
          <a:ext cx="647700" cy="7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59171</xdr:rowOff>
    </xdr:from>
    <xdr:to>
      <xdr:col>26</xdr:col>
      <xdr:colOff>50800</xdr:colOff>
      <xdr:row>35</xdr:row>
      <xdr:rowOff>124975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669521"/>
          <a:ext cx="698500" cy="6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304002</xdr:rowOff>
    </xdr:from>
    <xdr:to>
      <xdr:col>22</xdr:col>
      <xdr:colOff>114300</xdr:colOff>
      <xdr:row>35</xdr:row>
      <xdr:rowOff>59171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571452"/>
          <a:ext cx="698500" cy="9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167430</xdr:rowOff>
    </xdr:from>
    <xdr:to>
      <xdr:col>18</xdr:col>
      <xdr:colOff>177800</xdr:colOff>
      <xdr:row>34</xdr:row>
      <xdr:rowOff>304002</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434880"/>
          <a:ext cx="698500" cy="13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133317</xdr:rowOff>
    </xdr:from>
    <xdr:to>
      <xdr:col>15</xdr:col>
      <xdr:colOff>101600</xdr:colOff>
      <xdr:row>35</xdr:row>
      <xdr:rowOff>234917</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219694</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8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82144</xdr:rowOff>
    </xdr:from>
    <xdr:to>
      <xdr:col>29</xdr:col>
      <xdr:colOff>177800</xdr:colOff>
      <xdr:row>35</xdr:row>
      <xdr:rowOff>183744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69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270121</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5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74175</xdr:rowOff>
    </xdr:from>
    <xdr:to>
      <xdr:col>26</xdr:col>
      <xdr:colOff>101600</xdr:colOff>
      <xdr:row>35</xdr:row>
      <xdr:rowOff>175775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68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185952</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45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8371</xdr:rowOff>
    </xdr:from>
    <xdr:to>
      <xdr:col>22</xdr:col>
      <xdr:colOff>165100</xdr:colOff>
      <xdr:row>35</xdr:row>
      <xdr:rowOff>109971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61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120148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38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253202</xdr:rowOff>
    </xdr:from>
    <xdr:to>
      <xdr:col>19</xdr:col>
      <xdr:colOff>38100</xdr:colOff>
      <xdr:row>35</xdr:row>
      <xdr:rowOff>11902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520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22079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28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116630</xdr:rowOff>
    </xdr:from>
    <xdr:to>
      <xdr:col>15</xdr:col>
      <xdr:colOff>101600</xdr:colOff>
      <xdr:row>34</xdr:row>
      <xdr:rowOff>218230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38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228407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1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41,420
41,039
426.31
21,570,722
20,805,394
623,732
12,413,372
30,851,792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122593</xdr:rowOff>
    </xdr:from>
    <xdr:to>
      <xdr:col>24</xdr:col>
      <xdr:colOff>63500</xdr:colOff>
      <xdr:row>36</xdr:row>
      <xdr:rowOff>124841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4793"/>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122593</xdr:rowOff>
    </xdr:from>
    <xdr:to>
      <xdr:col>19</xdr:col>
      <xdr:colOff>177800</xdr:colOff>
      <xdr:row>36</xdr:row>
      <xdr:rowOff>127394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479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92437</xdr:rowOff>
    </xdr:from>
    <xdr:to>
      <xdr:col>15</xdr:col>
      <xdr:colOff>50800</xdr:colOff>
      <xdr:row>36</xdr:row>
      <xdr:rowOff>127394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64637"/>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73482</xdr:rowOff>
    </xdr:from>
    <xdr:to>
      <xdr:col>10</xdr:col>
      <xdr:colOff>114300</xdr:colOff>
      <xdr:row>36</xdr:row>
      <xdr:rowOff>92437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45682"/>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158623</xdr:rowOff>
    </xdr:from>
    <xdr:to>
      <xdr:col>6</xdr:col>
      <xdr:colOff>38100</xdr:colOff>
      <xdr:row>36</xdr:row>
      <xdr:rowOff>88773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105300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74041</xdr:rowOff>
    </xdr:from>
    <xdr:to>
      <xdr:col>24</xdr:col>
      <xdr:colOff>114300</xdr:colOff>
      <xdr:row>37</xdr:row>
      <xdr:rowOff>4191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52468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71793</xdr:rowOff>
    </xdr:from>
    <xdr:to>
      <xdr:col>20</xdr:col>
      <xdr:colOff>38100</xdr:colOff>
      <xdr:row>37</xdr:row>
      <xdr:rowOff>1943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164520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76594</xdr:rowOff>
    </xdr:from>
    <xdr:to>
      <xdr:col>15</xdr:col>
      <xdr:colOff>101600</xdr:colOff>
      <xdr:row>37</xdr:row>
      <xdr:rowOff>6744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41637</xdr:rowOff>
    </xdr:from>
    <xdr:to>
      <xdr:col>10</xdr:col>
      <xdr:colOff>165100</xdr:colOff>
      <xdr:row>36</xdr:row>
      <xdr:rowOff>143237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134364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22682</xdr:rowOff>
    </xdr:from>
    <xdr:to>
      <xdr:col>6</xdr:col>
      <xdr:colOff>38100</xdr:colOff>
      <xdr:row>36</xdr:row>
      <xdr:rowOff>124282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115409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43377</xdr:rowOff>
    </xdr:from>
    <xdr:to>
      <xdr:col>24</xdr:col>
      <xdr:colOff>63500</xdr:colOff>
      <xdr:row>58</xdr:row>
      <xdr:rowOff>82449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87477"/>
          <a:ext cx="8382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67581</xdr:rowOff>
    </xdr:from>
    <xdr:to>
      <xdr:col>19</xdr:col>
      <xdr:colOff>177800</xdr:colOff>
      <xdr:row>58</xdr:row>
      <xdr:rowOff>82449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11681"/>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67581</xdr:rowOff>
    </xdr:from>
    <xdr:to>
      <xdr:col>15</xdr:col>
      <xdr:colOff>50800</xdr:colOff>
      <xdr:row>58</xdr:row>
      <xdr:rowOff>78701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11681"/>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78701</xdr:rowOff>
    </xdr:from>
    <xdr:to>
      <xdr:col>10</xdr:col>
      <xdr:colOff>114300</xdr:colOff>
      <xdr:row>58</xdr:row>
      <xdr:rowOff>116602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22801"/>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18830</xdr:rowOff>
    </xdr:from>
    <xdr:to>
      <xdr:col>6</xdr:col>
      <xdr:colOff>38100</xdr:colOff>
      <xdr:row>58</xdr:row>
      <xdr:rowOff>120430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136957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164027</xdr:rowOff>
    </xdr:from>
    <xdr:to>
      <xdr:col>24</xdr:col>
      <xdr:colOff>114300</xdr:colOff>
      <xdr:row>58</xdr:row>
      <xdr:rowOff>94177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142454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31649</xdr:rowOff>
    </xdr:from>
    <xdr:to>
      <xdr:col>20</xdr:col>
      <xdr:colOff>38100</xdr:colOff>
      <xdr:row>58</xdr:row>
      <xdr:rowOff>133249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124376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16781</xdr:rowOff>
    </xdr:from>
    <xdr:to>
      <xdr:col>15</xdr:col>
      <xdr:colOff>101600</xdr:colOff>
      <xdr:row>58</xdr:row>
      <xdr:rowOff>118381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109508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5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27901</xdr:rowOff>
    </xdr:from>
    <xdr:to>
      <xdr:col>10</xdr:col>
      <xdr:colOff>165100</xdr:colOff>
      <xdr:row>58</xdr:row>
      <xdr:rowOff>129501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120628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6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65802</xdr:rowOff>
    </xdr:from>
    <xdr:to>
      <xdr:col>6</xdr:col>
      <xdr:colOff>38100</xdr:colOff>
      <xdr:row>58</xdr:row>
      <xdr:rowOff>167402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158529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0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xdr:rowOff>
    </xdr:from>
    <xdr:to>
      <xdr:col>24</xdr:col>
      <xdr:colOff>63500</xdr:colOff>
      <xdr:row>78</xdr:row>
      <xdr:rowOff>15669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01774"/>
          <a:ext cx="8382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xdr:rowOff>
    </xdr:from>
    <xdr:to>
      <xdr:col>19</xdr:col>
      <xdr:colOff>177800</xdr:colOff>
      <xdr:row>77</xdr:row>
      <xdr:rowOff>170332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01774"/>
          <a:ext cx="889000" cy="17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154787</xdr:rowOff>
    </xdr:from>
    <xdr:to>
      <xdr:col>15</xdr:col>
      <xdr:colOff>50800</xdr:colOff>
      <xdr:row>77</xdr:row>
      <xdr:rowOff>170332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5643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104626</xdr:rowOff>
    </xdr:from>
    <xdr:to>
      <xdr:col>10</xdr:col>
      <xdr:colOff>114300</xdr:colOff>
      <xdr:row>77</xdr:row>
      <xdr:rowOff>154787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06276"/>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50495</xdr:rowOff>
    </xdr:from>
    <xdr:to>
      <xdr:col>6</xdr:col>
      <xdr:colOff>38100</xdr:colOff>
      <xdr:row>78</xdr:row>
      <xdr:rowOff>152095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143222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51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136319</xdr:rowOff>
    </xdr:from>
    <xdr:to>
      <xdr:col>24</xdr:col>
      <xdr:colOff>114300</xdr:colOff>
      <xdr:row>78</xdr:row>
      <xdr:rowOff>66469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159196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8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120774</xdr:rowOff>
    </xdr:from>
    <xdr:to>
      <xdr:col>20</xdr:col>
      <xdr:colOff>38100</xdr:colOff>
      <xdr:row>77</xdr:row>
      <xdr:rowOff>50924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67450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92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119532</xdr:rowOff>
    </xdr:from>
    <xdr:to>
      <xdr:col>15</xdr:col>
      <xdr:colOff>101600</xdr:colOff>
      <xdr:row>78</xdr:row>
      <xdr:rowOff>49682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9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103987</xdr:rowOff>
    </xdr:from>
    <xdr:to>
      <xdr:col>10</xdr:col>
      <xdr:colOff>165100</xdr:colOff>
      <xdr:row>78</xdr:row>
      <xdr:rowOff>34137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50664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53826</xdr:rowOff>
    </xdr:from>
    <xdr:to>
      <xdr:col>6</xdr:col>
      <xdr:colOff>38100</xdr:colOff>
      <xdr:row>77</xdr:row>
      <xdr:rowOff>155426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503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03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155854</xdr:rowOff>
    </xdr:from>
    <xdr:to>
      <xdr:col>24</xdr:col>
      <xdr:colOff>63500</xdr:colOff>
      <xdr:row>95</xdr:row>
      <xdr:rowOff>166579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43604"/>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155854</xdr:rowOff>
    </xdr:from>
    <xdr:to>
      <xdr:col>19</xdr:col>
      <xdr:colOff>177800</xdr:colOff>
      <xdr:row>95</xdr:row>
      <xdr:rowOff>162998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4360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162998</xdr:rowOff>
    </xdr:from>
    <xdr:to>
      <xdr:col>15</xdr:col>
      <xdr:colOff>50800</xdr:colOff>
      <xdr:row>96</xdr:row>
      <xdr:rowOff>49785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50748"/>
          <a:ext cx="8890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49785</xdr:rowOff>
    </xdr:from>
    <xdr:to>
      <xdr:col>10</xdr:col>
      <xdr:colOff>114300</xdr:colOff>
      <xdr:row>96</xdr:row>
      <xdr:rowOff>67614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08985"/>
          <a:ext cx="889000" cy="1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169920</xdr:rowOff>
    </xdr:from>
    <xdr:to>
      <xdr:col>6</xdr:col>
      <xdr:colOff>38100</xdr:colOff>
      <xdr:row>96</xdr:row>
      <xdr:rowOff>100070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116597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115779</xdr:rowOff>
    </xdr:from>
    <xdr:to>
      <xdr:col>24</xdr:col>
      <xdr:colOff>114300</xdr:colOff>
      <xdr:row>96</xdr:row>
      <xdr:rowOff>45929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94206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8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105054</xdr:rowOff>
    </xdr:from>
    <xdr:to>
      <xdr:col>20</xdr:col>
      <xdr:colOff>38100</xdr:colOff>
      <xdr:row>96</xdr:row>
      <xdr:rowOff>35204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26331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112198</xdr:rowOff>
    </xdr:from>
    <xdr:to>
      <xdr:col>15</xdr:col>
      <xdr:colOff>101600</xdr:colOff>
      <xdr:row>96</xdr:row>
      <xdr:rowOff>42348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33475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4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170435</xdr:rowOff>
    </xdr:from>
    <xdr:to>
      <xdr:col>10</xdr:col>
      <xdr:colOff>165100</xdr:colOff>
      <xdr:row>96</xdr:row>
      <xdr:rowOff>100585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91712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16814</xdr:rowOff>
    </xdr:from>
    <xdr:to>
      <xdr:col>6</xdr:col>
      <xdr:colOff>38100</xdr:colOff>
      <xdr:row>96</xdr:row>
      <xdr:rowOff>118414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109541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60691</xdr:rowOff>
    </xdr:from>
    <xdr:to>
      <xdr:col>55</xdr:col>
      <xdr:colOff>0</xdr:colOff>
      <xdr:row>36</xdr:row>
      <xdr:rowOff>66201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32891"/>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66201</xdr:rowOff>
    </xdr:from>
    <xdr:to>
      <xdr:col>50</xdr:col>
      <xdr:colOff>114300</xdr:colOff>
      <xdr:row>36</xdr:row>
      <xdr:rowOff>92979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38401"/>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92979</xdr:rowOff>
    </xdr:from>
    <xdr:to>
      <xdr:col>45</xdr:col>
      <xdr:colOff>177800</xdr:colOff>
      <xdr:row>36</xdr:row>
      <xdr:rowOff>107737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265179"/>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107737</xdr:rowOff>
    </xdr:from>
    <xdr:to>
      <xdr:col>41</xdr:col>
      <xdr:colOff>50800</xdr:colOff>
      <xdr:row>36</xdr:row>
      <xdr:rowOff>112423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7993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37081</xdr:rowOff>
    </xdr:from>
    <xdr:to>
      <xdr:col>36</xdr:col>
      <xdr:colOff>165100</xdr:colOff>
      <xdr:row>37</xdr:row>
      <xdr:rowOff>138681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8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129808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7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9891</xdr:rowOff>
    </xdr:from>
    <xdr:to>
      <xdr:col>55</xdr:col>
      <xdr:colOff>50800</xdr:colOff>
      <xdr:row>36</xdr:row>
      <xdr:rowOff>111491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32768</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15401</xdr:rowOff>
    </xdr:from>
    <xdr:to>
      <xdr:col>50</xdr:col>
      <xdr:colOff>165100</xdr:colOff>
      <xdr:row>36</xdr:row>
      <xdr:rowOff>117001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133528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96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42179</xdr:rowOff>
    </xdr:from>
    <xdr:to>
      <xdr:col>46</xdr:col>
      <xdr:colOff>38100</xdr:colOff>
      <xdr:row>36</xdr:row>
      <xdr:rowOff>143779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1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160306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8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56937</xdr:rowOff>
    </xdr:from>
    <xdr:to>
      <xdr:col>41</xdr:col>
      <xdr:colOff>101600</xdr:colOff>
      <xdr:row>36</xdr:row>
      <xdr:rowOff>158537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3614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61623</xdr:rowOff>
    </xdr:from>
    <xdr:to>
      <xdr:col>36</xdr:col>
      <xdr:colOff>165100</xdr:colOff>
      <xdr:row>36</xdr:row>
      <xdr:rowOff>163223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8300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0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85778</xdr:rowOff>
    </xdr:from>
    <xdr:to>
      <xdr:col>55</xdr:col>
      <xdr:colOff>0</xdr:colOff>
      <xdr:row>57</xdr:row>
      <xdr:rowOff>89415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58428"/>
          <a:ext cx="8382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85778</xdr:rowOff>
    </xdr:from>
    <xdr:to>
      <xdr:col>50</xdr:col>
      <xdr:colOff>114300</xdr:colOff>
      <xdr:row>57</xdr:row>
      <xdr:rowOff>132963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58428"/>
          <a:ext cx="889000" cy="4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144125</xdr:rowOff>
    </xdr:from>
    <xdr:to>
      <xdr:col>45</xdr:col>
      <xdr:colOff>177800</xdr:colOff>
      <xdr:row>57</xdr:row>
      <xdr:rowOff>132963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45325"/>
          <a:ext cx="889000" cy="16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119295</xdr:rowOff>
    </xdr:from>
    <xdr:to>
      <xdr:col>41</xdr:col>
      <xdr:colOff>50800</xdr:colOff>
      <xdr:row>56</xdr:row>
      <xdr:rowOff>144125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20495"/>
          <a:ext cx="8890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74487</xdr:rowOff>
    </xdr:from>
    <xdr:to>
      <xdr:col>36</xdr:col>
      <xdr:colOff>165100</xdr:colOff>
      <xdr:row>58</xdr:row>
      <xdr:rowOff>4637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4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167214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93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38615</xdr:rowOff>
    </xdr:from>
    <xdr:to>
      <xdr:col>55</xdr:col>
      <xdr:colOff>50800</xdr:colOff>
      <xdr:row>57</xdr:row>
      <xdr:rowOff>140215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61492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6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34978</xdr:rowOff>
    </xdr:from>
    <xdr:to>
      <xdr:col>50</xdr:col>
      <xdr:colOff>165100</xdr:colOff>
      <xdr:row>57</xdr:row>
      <xdr:rowOff>136578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153105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82163</xdr:rowOff>
    </xdr:from>
    <xdr:to>
      <xdr:col>46</xdr:col>
      <xdr:colOff>38100</xdr:colOff>
      <xdr:row>58</xdr:row>
      <xdr:rowOff>12313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28840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63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93325</xdr:rowOff>
    </xdr:from>
    <xdr:to>
      <xdr:col>41</xdr:col>
      <xdr:colOff>101600</xdr:colOff>
      <xdr:row>57</xdr:row>
      <xdr:rowOff>23475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40002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4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68495</xdr:rowOff>
    </xdr:from>
    <xdr:to>
      <xdr:col>36</xdr:col>
      <xdr:colOff>165100</xdr:colOff>
      <xdr:row>56</xdr:row>
      <xdr:rowOff>170095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15172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44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140033</xdr:rowOff>
    </xdr:from>
    <xdr:to>
      <xdr:col>55</xdr:col>
      <xdr:colOff>0</xdr:colOff>
      <xdr:row>78</xdr:row>
      <xdr:rowOff>7173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341683"/>
          <a:ext cx="838200" cy="3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140033</xdr:rowOff>
    </xdr:from>
    <xdr:to>
      <xdr:col>50</xdr:col>
      <xdr:colOff>114300</xdr:colOff>
      <xdr:row>78</xdr:row>
      <xdr:rowOff>28773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341683"/>
          <a:ext cx="889000" cy="6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10637</xdr:rowOff>
    </xdr:from>
    <xdr:to>
      <xdr:col>45</xdr:col>
      <xdr:colOff>177800</xdr:colOff>
      <xdr:row>78</xdr:row>
      <xdr:rowOff>28773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383737"/>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143072</xdr:rowOff>
    </xdr:from>
    <xdr:to>
      <xdr:col>41</xdr:col>
      <xdr:colOff>50800</xdr:colOff>
      <xdr:row>78</xdr:row>
      <xdr:rowOff>10637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44722"/>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97114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127823</xdr:rowOff>
    </xdr:from>
    <xdr:to>
      <xdr:col>55</xdr:col>
      <xdr:colOff>50800</xdr:colOff>
      <xdr:row>78</xdr:row>
      <xdr:rowOff>57973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150700</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8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89233</xdr:rowOff>
    </xdr:from>
    <xdr:to>
      <xdr:col>50</xdr:col>
      <xdr:colOff>165100</xdr:colOff>
      <xdr:row>78</xdr:row>
      <xdr:rowOff>19383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29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35910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06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149423</xdr:rowOff>
    </xdr:from>
    <xdr:to>
      <xdr:col>46</xdr:col>
      <xdr:colOff>38100</xdr:colOff>
      <xdr:row>78</xdr:row>
      <xdr:rowOff>79573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5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96100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131287</xdr:rowOff>
    </xdr:from>
    <xdr:to>
      <xdr:col>41</xdr:col>
      <xdr:colOff>101600</xdr:colOff>
      <xdr:row>78</xdr:row>
      <xdr:rowOff>61437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77964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0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92272</xdr:rowOff>
    </xdr:from>
    <xdr:to>
      <xdr:col>36</xdr:col>
      <xdr:colOff>165100</xdr:colOff>
      <xdr:row>78</xdr:row>
      <xdr:rowOff>22422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38949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06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21552</xdr:rowOff>
    </xdr:from>
    <xdr:to>
      <xdr:col>55</xdr:col>
      <xdr:colOff>0</xdr:colOff>
      <xdr:row>98</xdr:row>
      <xdr:rowOff>104617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23652"/>
          <a:ext cx="838200" cy="8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68041</xdr:rowOff>
    </xdr:from>
    <xdr:to>
      <xdr:col>50</xdr:col>
      <xdr:colOff>114300</xdr:colOff>
      <xdr:row>98</xdr:row>
      <xdr:rowOff>104617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7014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94193</xdr:rowOff>
    </xdr:from>
    <xdr:to>
      <xdr:col>45</xdr:col>
      <xdr:colOff>177800</xdr:colOff>
      <xdr:row>98</xdr:row>
      <xdr:rowOff>68041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381943"/>
          <a:ext cx="889000" cy="48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94193</xdr:rowOff>
    </xdr:from>
    <xdr:to>
      <xdr:col>41</xdr:col>
      <xdr:colOff>50800</xdr:colOff>
      <xdr:row>96</xdr:row>
      <xdr:rowOff>100183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381943"/>
          <a:ext cx="889000" cy="17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126216</xdr:rowOff>
    </xdr:from>
    <xdr:to>
      <xdr:col>36</xdr:col>
      <xdr:colOff>165100</xdr:colOff>
      <xdr:row>98</xdr:row>
      <xdr:rowOff>56366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47493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142202</xdr:rowOff>
    </xdr:from>
    <xdr:to>
      <xdr:col>55</xdr:col>
      <xdr:colOff>50800</xdr:colOff>
      <xdr:row>98</xdr:row>
      <xdr:rowOff>72352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120629</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53817</xdr:rowOff>
    </xdr:from>
    <xdr:to>
      <xdr:col>50</xdr:col>
      <xdr:colOff>165100</xdr:colOff>
      <xdr:row>98</xdr:row>
      <xdr:rowOff>155417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5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146544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4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17241</xdr:rowOff>
    </xdr:from>
    <xdr:to>
      <xdr:col>46</xdr:col>
      <xdr:colOff>38100</xdr:colOff>
      <xdr:row>98</xdr:row>
      <xdr:rowOff>118841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109968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1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43393</xdr:rowOff>
    </xdr:from>
    <xdr:to>
      <xdr:col>41</xdr:col>
      <xdr:colOff>101600</xdr:colOff>
      <xdr:row>95</xdr:row>
      <xdr:rowOff>144993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3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161520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10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49383</xdr:rowOff>
    </xdr:from>
    <xdr:to>
      <xdr:col>36</xdr:col>
      <xdr:colOff>165100</xdr:colOff>
      <xdr:row>96</xdr:row>
      <xdr:rowOff>150983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167510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2749</xdr:rowOff>
    </xdr:from>
    <xdr:to>
      <xdr:col>85</xdr:col>
      <xdr:colOff>127000</xdr:colOff>
      <xdr:row>39</xdr:row>
      <xdr:rowOff>24371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89299"/>
          <a:ext cx="8382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24371</xdr:rowOff>
    </xdr:from>
    <xdr:to>
      <xdr:col>81</xdr:col>
      <xdr:colOff>50800</xdr:colOff>
      <xdr:row>39</xdr:row>
      <xdr:rowOff>40316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10921"/>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37973</xdr:rowOff>
    </xdr:from>
    <xdr:to>
      <xdr:col>76</xdr:col>
      <xdr:colOff>114300</xdr:colOff>
      <xdr:row>39</xdr:row>
      <xdr:rowOff>40316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24523"/>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2197</xdr:rowOff>
    </xdr:from>
    <xdr:to>
      <xdr:col>71</xdr:col>
      <xdr:colOff>177800</xdr:colOff>
      <xdr:row>39</xdr:row>
      <xdr:rowOff>37973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688747"/>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142125</xdr:rowOff>
    </xdr:from>
    <xdr:to>
      <xdr:col>67</xdr:col>
      <xdr:colOff>101600</xdr:colOff>
      <xdr:row>39</xdr:row>
      <xdr:rowOff>72275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63402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7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123399</xdr:rowOff>
    </xdr:from>
    <xdr:to>
      <xdr:col>85</xdr:col>
      <xdr:colOff>177800</xdr:colOff>
      <xdr:row>39</xdr:row>
      <xdr:rowOff>53549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38326</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145021</xdr:rowOff>
    </xdr:from>
    <xdr:to>
      <xdr:col>81</xdr:col>
      <xdr:colOff>101600</xdr:colOff>
      <xdr:row>39</xdr:row>
      <xdr:rowOff>75171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66298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160966</xdr:rowOff>
    </xdr:from>
    <xdr:to>
      <xdr:col>76</xdr:col>
      <xdr:colOff>165100</xdr:colOff>
      <xdr:row>39</xdr:row>
      <xdr:rowOff>91116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82243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158623</xdr:rowOff>
    </xdr:from>
    <xdr:to>
      <xdr:col>72</xdr:col>
      <xdr:colOff>38100</xdr:colOff>
      <xdr:row>39</xdr:row>
      <xdr:rowOff>88773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79900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6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122847</xdr:rowOff>
    </xdr:from>
    <xdr:to>
      <xdr:col>67</xdr:col>
      <xdr:colOff>101600</xdr:colOff>
      <xdr:row>39</xdr:row>
      <xdr:rowOff>52997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69524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41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11368</xdr:rowOff>
    </xdr:from>
    <xdr:to>
      <xdr:col>85</xdr:col>
      <xdr:colOff>127000</xdr:colOff>
      <xdr:row>76</xdr:row>
      <xdr:rowOff>16714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41568"/>
          <a:ext cx="8382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144131</xdr:rowOff>
    </xdr:from>
    <xdr:to>
      <xdr:col>81</xdr:col>
      <xdr:colOff>50800</xdr:colOff>
      <xdr:row>76</xdr:row>
      <xdr:rowOff>16714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002881"/>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130262</xdr:rowOff>
    </xdr:from>
    <xdr:to>
      <xdr:col>76</xdr:col>
      <xdr:colOff>114300</xdr:colOff>
      <xdr:row>75</xdr:row>
      <xdr:rowOff>144131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89012"/>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127824</xdr:rowOff>
    </xdr:from>
    <xdr:to>
      <xdr:col>71</xdr:col>
      <xdr:colOff>177800</xdr:colOff>
      <xdr:row>75</xdr:row>
      <xdr:rowOff>130262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986574"/>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163010</xdr:rowOff>
    </xdr:from>
    <xdr:to>
      <xdr:col>67</xdr:col>
      <xdr:colOff>101600</xdr:colOff>
      <xdr:row>76</xdr:row>
      <xdr:rowOff>93160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84287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132018</xdr:rowOff>
    </xdr:from>
    <xdr:to>
      <xdr:col>85</xdr:col>
      <xdr:colOff>177800</xdr:colOff>
      <xdr:row>76</xdr:row>
      <xdr:rowOff>62168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154895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137363</xdr:rowOff>
    </xdr:from>
    <xdr:to>
      <xdr:col>81</xdr:col>
      <xdr:colOff>101600</xdr:colOff>
      <xdr:row>76</xdr:row>
      <xdr:rowOff>67512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961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84040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77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93331</xdr:rowOff>
    </xdr:from>
    <xdr:to>
      <xdr:col>76</xdr:col>
      <xdr:colOff>165100</xdr:colOff>
      <xdr:row>76</xdr:row>
      <xdr:rowOff>23481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40008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79462</xdr:rowOff>
    </xdr:from>
    <xdr:to>
      <xdr:col>72</xdr:col>
      <xdr:colOff>38100</xdr:colOff>
      <xdr:row>76</xdr:row>
      <xdr:rowOff>9612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26139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1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77024</xdr:rowOff>
    </xdr:from>
    <xdr:to>
      <xdr:col>67</xdr:col>
      <xdr:colOff>101600</xdr:colOff>
      <xdr:row>76</xdr:row>
      <xdr:rowOff>7175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357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23701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1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18628</xdr:rowOff>
    </xdr:from>
    <xdr:to>
      <xdr:col>85</xdr:col>
      <xdr:colOff>127000</xdr:colOff>
      <xdr:row>98</xdr:row>
      <xdr:rowOff>19273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820728"/>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169641</xdr:rowOff>
    </xdr:from>
    <xdr:to>
      <xdr:col>81</xdr:col>
      <xdr:colOff>50800</xdr:colOff>
      <xdr:row>98</xdr:row>
      <xdr:rowOff>18628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800291"/>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162486</xdr:rowOff>
    </xdr:from>
    <xdr:to>
      <xdr:col>76</xdr:col>
      <xdr:colOff>114300</xdr:colOff>
      <xdr:row>97</xdr:row>
      <xdr:rowOff>169641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793136"/>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99484</xdr:rowOff>
    </xdr:from>
    <xdr:to>
      <xdr:col>71</xdr:col>
      <xdr:colOff>177800</xdr:colOff>
      <xdr:row>97</xdr:row>
      <xdr:rowOff>162486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30134"/>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65463</xdr:rowOff>
    </xdr:from>
    <xdr:to>
      <xdr:col>67</xdr:col>
      <xdr:colOff>101600</xdr:colOff>
      <xdr:row>97</xdr:row>
      <xdr:rowOff>167063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69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158190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139923</xdr:rowOff>
    </xdr:from>
    <xdr:to>
      <xdr:col>85</xdr:col>
      <xdr:colOff>177800</xdr:colOff>
      <xdr:row>98</xdr:row>
      <xdr:rowOff>70073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54850</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8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139278</xdr:rowOff>
    </xdr:from>
    <xdr:to>
      <xdr:col>81</xdr:col>
      <xdr:colOff>101600</xdr:colOff>
      <xdr:row>98</xdr:row>
      <xdr:rowOff>69428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60555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86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118841</xdr:rowOff>
    </xdr:from>
    <xdr:to>
      <xdr:col>76</xdr:col>
      <xdr:colOff>165100</xdr:colOff>
      <xdr:row>98</xdr:row>
      <xdr:rowOff>48991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40118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84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111686</xdr:rowOff>
    </xdr:from>
    <xdr:to>
      <xdr:col>72</xdr:col>
      <xdr:colOff>38100</xdr:colOff>
      <xdr:row>98</xdr:row>
      <xdr:rowOff>41836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32963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3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48684</xdr:rowOff>
    </xdr:from>
    <xdr:to>
      <xdr:col>67</xdr:col>
      <xdr:colOff>101600</xdr:colOff>
      <xdr:row>97</xdr:row>
      <xdr:rowOff>150284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166811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141712</xdr:rowOff>
    </xdr:from>
    <xdr:to>
      <xdr:col>116</xdr:col>
      <xdr:colOff>63500</xdr:colOff>
      <xdr:row>35</xdr:row>
      <xdr:rowOff>146238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1323300" y="6142462"/>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146238</xdr:rowOff>
    </xdr:from>
    <xdr:to>
      <xdr:col>111</xdr:col>
      <xdr:colOff>177800</xdr:colOff>
      <xdr:row>36</xdr:row>
      <xdr:rowOff>47071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0434300" y="6146988"/>
          <a:ext cx="889000" cy="7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144592</xdr:rowOff>
    </xdr:from>
    <xdr:to>
      <xdr:col>107</xdr:col>
      <xdr:colOff>50800</xdr:colOff>
      <xdr:row>36</xdr:row>
      <xdr:rowOff>47071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145342"/>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144592</xdr:rowOff>
    </xdr:from>
    <xdr:to>
      <xdr:col>102</xdr:col>
      <xdr:colOff>114300</xdr:colOff>
      <xdr:row>36</xdr:row>
      <xdr:rowOff>12278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6145342"/>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3129</xdr:rowOff>
    </xdr:from>
    <xdr:to>
      <xdr:col>98</xdr:col>
      <xdr:colOff>38100</xdr:colOff>
      <xdr:row>38</xdr:row>
      <xdr:rowOff>104729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95856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61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90912</xdr:rowOff>
    </xdr:from>
    <xdr:to>
      <xdr:col>116</xdr:col>
      <xdr:colOff>114300</xdr:colOff>
      <xdr:row>36</xdr:row>
      <xdr:rowOff>21062</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0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113789</xdr:rowOff>
    </xdr:from>
    <xdr:ext cx="534377"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59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95438</xdr:rowOff>
    </xdr:from>
    <xdr:to>
      <xdr:col>112</xdr:col>
      <xdr:colOff>38100</xdr:colOff>
      <xdr:row>36</xdr:row>
      <xdr:rowOff>25588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0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42115</xdr:rowOff>
    </xdr:from>
    <xdr:ext cx="534377"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56111" y="58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167721</xdr:rowOff>
    </xdr:from>
    <xdr:to>
      <xdr:col>107</xdr:col>
      <xdr:colOff>101600</xdr:colOff>
      <xdr:row>36</xdr:row>
      <xdr:rowOff>97871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1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114398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59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93792</xdr:rowOff>
    </xdr:from>
    <xdr:to>
      <xdr:col>102</xdr:col>
      <xdr:colOff>165100</xdr:colOff>
      <xdr:row>36</xdr:row>
      <xdr:rowOff>23942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0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40469</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278111" y="586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132928</xdr:rowOff>
    </xdr:from>
    <xdr:to>
      <xdr:col>98</xdr:col>
      <xdr:colOff>38100</xdr:colOff>
      <xdr:row>36</xdr:row>
      <xdr:rowOff>63078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1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79605</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389111" y="59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72720</xdr:rowOff>
    </xdr:from>
    <xdr:to>
      <xdr:col>116</xdr:col>
      <xdr:colOff>63500</xdr:colOff>
      <xdr:row>56</xdr:row>
      <xdr:rowOff>83876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9673920"/>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72720</xdr:rowOff>
    </xdr:from>
    <xdr:to>
      <xdr:col>111</xdr:col>
      <xdr:colOff>177800</xdr:colOff>
      <xdr:row>56</xdr:row>
      <xdr:rowOff>76469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9673920"/>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75143</xdr:rowOff>
    </xdr:from>
    <xdr:to>
      <xdr:col>107</xdr:col>
      <xdr:colOff>50800</xdr:colOff>
      <xdr:row>56</xdr:row>
      <xdr:rowOff>76469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967634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74137</xdr:rowOff>
    </xdr:from>
    <xdr:to>
      <xdr:col>102</xdr:col>
      <xdr:colOff>114300</xdr:colOff>
      <xdr:row>56</xdr:row>
      <xdr:rowOff>75143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967533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81722</xdr:rowOff>
    </xdr:from>
    <xdr:to>
      <xdr:col>98</xdr:col>
      <xdr:colOff>38100</xdr:colOff>
      <xdr:row>58</xdr:row>
      <xdr:rowOff>11872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2999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994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33076</xdr:rowOff>
    </xdr:from>
    <xdr:to>
      <xdr:col>116</xdr:col>
      <xdr:colOff>114300</xdr:colOff>
      <xdr:row>56</xdr:row>
      <xdr:rowOff>134676</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6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55953</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48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21920</xdr:rowOff>
    </xdr:from>
    <xdr:to>
      <xdr:col>112</xdr:col>
      <xdr:colOff>38100</xdr:colOff>
      <xdr:row>56</xdr:row>
      <xdr:rowOff>123520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6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140047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3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25669</xdr:rowOff>
    </xdr:from>
    <xdr:to>
      <xdr:col>107</xdr:col>
      <xdr:colOff>101600</xdr:colOff>
      <xdr:row>56</xdr:row>
      <xdr:rowOff>127269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143796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4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24343</xdr:rowOff>
    </xdr:from>
    <xdr:to>
      <xdr:col>102</xdr:col>
      <xdr:colOff>165100</xdr:colOff>
      <xdr:row>56</xdr:row>
      <xdr:rowOff>125943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6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142470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40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23337</xdr:rowOff>
    </xdr:from>
    <xdr:to>
      <xdr:col>98</xdr:col>
      <xdr:colOff>38100</xdr:colOff>
      <xdr:row>56</xdr:row>
      <xdr:rowOff>124937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6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141464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39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123603</xdr:rowOff>
    </xdr:from>
    <xdr:to>
      <xdr:col>116</xdr:col>
      <xdr:colOff>63500</xdr:colOff>
      <xdr:row>77</xdr:row>
      <xdr:rowOff>153493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325253"/>
          <a:ext cx="8382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150730</xdr:rowOff>
    </xdr:from>
    <xdr:to>
      <xdr:col>111</xdr:col>
      <xdr:colOff>177800</xdr:colOff>
      <xdr:row>77</xdr:row>
      <xdr:rowOff>153493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3352380"/>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150730</xdr:rowOff>
    </xdr:from>
    <xdr:to>
      <xdr:col>107</xdr:col>
      <xdr:colOff>50800</xdr:colOff>
      <xdr:row>77</xdr:row>
      <xdr:rowOff>160369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352380"/>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160369</xdr:rowOff>
    </xdr:from>
    <xdr:to>
      <xdr:col>102</xdr:col>
      <xdr:colOff>114300</xdr:colOff>
      <xdr:row>77</xdr:row>
      <xdr:rowOff>162503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362019"/>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28435</xdr:rowOff>
    </xdr:from>
    <xdr:to>
      <xdr:col>98</xdr:col>
      <xdr:colOff>38100</xdr:colOff>
      <xdr:row>76</xdr:row>
      <xdr:rowOff>130035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146562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72803</xdr:rowOff>
    </xdr:from>
    <xdr:to>
      <xdr:col>116</xdr:col>
      <xdr:colOff>114300</xdr:colOff>
      <xdr:row>78</xdr:row>
      <xdr:rowOff>2953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51230</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2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102693</xdr:rowOff>
    </xdr:from>
    <xdr:to>
      <xdr:col>112</xdr:col>
      <xdr:colOff>38100</xdr:colOff>
      <xdr:row>78</xdr:row>
      <xdr:rowOff>32843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23970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99930</xdr:rowOff>
    </xdr:from>
    <xdr:to>
      <xdr:col>107</xdr:col>
      <xdr:colOff>101600</xdr:colOff>
      <xdr:row>78</xdr:row>
      <xdr:rowOff>30080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21207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3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109569</xdr:rowOff>
    </xdr:from>
    <xdr:to>
      <xdr:col>102</xdr:col>
      <xdr:colOff>165100</xdr:colOff>
      <xdr:row>78</xdr:row>
      <xdr:rowOff>39719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3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30846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4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111703</xdr:rowOff>
    </xdr:from>
    <xdr:to>
      <xdr:col>98</xdr:col>
      <xdr:colOff>38100</xdr:colOff>
      <xdr:row>78</xdr:row>
      <xdr:rowOff>41853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32980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4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502</a:t>
          </a:r>
          <a:r>
            <a:rPr kumimoji="1" lang="ja-JP" altLang="en-US" sz="1300">
              <a:latin typeface="ＭＳ Ｐゴシック" panose="020B0600070205080204" pitchFamily="50" charset="-128"/>
              <a:ea typeface="ＭＳ Ｐゴシック" panose="020B0600070205080204" pitchFamily="50" charset="-128"/>
            </a:rPr>
            <a:t>千円であり、前年比同額となっている。</a:t>
          </a:r>
        </a:p>
        <a:p>
          <a:r>
            <a:rPr kumimoji="1" lang="ja-JP" altLang="en-US" sz="1300">
              <a:latin typeface="ＭＳ Ｐゴシック" panose="020B0600070205080204" pitchFamily="50" charset="-128"/>
              <a:ea typeface="ＭＳ Ｐゴシック" panose="020B0600070205080204" pitchFamily="50" charset="-128"/>
            </a:rPr>
            <a:t>　性質別に分析すると、物件費は住民一人当たり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千円の増となっている。これは自治体クラウドサービス導入経費増によるものである。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維持補修費は、住民一人当たり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千円減となっている。前年は大雪による除雪対策維持補修費が増大していたためである。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千円の減となっている。これは中学校建設事業費や漁協冷凍施設建設事業費の減によるものである。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繰出金については、介護保険組合への繰出金増の影響により、住民一人当たり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41,420
41,039
426.31
21,570,722
20,805,394
623,732
12,413,372
30,851,792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141660</xdr:rowOff>
    </xdr:from>
    <xdr:to>
      <xdr:col>24</xdr:col>
      <xdr:colOff>63500</xdr:colOff>
      <xdr:row>36</xdr:row>
      <xdr:rowOff>56424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42410"/>
          <a:ext cx="838200" cy="8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118799</xdr:rowOff>
    </xdr:from>
    <xdr:to>
      <xdr:col>19</xdr:col>
      <xdr:colOff>177800</xdr:colOff>
      <xdr:row>35</xdr:row>
      <xdr:rowOff>141660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1954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12664</xdr:rowOff>
    </xdr:from>
    <xdr:to>
      <xdr:col>15</xdr:col>
      <xdr:colOff>50800</xdr:colOff>
      <xdr:row>35</xdr:row>
      <xdr:rowOff>118799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13414"/>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12664</xdr:rowOff>
    </xdr:from>
    <xdr:to>
      <xdr:col>10</xdr:col>
      <xdr:colOff>114300</xdr:colOff>
      <xdr:row>35</xdr:row>
      <xdr:rowOff>13643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1341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99984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5624</xdr:rowOff>
    </xdr:from>
    <xdr:to>
      <xdr:col>24</xdr:col>
      <xdr:colOff>114300</xdr:colOff>
      <xdr:row>36</xdr:row>
      <xdr:rowOff>107224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28501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90860</xdr:rowOff>
    </xdr:from>
    <xdr:to>
      <xdr:col>20</xdr:col>
      <xdr:colOff>38100</xdr:colOff>
      <xdr:row>36</xdr:row>
      <xdr:rowOff>21010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37537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6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67999</xdr:rowOff>
    </xdr:from>
    <xdr:to>
      <xdr:col>15</xdr:col>
      <xdr:colOff>101600</xdr:colOff>
      <xdr:row>35</xdr:row>
      <xdr:rowOff>169599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133314</xdr:rowOff>
    </xdr:from>
    <xdr:to>
      <xdr:col>10</xdr:col>
      <xdr:colOff>165100</xdr:colOff>
      <xdr:row>35</xdr:row>
      <xdr:rowOff>63464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79991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134293</xdr:rowOff>
    </xdr:from>
    <xdr:to>
      <xdr:col>6</xdr:col>
      <xdr:colOff>38100</xdr:colOff>
      <xdr:row>35</xdr:row>
      <xdr:rowOff>64443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80970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45193</xdr:rowOff>
    </xdr:from>
    <xdr:to>
      <xdr:col>24</xdr:col>
      <xdr:colOff>63500</xdr:colOff>
      <xdr:row>58</xdr:row>
      <xdr:rowOff>54554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89293"/>
          <a:ext cx="8382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34018</xdr:rowOff>
    </xdr:from>
    <xdr:to>
      <xdr:col>19</xdr:col>
      <xdr:colOff>177800</xdr:colOff>
      <xdr:row>58</xdr:row>
      <xdr:rowOff>54554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811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147080</xdr:rowOff>
    </xdr:from>
    <xdr:to>
      <xdr:col>15</xdr:col>
      <xdr:colOff>50800</xdr:colOff>
      <xdr:row>58</xdr:row>
      <xdr:rowOff>34018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48280"/>
          <a:ext cx="889000" cy="2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147080</xdr:rowOff>
    </xdr:from>
    <xdr:to>
      <xdr:col>10</xdr:col>
      <xdr:colOff>114300</xdr:colOff>
      <xdr:row>57</xdr:row>
      <xdr:rowOff>12229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48280"/>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102304</xdr:rowOff>
    </xdr:from>
    <xdr:to>
      <xdr:col>6</xdr:col>
      <xdr:colOff>38100</xdr:colOff>
      <xdr:row>58</xdr:row>
      <xdr:rowOff>32454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165843</xdr:rowOff>
    </xdr:from>
    <xdr:to>
      <xdr:col>24</xdr:col>
      <xdr:colOff>114300</xdr:colOff>
      <xdr:row>58</xdr:row>
      <xdr:rowOff>95993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80770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3754</xdr:rowOff>
    </xdr:from>
    <xdr:to>
      <xdr:col>20</xdr:col>
      <xdr:colOff>38100</xdr:colOff>
      <xdr:row>58</xdr:row>
      <xdr:rowOff>105354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96481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154668</xdr:rowOff>
    </xdr:from>
    <xdr:to>
      <xdr:col>15</xdr:col>
      <xdr:colOff>101600</xdr:colOff>
      <xdr:row>58</xdr:row>
      <xdr:rowOff>84818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75945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96280</xdr:rowOff>
    </xdr:from>
    <xdr:to>
      <xdr:col>10</xdr:col>
      <xdr:colOff>165100</xdr:colOff>
      <xdr:row>57</xdr:row>
      <xdr:rowOff>26430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42957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7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132879</xdr:rowOff>
    </xdr:from>
    <xdr:to>
      <xdr:col>6</xdr:col>
      <xdr:colOff>38100</xdr:colOff>
      <xdr:row>57</xdr:row>
      <xdr:rowOff>63029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79556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133680</xdr:rowOff>
    </xdr:from>
    <xdr:to>
      <xdr:col>24</xdr:col>
      <xdr:colOff>63500</xdr:colOff>
      <xdr:row>77</xdr:row>
      <xdr:rowOff>154887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35330"/>
          <a:ext cx="8382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143708</xdr:rowOff>
    </xdr:from>
    <xdr:to>
      <xdr:col>19</xdr:col>
      <xdr:colOff>177800</xdr:colOff>
      <xdr:row>77</xdr:row>
      <xdr:rowOff>154887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45358"/>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143708</xdr:rowOff>
    </xdr:from>
    <xdr:to>
      <xdr:col>15</xdr:col>
      <xdr:colOff>50800</xdr:colOff>
      <xdr:row>78</xdr:row>
      <xdr:rowOff>21377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45358"/>
          <a:ext cx="889000" cy="4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11562</xdr:rowOff>
    </xdr:from>
    <xdr:to>
      <xdr:col>10</xdr:col>
      <xdr:colOff>114300</xdr:colOff>
      <xdr:row>78</xdr:row>
      <xdr:rowOff>21377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84662"/>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93845</xdr:rowOff>
    </xdr:from>
    <xdr:to>
      <xdr:col>6</xdr:col>
      <xdr:colOff>38100</xdr:colOff>
      <xdr:row>78</xdr:row>
      <xdr:rowOff>23995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7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82880</xdr:rowOff>
    </xdr:from>
    <xdr:to>
      <xdr:col>24</xdr:col>
      <xdr:colOff>114300</xdr:colOff>
      <xdr:row>78</xdr:row>
      <xdr:rowOff>13030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169257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104087</xdr:rowOff>
    </xdr:from>
    <xdr:to>
      <xdr:col>20</xdr:col>
      <xdr:colOff>38100</xdr:colOff>
      <xdr:row>78</xdr:row>
      <xdr:rowOff>34237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25364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9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92908</xdr:rowOff>
    </xdr:from>
    <xdr:to>
      <xdr:col>15</xdr:col>
      <xdr:colOff>101600</xdr:colOff>
      <xdr:row>78</xdr:row>
      <xdr:rowOff>23058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142027</xdr:rowOff>
    </xdr:from>
    <xdr:to>
      <xdr:col>10</xdr:col>
      <xdr:colOff>165100</xdr:colOff>
      <xdr:row>78</xdr:row>
      <xdr:rowOff>72177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63304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3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132212</xdr:rowOff>
    </xdr:from>
    <xdr:to>
      <xdr:col>6</xdr:col>
      <xdr:colOff>38100</xdr:colOff>
      <xdr:row>78</xdr:row>
      <xdr:rowOff>62362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53489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2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135499</xdr:rowOff>
    </xdr:from>
    <xdr:to>
      <xdr:col>24</xdr:col>
      <xdr:colOff>63500</xdr:colOff>
      <xdr:row>96</xdr:row>
      <xdr:rowOff>153645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94699"/>
          <a:ext cx="8382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153645</xdr:rowOff>
    </xdr:from>
    <xdr:to>
      <xdr:col>19</xdr:col>
      <xdr:colOff>177800</xdr:colOff>
      <xdr:row>97</xdr:row>
      <xdr:rowOff>4358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12845"/>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4358</xdr:rowOff>
    </xdr:from>
    <xdr:to>
      <xdr:col>15</xdr:col>
      <xdr:colOff>50800</xdr:colOff>
      <xdr:row>97</xdr:row>
      <xdr:rowOff>36819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35008"/>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36819</xdr:rowOff>
    </xdr:from>
    <xdr:to>
      <xdr:col>10</xdr:col>
      <xdr:colOff>114300</xdr:colOff>
      <xdr:row>97</xdr:row>
      <xdr:rowOff>39170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67469"/>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126064</xdr:rowOff>
    </xdr:from>
    <xdr:to>
      <xdr:col>6</xdr:col>
      <xdr:colOff>38100</xdr:colOff>
      <xdr:row>97</xdr:row>
      <xdr:rowOff>56214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72741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84699</xdr:rowOff>
    </xdr:from>
    <xdr:to>
      <xdr:col>24</xdr:col>
      <xdr:colOff>114300</xdr:colOff>
      <xdr:row>97</xdr:row>
      <xdr:rowOff>14849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63126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102845</xdr:rowOff>
    </xdr:from>
    <xdr:to>
      <xdr:col>20</xdr:col>
      <xdr:colOff>38100</xdr:colOff>
      <xdr:row>97</xdr:row>
      <xdr:rowOff>32995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49522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125008</xdr:rowOff>
    </xdr:from>
    <xdr:to>
      <xdr:col>15</xdr:col>
      <xdr:colOff>101600</xdr:colOff>
      <xdr:row>97</xdr:row>
      <xdr:rowOff>55158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46285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7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157469</xdr:rowOff>
    </xdr:from>
    <xdr:to>
      <xdr:col>10</xdr:col>
      <xdr:colOff>165100</xdr:colOff>
      <xdr:row>97</xdr:row>
      <xdr:rowOff>87619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1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78746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0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159820</xdr:rowOff>
    </xdr:from>
    <xdr:to>
      <xdr:col>6</xdr:col>
      <xdr:colOff>38100</xdr:colOff>
      <xdr:row>97</xdr:row>
      <xdr:rowOff>89970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81097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15799</xdr:rowOff>
    </xdr:from>
    <xdr:to>
      <xdr:col>55</xdr:col>
      <xdr:colOff>0</xdr:colOff>
      <xdr:row>37</xdr:row>
      <xdr:rowOff>20371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5944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xdr:rowOff>
    </xdr:from>
    <xdr:to>
      <xdr:col>50</xdr:col>
      <xdr:colOff>114300</xdr:colOff>
      <xdr:row>37</xdr:row>
      <xdr:rowOff>20371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5762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13970</xdr:rowOff>
    </xdr:from>
    <xdr:to>
      <xdr:col>45</xdr:col>
      <xdr:colOff>177800</xdr:colOff>
      <xdr:row>37</xdr:row>
      <xdr:rowOff>18542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57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152044</xdr:rowOff>
    </xdr:from>
    <xdr:to>
      <xdr:col>41</xdr:col>
      <xdr:colOff>50800</xdr:colOff>
      <xdr:row>37</xdr:row>
      <xdr:rowOff>18542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2424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115418</xdr:rowOff>
    </xdr:from>
    <xdr:to>
      <xdr:col>36</xdr:col>
      <xdr:colOff>165100</xdr:colOff>
      <xdr:row>37</xdr:row>
      <xdr:rowOff>45568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36695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136449</xdr:rowOff>
    </xdr:from>
    <xdr:to>
      <xdr:col>55</xdr:col>
      <xdr:colOff>50800</xdr:colOff>
      <xdr:row>37</xdr:row>
      <xdr:rowOff>66599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159326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6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141021</xdr:rowOff>
    </xdr:from>
    <xdr:to>
      <xdr:col>50</xdr:col>
      <xdr:colOff>165100</xdr:colOff>
      <xdr:row>37</xdr:row>
      <xdr:rowOff>71171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87698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134620</xdr:rowOff>
    </xdr:from>
    <xdr:to>
      <xdr:col>46</xdr:col>
      <xdr:colOff>38100</xdr:colOff>
      <xdr:row>37</xdr:row>
      <xdr:rowOff>64770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81297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139192</xdr:rowOff>
    </xdr:from>
    <xdr:to>
      <xdr:col>41</xdr:col>
      <xdr:colOff>101600</xdr:colOff>
      <xdr:row>37</xdr:row>
      <xdr:rowOff>69342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60469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101244</xdr:rowOff>
    </xdr:from>
    <xdr:to>
      <xdr:col>36</xdr:col>
      <xdr:colOff>165100</xdr:colOff>
      <xdr:row>37</xdr:row>
      <xdr:rowOff>31394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47921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32075</xdr:rowOff>
    </xdr:from>
    <xdr:to>
      <xdr:col>55</xdr:col>
      <xdr:colOff>0</xdr:colOff>
      <xdr:row>54</xdr:row>
      <xdr:rowOff>116520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290375"/>
          <a:ext cx="838200" cy="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32075</xdr:rowOff>
    </xdr:from>
    <xdr:to>
      <xdr:col>50</xdr:col>
      <xdr:colOff>114300</xdr:colOff>
      <xdr:row>54</xdr:row>
      <xdr:rowOff>145026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290375"/>
          <a:ext cx="889000" cy="1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74092</xdr:rowOff>
    </xdr:from>
    <xdr:to>
      <xdr:col>45</xdr:col>
      <xdr:colOff>177800</xdr:colOff>
      <xdr:row>54</xdr:row>
      <xdr:rowOff>145026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332392"/>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71394</xdr:rowOff>
    </xdr:from>
    <xdr:to>
      <xdr:col>41</xdr:col>
      <xdr:colOff>50800</xdr:colOff>
      <xdr:row>54</xdr:row>
      <xdr:rowOff>74092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158244"/>
          <a:ext cx="889000" cy="17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137729</xdr:rowOff>
    </xdr:from>
    <xdr:to>
      <xdr:col>36</xdr:col>
      <xdr:colOff>165100</xdr:colOff>
      <xdr:row>57</xdr:row>
      <xdr:rowOff>67879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3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59006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65720</xdr:rowOff>
    </xdr:from>
    <xdr:to>
      <xdr:col>55</xdr:col>
      <xdr:colOff>50800</xdr:colOff>
      <xdr:row>54</xdr:row>
      <xdr:rowOff>167320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3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88597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152725</xdr:rowOff>
    </xdr:from>
    <xdr:to>
      <xdr:col>50</xdr:col>
      <xdr:colOff>165100</xdr:colOff>
      <xdr:row>54</xdr:row>
      <xdr:rowOff>82875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2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99402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0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94226</xdr:rowOff>
    </xdr:from>
    <xdr:to>
      <xdr:col>46</xdr:col>
      <xdr:colOff>38100</xdr:colOff>
      <xdr:row>55</xdr:row>
      <xdr:rowOff>24376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40903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1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23292</xdr:rowOff>
    </xdr:from>
    <xdr:to>
      <xdr:col>41</xdr:col>
      <xdr:colOff>101600</xdr:colOff>
      <xdr:row>54</xdr:row>
      <xdr:rowOff>124892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2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141419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0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20594</xdr:rowOff>
    </xdr:from>
    <xdr:to>
      <xdr:col>36</xdr:col>
      <xdr:colOff>165100</xdr:colOff>
      <xdr:row>53</xdr:row>
      <xdr:rowOff>122194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1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138721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88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107238</xdr:rowOff>
    </xdr:from>
    <xdr:to>
      <xdr:col>55</xdr:col>
      <xdr:colOff>0</xdr:colOff>
      <xdr:row>76</xdr:row>
      <xdr:rowOff>140957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37438"/>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114874</xdr:rowOff>
    </xdr:from>
    <xdr:to>
      <xdr:col>50</xdr:col>
      <xdr:colOff>114300</xdr:colOff>
      <xdr:row>76</xdr:row>
      <xdr:rowOff>140957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45074"/>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38407</xdr:rowOff>
    </xdr:from>
    <xdr:to>
      <xdr:col>45</xdr:col>
      <xdr:colOff>177800</xdr:colOff>
      <xdr:row>76</xdr:row>
      <xdr:rowOff>114874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725707"/>
          <a:ext cx="889000" cy="4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38407</xdr:rowOff>
    </xdr:from>
    <xdr:to>
      <xdr:col>41</xdr:col>
      <xdr:colOff>50800</xdr:colOff>
      <xdr:row>76</xdr:row>
      <xdr:rowOff>10198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725707"/>
          <a:ext cx="889000" cy="3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57742</xdr:rowOff>
    </xdr:from>
    <xdr:to>
      <xdr:col>36</xdr:col>
      <xdr:colOff>165100</xdr:colOff>
      <xdr:row>77</xdr:row>
      <xdr:rowOff>159342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150469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3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56438</xdr:rowOff>
    </xdr:from>
    <xdr:to>
      <xdr:col>55</xdr:col>
      <xdr:colOff>50800</xdr:colOff>
      <xdr:row>76</xdr:row>
      <xdr:rowOff>158038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79315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90157</xdr:rowOff>
    </xdr:from>
    <xdr:to>
      <xdr:col>50</xdr:col>
      <xdr:colOff>165100</xdr:colOff>
      <xdr:row>77</xdr:row>
      <xdr:rowOff>20307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11434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64074</xdr:rowOff>
    </xdr:from>
    <xdr:to>
      <xdr:col>46</xdr:col>
      <xdr:colOff>38100</xdr:colOff>
      <xdr:row>76</xdr:row>
      <xdr:rowOff>165674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10751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159057</xdr:rowOff>
    </xdr:from>
    <xdr:to>
      <xdr:col>41</xdr:col>
      <xdr:colOff>101600</xdr:colOff>
      <xdr:row>74</xdr:row>
      <xdr:rowOff>89207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67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105734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45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130848</xdr:rowOff>
    </xdr:from>
    <xdr:to>
      <xdr:col>36</xdr:col>
      <xdr:colOff>165100</xdr:colOff>
      <xdr:row>76</xdr:row>
      <xdr:rowOff>60998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77525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136722</xdr:rowOff>
    </xdr:from>
    <xdr:to>
      <xdr:col>55</xdr:col>
      <xdr:colOff>0</xdr:colOff>
      <xdr:row>97</xdr:row>
      <xdr:rowOff>161089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67372"/>
          <a:ext cx="838200" cy="2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136722</xdr:rowOff>
    </xdr:from>
    <xdr:to>
      <xdr:col>50</xdr:col>
      <xdr:colOff>114300</xdr:colOff>
      <xdr:row>97</xdr:row>
      <xdr:rowOff>165105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67372"/>
          <a:ext cx="889000" cy="2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165105</xdr:rowOff>
    </xdr:from>
    <xdr:to>
      <xdr:col>45</xdr:col>
      <xdr:colOff>177800</xdr:colOff>
      <xdr:row>97</xdr:row>
      <xdr:rowOff>169450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95755"/>
          <a:ext cx="889000" cy="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77415</xdr:rowOff>
    </xdr:from>
    <xdr:to>
      <xdr:col>41</xdr:col>
      <xdr:colOff>50800</xdr:colOff>
      <xdr:row>97</xdr:row>
      <xdr:rowOff>169450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08065"/>
          <a:ext cx="88900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134541</xdr:rowOff>
    </xdr:from>
    <xdr:to>
      <xdr:col>36</xdr:col>
      <xdr:colOff>165100</xdr:colOff>
      <xdr:row>98</xdr:row>
      <xdr:rowOff>64691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55818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8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110289</xdr:rowOff>
    </xdr:from>
    <xdr:to>
      <xdr:col>55</xdr:col>
      <xdr:colOff>50800</xdr:colOff>
      <xdr:row>98</xdr:row>
      <xdr:rowOff>40439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69666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2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85922</xdr:rowOff>
    </xdr:from>
    <xdr:to>
      <xdr:col>50</xdr:col>
      <xdr:colOff>165100</xdr:colOff>
      <xdr:row>98</xdr:row>
      <xdr:rowOff>16072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32599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4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114305</xdr:rowOff>
    </xdr:from>
    <xdr:to>
      <xdr:col>46</xdr:col>
      <xdr:colOff>38100</xdr:colOff>
      <xdr:row>98</xdr:row>
      <xdr:rowOff>44455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60982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2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118650</xdr:rowOff>
    </xdr:from>
    <xdr:to>
      <xdr:col>41</xdr:col>
      <xdr:colOff>101600</xdr:colOff>
      <xdr:row>98</xdr:row>
      <xdr:rowOff>48800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65327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52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26615</xdr:rowOff>
    </xdr:from>
    <xdr:to>
      <xdr:col>36</xdr:col>
      <xdr:colOff>165100</xdr:colOff>
      <xdr:row>97</xdr:row>
      <xdr:rowOff>128215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144742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43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149621</xdr:rowOff>
    </xdr:from>
    <xdr:to>
      <xdr:col>85</xdr:col>
      <xdr:colOff>127000</xdr:colOff>
      <xdr:row>35</xdr:row>
      <xdr:rowOff>139929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978921"/>
          <a:ext cx="838200" cy="16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139929</xdr:rowOff>
    </xdr:from>
    <xdr:to>
      <xdr:col>81</xdr:col>
      <xdr:colOff>50800</xdr:colOff>
      <xdr:row>37</xdr:row>
      <xdr:rowOff>59096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40679"/>
          <a:ext cx="889000" cy="26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56490</xdr:rowOff>
    </xdr:from>
    <xdr:to>
      <xdr:col>76</xdr:col>
      <xdr:colOff>114300</xdr:colOff>
      <xdr:row>37</xdr:row>
      <xdr:rowOff>59096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001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38064</xdr:rowOff>
    </xdr:from>
    <xdr:to>
      <xdr:col>71</xdr:col>
      <xdr:colOff>177800</xdr:colOff>
      <xdr:row>37</xdr:row>
      <xdr:rowOff>56490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81714"/>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70383</xdr:rowOff>
    </xdr:from>
    <xdr:to>
      <xdr:col>67</xdr:col>
      <xdr:colOff>101600</xdr:colOff>
      <xdr:row>35</xdr:row>
      <xdr:rowOff>533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589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17060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6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98821</xdr:rowOff>
    </xdr:from>
    <xdr:to>
      <xdr:col>85</xdr:col>
      <xdr:colOff>177800</xdr:colOff>
      <xdr:row>35</xdr:row>
      <xdr:rowOff>28971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9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121698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77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89129</xdr:rowOff>
    </xdr:from>
    <xdr:to>
      <xdr:col>81</xdr:col>
      <xdr:colOff>101600</xdr:colOff>
      <xdr:row>36</xdr:row>
      <xdr:rowOff>19279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0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35806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86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8296</xdr:rowOff>
    </xdr:from>
    <xdr:to>
      <xdr:col>76</xdr:col>
      <xdr:colOff>165100</xdr:colOff>
      <xdr:row>37</xdr:row>
      <xdr:rowOff>109896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101023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4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5690</xdr:rowOff>
    </xdr:from>
    <xdr:to>
      <xdr:col>72</xdr:col>
      <xdr:colOff>38100</xdr:colOff>
      <xdr:row>37</xdr:row>
      <xdr:rowOff>107290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98417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158714</xdr:rowOff>
    </xdr:from>
    <xdr:to>
      <xdr:col>67</xdr:col>
      <xdr:colOff>101600</xdr:colOff>
      <xdr:row>37</xdr:row>
      <xdr:rowOff>88864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79991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2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164372</xdr:rowOff>
    </xdr:from>
    <xdr:to>
      <xdr:col>85</xdr:col>
      <xdr:colOff>127000</xdr:colOff>
      <xdr:row>54</xdr:row>
      <xdr:rowOff>16974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251222"/>
          <a:ext cx="8382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16974</xdr:rowOff>
    </xdr:from>
    <xdr:to>
      <xdr:col>81</xdr:col>
      <xdr:colOff>50800</xdr:colOff>
      <xdr:row>55</xdr:row>
      <xdr:rowOff>35344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275274"/>
          <a:ext cx="889000" cy="18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35344</xdr:rowOff>
    </xdr:from>
    <xdr:to>
      <xdr:col>76</xdr:col>
      <xdr:colOff>114300</xdr:colOff>
      <xdr:row>55</xdr:row>
      <xdr:rowOff>92249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465094"/>
          <a:ext cx="8890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92249</xdr:rowOff>
    </xdr:from>
    <xdr:to>
      <xdr:col>71</xdr:col>
      <xdr:colOff>177800</xdr:colOff>
      <xdr:row>56</xdr:row>
      <xdr:rowOff>64181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21999"/>
          <a:ext cx="889000" cy="14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76735</xdr:rowOff>
    </xdr:from>
    <xdr:to>
      <xdr:col>67</xdr:col>
      <xdr:colOff>101600</xdr:colOff>
      <xdr:row>57</xdr:row>
      <xdr:rowOff>6885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113572</xdr:rowOff>
    </xdr:from>
    <xdr:to>
      <xdr:col>85</xdr:col>
      <xdr:colOff>177800</xdr:colOff>
      <xdr:row>54</xdr:row>
      <xdr:rowOff>43722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20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136449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0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137624</xdr:rowOff>
    </xdr:from>
    <xdr:to>
      <xdr:col>81</xdr:col>
      <xdr:colOff>101600</xdr:colOff>
      <xdr:row>54</xdr:row>
      <xdr:rowOff>67774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84301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9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155994</xdr:rowOff>
    </xdr:from>
    <xdr:to>
      <xdr:col>76</xdr:col>
      <xdr:colOff>165100</xdr:colOff>
      <xdr:row>55</xdr:row>
      <xdr:rowOff>86144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102671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1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41449</xdr:rowOff>
    </xdr:from>
    <xdr:to>
      <xdr:col>72</xdr:col>
      <xdr:colOff>38100</xdr:colOff>
      <xdr:row>55</xdr:row>
      <xdr:rowOff>143049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159576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4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13381</xdr:rowOff>
    </xdr:from>
    <xdr:to>
      <xdr:col>67</xdr:col>
      <xdr:colOff>101600</xdr:colOff>
      <xdr:row>56</xdr:row>
      <xdr:rowOff>114981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131508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2750</xdr:rowOff>
    </xdr:from>
    <xdr:to>
      <xdr:col>85</xdr:col>
      <xdr:colOff>127000</xdr:colOff>
      <xdr:row>79</xdr:row>
      <xdr:rowOff>24371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47300"/>
          <a:ext cx="838200" cy="2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24371</xdr:rowOff>
    </xdr:from>
    <xdr:to>
      <xdr:col>81</xdr:col>
      <xdr:colOff>50800</xdr:colOff>
      <xdr:row>79</xdr:row>
      <xdr:rowOff>40317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68921"/>
          <a:ext cx="889000" cy="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37973</xdr:rowOff>
    </xdr:from>
    <xdr:to>
      <xdr:col>76</xdr:col>
      <xdr:colOff>114300</xdr:colOff>
      <xdr:row>79</xdr:row>
      <xdr:rowOff>40317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2523"/>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2197</xdr:rowOff>
    </xdr:from>
    <xdr:to>
      <xdr:col>71</xdr:col>
      <xdr:colOff>177800</xdr:colOff>
      <xdr:row>79</xdr:row>
      <xdr:rowOff>37973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46747"/>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142126</xdr:rowOff>
    </xdr:from>
    <xdr:to>
      <xdr:col>67</xdr:col>
      <xdr:colOff>101600</xdr:colOff>
      <xdr:row>79</xdr:row>
      <xdr:rowOff>72276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63403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6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123400</xdr:rowOff>
    </xdr:from>
    <xdr:to>
      <xdr:col>85</xdr:col>
      <xdr:colOff>177800</xdr:colOff>
      <xdr:row>79</xdr:row>
      <xdr:rowOff>53550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38327</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145021</xdr:rowOff>
    </xdr:from>
    <xdr:to>
      <xdr:col>81</xdr:col>
      <xdr:colOff>101600</xdr:colOff>
      <xdr:row>79</xdr:row>
      <xdr:rowOff>75171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66298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1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160967</xdr:rowOff>
    </xdr:from>
    <xdr:to>
      <xdr:col>76</xdr:col>
      <xdr:colOff>165100</xdr:colOff>
      <xdr:row>79</xdr:row>
      <xdr:rowOff>91117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82244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2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158623</xdr:rowOff>
    </xdr:from>
    <xdr:to>
      <xdr:col>72</xdr:col>
      <xdr:colOff>38100</xdr:colOff>
      <xdr:row>79</xdr:row>
      <xdr:rowOff>88773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79900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2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122847</xdr:rowOff>
    </xdr:from>
    <xdr:to>
      <xdr:col>67</xdr:col>
      <xdr:colOff>101600</xdr:colOff>
      <xdr:row>79</xdr:row>
      <xdr:rowOff>52997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69524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7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11368</xdr:rowOff>
    </xdr:from>
    <xdr:to>
      <xdr:col>85</xdr:col>
      <xdr:colOff>127000</xdr:colOff>
      <xdr:row>96</xdr:row>
      <xdr:rowOff>16714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70568"/>
          <a:ext cx="8382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144131</xdr:rowOff>
    </xdr:from>
    <xdr:to>
      <xdr:col>81</xdr:col>
      <xdr:colOff>50800</xdr:colOff>
      <xdr:row>96</xdr:row>
      <xdr:rowOff>16714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431881"/>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130262</xdr:rowOff>
    </xdr:from>
    <xdr:to>
      <xdr:col>76</xdr:col>
      <xdr:colOff>114300</xdr:colOff>
      <xdr:row>95</xdr:row>
      <xdr:rowOff>144131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418012"/>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127823</xdr:rowOff>
    </xdr:from>
    <xdr:to>
      <xdr:col>71</xdr:col>
      <xdr:colOff>177800</xdr:colOff>
      <xdr:row>95</xdr:row>
      <xdr:rowOff>130262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41557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162934</xdr:rowOff>
    </xdr:from>
    <xdr:to>
      <xdr:col>67</xdr:col>
      <xdr:colOff>101600</xdr:colOff>
      <xdr:row>96</xdr:row>
      <xdr:rowOff>93084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84211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132018</xdr:rowOff>
    </xdr:from>
    <xdr:to>
      <xdr:col>85</xdr:col>
      <xdr:colOff>177800</xdr:colOff>
      <xdr:row>96</xdr:row>
      <xdr:rowOff>62168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154895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7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137364</xdr:rowOff>
    </xdr:from>
    <xdr:to>
      <xdr:col>81</xdr:col>
      <xdr:colOff>101600</xdr:colOff>
      <xdr:row>96</xdr:row>
      <xdr:rowOff>67514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84041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93331</xdr:rowOff>
    </xdr:from>
    <xdr:to>
      <xdr:col>76</xdr:col>
      <xdr:colOff>165100</xdr:colOff>
      <xdr:row>96</xdr:row>
      <xdr:rowOff>23481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40008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1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79462</xdr:rowOff>
    </xdr:from>
    <xdr:to>
      <xdr:col>72</xdr:col>
      <xdr:colOff>38100</xdr:colOff>
      <xdr:row>96</xdr:row>
      <xdr:rowOff>9612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26139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1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77023</xdr:rowOff>
    </xdr:from>
    <xdr:to>
      <xdr:col>67</xdr:col>
      <xdr:colOff>101600</xdr:colOff>
      <xdr:row>96</xdr:row>
      <xdr:rowOff>7173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23700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14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住民一人当たりの歳出決算総額は</a:t>
          </a:r>
          <a:r>
            <a:rPr kumimoji="1" lang="en-US" altLang="ja-JP" sz="1200">
              <a:latin typeface="ＭＳ Ｐゴシック" panose="020B0600070205080204" pitchFamily="50" charset="-128"/>
              <a:ea typeface="ＭＳ Ｐゴシック" panose="020B0600070205080204" pitchFamily="50" charset="-128"/>
            </a:rPr>
            <a:t>502</a:t>
          </a:r>
          <a:r>
            <a:rPr kumimoji="1" lang="ja-JP" altLang="en-US" sz="1200">
              <a:latin typeface="ＭＳ Ｐゴシック" panose="020B0600070205080204" pitchFamily="50" charset="-128"/>
              <a:ea typeface="ＭＳ Ｐゴシック" panose="020B0600070205080204" pitchFamily="50" charset="-128"/>
            </a:rPr>
            <a:t>千円であり、前年比同額となっている。</a:t>
          </a:r>
        </a:p>
        <a:p>
          <a:r>
            <a:rPr kumimoji="1" lang="ja-JP" altLang="en-US" sz="1200">
              <a:latin typeface="ＭＳ Ｐゴシック" panose="020B0600070205080204" pitchFamily="50" charset="-128"/>
              <a:ea typeface="ＭＳ Ｐゴシック" panose="020B0600070205080204" pitchFamily="50" charset="-128"/>
            </a:rPr>
            <a:t>　目的別に分析すると、総務費では自治体クラウドサービス導入経費増により、住民一人当たり</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千円と、前年度より</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千円の増となっている。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民生費では障害者自立支援給付費の増、介護保険組合の繰出金の増により、住民一人当たり</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千円と、前年度より</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千円の増となっている。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衛生費では病院事業会計への繰出金の増、新川広域圏への負担金の増により、住民一人当たり</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千円と、前年度より</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千円の増となっている。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土木費では大雪による除雪対策経費の減により、住民一人当たり</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千円と、前年度より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千円減となっている。</a:t>
          </a:r>
        </a:p>
        <a:p>
          <a:r>
            <a:rPr kumimoji="1" lang="ja-JP" altLang="en-US" sz="1200">
              <a:latin typeface="ＭＳ Ｐゴシック" panose="020B0600070205080204" pitchFamily="50" charset="-128"/>
              <a:ea typeface="ＭＳ Ｐゴシック" panose="020B0600070205080204" pitchFamily="50" charset="-128"/>
            </a:rPr>
            <a:t>　農林水産業費では、漁協冷凍施設建設事業費の減等により、住民一人当たり</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千円と、前年度より</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千円減となっている。</a:t>
          </a:r>
        </a:p>
        <a:p>
          <a:r>
            <a:rPr kumimoji="1" lang="ja-JP" altLang="en-US" sz="1200">
              <a:latin typeface="ＭＳ Ｐゴシック" panose="020B0600070205080204" pitchFamily="50" charset="-128"/>
              <a:ea typeface="ＭＳ Ｐゴシック" panose="020B0600070205080204" pitchFamily="50" charset="-128"/>
            </a:rPr>
            <a:t>　消防費では宇奈月消防庁舎建設事業により、住民一人当たり</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千円と、前年度より</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千円の増となっている。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本指標は実質収支の推移を示している。財政調整基金の残高は水準維持に努めており、実質歳入から実質歳出を引いたものから翌年度への繰越財源を控除した実質収支額は概ね黒字基調となっている。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全会計を連結した実質赤字、または資金不足額の標準財政規模に対する比率。平成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200813%20&#24179;&#25104;30&#24180;&#24230;&#36001;&#25919;&#36039;&#26009;&#38598;&#12398;&#20316;&#25104;&#12395;&#12388;&#12356;&#12390;&#65288;&#65298;&#22238;&#30446;&#65289;/03%20&#24066;&#30010;&#26449;&#12363;&#12425;&#22238;&#31572;/&#12304;&#36001;&#25919;&#29366;&#27841;&#36039;&#26009;&#38598;&#12305;_162078_&#40658;&#3709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110.3</v>
          </cell>
          <cell r="CN51">
            <v>111.6</v>
          </cell>
          <cell r="CV51">
            <v>111.4</v>
          </cell>
        </row>
        <row r="53">
          <cell r="CF53">
            <v>55.6</v>
          </cell>
          <cell r="CN53">
            <v>55.7</v>
          </cell>
          <cell r="CV53">
            <v>57.7</v>
          </cell>
        </row>
        <row r="55">
          <cell r="AN55" t="str">
            <v>類似団体内平均値</v>
          </cell>
          <cell r="CF55">
            <v>52.3</v>
          </cell>
          <cell r="CN55">
            <v>55.4</v>
          </cell>
          <cell r="CV55">
            <v>52.7</v>
          </cell>
        </row>
        <row r="57">
          <cell r="CF57">
            <v>57.1</v>
          </cell>
          <cell r="CN57">
            <v>58.7</v>
          </cell>
          <cell r="CV57">
            <v>59.5</v>
          </cell>
        </row>
        <row r="72">
          <cell r="BP72" t="str">
            <v>H26</v>
          </cell>
          <cell r="BX72" t="str">
            <v>H27</v>
          </cell>
          <cell r="CF72" t="str">
            <v>H28</v>
          </cell>
          <cell r="CN72" t="str">
            <v>H29</v>
          </cell>
          <cell r="CV72" t="str">
            <v>H30</v>
          </cell>
        </row>
        <row r="73">
          <cell r="AN73" t="str">
            <v>当該団体値</v>
          </cell>
          <cell r="BP73">
            <v>99.3</v>
          </cell>
          <cell r="BX73">
            <v>122.1</v>
          </cell>
          <cell r="CF73">
            <v>110.3</v>
          </cell>
          <cell r="CN73">
            <v>111.6</v>
          </cell>
          <cell r="CV73">
            <v>111.4</v>
          </cell>
        </row>
        <row r="75">
          <cell r="BP75">
            <v>15.9</v>
          </cell>
          <cell r="BX75">
            <v>14.8</v>
          </cell>
          <cell r="CF75">
            <v>13.4</v>
          </cell>
          <cell r="CN75">
            <v>12</v>
          </cell>
          <cell r="CV75">
            <v>11.3</v>
          </cell>
        </row>
        <row r="77">
          <cell r="AN77" t="str">
            <v>類似団体内平均値</v>
          </cell>
          <cell r="BP77">
            <v>83.1</v>
          </cell>
          <cell r="BX77">
            <v>56.8</v>
          </cell>
          <cell r="CF77">
            <v>52.3</v>
          </cell>
          <cell r="CN77">
            <v>55.4</v>
          </cell>
          <cell r="CV77">
            <v>52.7</v>
          </cell>
        </row>
        <row r="79">
          <cell r="BP79">
            <v>12.2</v>
          </cell>
          <cell r="BX79">
            <v>10.199999999999999</v>
          </cell>
          <cell r="CF79">
            <v>10</v>
          </cell>
          <cell r="CN79">
            <v>9.6999999999999993</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21570722</v>
      </c>
      <c r="BO4" s="430"/>
      <c r="BP4" s="430"/>
      <c r="BQ4" s="430"/>
      <c r="BR4" s="430"/>
      <c r="BS4" s="430"/>
      <c r="BT4" s="430"/>
      <c r="BU4" s="431"/>
      <c r="BV4" s="429">
        <v>21648262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v>
      </c>
      <c r="CU4" s="436"/>
      <c r="CV4" s="436"/>
      <c r="CW4" s="436"/>
      <c r="CX4" s="436"/>
      <c r="CY4" s="436"/>
      <c r="CZ4" s="436"/>
      <c r="DA4" s="437"/>
      <c r="DB4" s="435">
        <v>4.5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20805394</v>
      </c>
      <c r="BO5" s="467"/>
      <c r="BP5" s="467"/>
      <c r="BQ5" s="467"/>
      <c r="BR5" s="467"/>
      <c r="BS5" s="467"/>
      <c r="BT5" s="467"/>
      <c r="BU5" s="468"/>
      <c r="BV5" s="466">
        <v>20918576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86.1</v>
      </c>
      <c r="CU5" s="464"/>
      <c r="CV5" s="464"/>
      <c r="CW5" s="464"/>
      <c r="CX5" s="464"/>
      <c r="CY5" s="464"/>
      <c r="CZ5" s="464"/>
      <c r="DA5" s="465"/>
      <c r="DB5" s="463">
        <v>85.7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765328</v>
      </c>
      <c r="BO6" s="467"/>
      <c r="BP6" s="467"/>
      <c r="BQ6" s="467"/>
      <c r="BR6" s="467"/>
      <c r="BS6" s="467"/>
      <c r="BT6" s="467"/>
      <c r="BU6" s="468"/>
      <c r="BV6" s="466">
        <v>729686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91.8</v>
      </c>
      <c r="CU6" s="504"/>
      <c r="CV6" s="504"/>
      <c r="CW6" s="504"/>
      <c r="CX6" s="504"/>
      <c r="CY6" s="504"/>
      <c r="CZ6" s="504"/>
      <c r="DA6" s="505"/>
      <c r="DB6" s="503">
        <v>91.1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141596</v>
      </c>
      <c r="BO7" s="467"/>
      <c r="BP7" s="467"/>
      <c r="BQ7" s="467"/>
      <c r="BR7" s="467"/>
      <c r="BS7" s="467"/>
      <c r="BT7" s="467"/>
      <c r="BU7" s="468"/>
      <c r="BV7" s="466">
        <v>170673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12413372</v>
      </c>
      <c r="CU7" s="467"/>
      <c r="CV7" s="467"/>
      <c r="CW7" s="467"/>
      <c r="CX7" s="467"/>
      <c r="CY7" s="467"/>
      <c r="CZ7" s="467"/>
      <c r="DA7" s="468"/>
      <c r="DB7" s="466">
        <v>12487836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623732</v>
      </c>
      <c r="BO8" s="467"/>
      <c r="BP8" s="467"/>
      <c r="BQ8" s="467"/>
      <c r="BR8" s="467"/>
      <c r="BS8" s="467"/>
      <c r="BT8" s="467"/>
      <c r="BU8" s="468"/>
      <c r="BV8" s="466">
        <v>559013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0.69</v>
      </c>
      <c r="CU8" s="507"/>
      <c r="CV8" s="507"/>
      <c r="CW8" s="507"/>
      <c r="CX8" s="507"/>
      <c r="CY8" s="507"/>
      <c r="CZ8" s="507"/>
      <c r="DA8" s="508"/>
      <c r="DB8" s="506">
        <v>0.69</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40991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64719</v>
      </c>
      <c r="BO9" s="467"/>
      <c r="BP9" s="467"/>
      <c r="BQ9" s="467"/>
      <c r="BR9" s="467"/>
      <c r="BS9" s="467"/>
      <c r="BT9" s="467"/>
      <c r="BU9" s="468"/>
      <c r="BV9" s="466">
        <v>41668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15.4</v>
      </c>
      <c r="CU9" s="464"/>
      <c r="CV9" s="464"/>
      <c r="CW9" s="464"/>
      <c r="CX9" s="464"/>
      <c r="CY9" s="464"/>
      <c r="CZ9" s="464"/>
      <c r="DA9" s="465"/>
      <c r="DB9" s="463">
        <v>15.3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41852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1609</v>
      </c>
      <c r="BO10" s="467"/>
      <c r="BP10" s="467"/>
      <c r="BQ10" s="467"/>
      <c r="BR10" s="467"/>
      <c r="BS10" s="467"/>
      <c r="BT10" s="467"/>
      <c r="BU10" s="468"/>
      <c r="BV10" s="466">
        <v>1329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41420</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120</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41039</v>
      </c>
      <c r="S13" s="548"/>
      <c r="T13" s="548"/>
      <c r="U13" s="548"/>
      <c r="V13" s="549"/>
      <c r="W13" s="482" t="s">
        <v>140</v>
      </c>
      <c r="X13" s="483"/>
      <c r="Y13" s="483"/>
      <c r="Z13" s="483"/>
      <c r="AA13" s="483"/>
      <c r="AB13" s="473"/>
      <c r="AC13" s="517">
        <v>828</v>
      </c>
      <c r="AD13" s="518"/>
      <c r="AE13" s="518"/>
      <c r="AF13" s="518"/>
      <c r="AG13" s="557"/>
      <c r="AH13" s="517">
        <v>855</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66328</v>
      </c>
      <c r="BO13" s="467"/>
      <c r="BP13" s="467"/>
      <c r="BQ13" s="467"/>
      <c r="BR13" s="467"/>
      <c r="BS13" s="467"/>
      <c r="BT13" s="467"/>
      <c r="BU13" s="468"/>
      <c r="BV13" s="466">
        <v>-57003</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11.3</v>
      </c>
      <c r="CU13" s="464"/>
      <c r="CV13" s="464"/>
      <c r="CW13" s="464"/>
      <c r="CX13" s="464"/>
      <c r="CY13" s="464"/>
      <c r="CZ13" s="464"/>
      <c r="DA13" s="465"/>
      <c r="DB13" s="463">
        <v>12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41680</v>
      </c>
      <c r="S14" s="548"/>
      <c r="T14" s="548"/>
      <c r="U14" s="548"/>
      <c r="V14" s="549"/>
      <c r="W14" s="456"/>
      <c r="X14" s="457"/>
      <c r="Y14" s="457"/>
      <c r="Z14" s="457"/>
      <c r="AA14" s="457"/>
      <c r="AB14" s="446"/>
      <c r="AC14" s="550">
        <v>4</v>
      </c>
      <c r="AD14" s="551"/>
      <c r="AE14" s="551"/>
      <c r="AF14" s="551"/>
      <c r="AG14" s="552"/>
      <c r="AH14" s="550">
        <v>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111.4</v>
      </c>
      <c r="CU14" s="562"/>
      <c r="CV14" s="562"/>
      <c r="CW14" s="562"/>
      <c r="CX14" s="562"/>
      <c r="CY14" s="562"/>
      <c r="CZ14" s="562"/>
      <c r="DA14" s="563"/>
      <c r="DB14" s="561">
        <v>111.6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41317</v>
      </c>
      <c r="S15" s="548"/>
      <c r="T15" s="548"/>
      <c r="U15" s="548"/>
      <c r="V15" s="549"/>
      <c r="W15" s="482" t="s">
        <v>148</v>
      </c>
      <c r="X15" s="483"/>
      <c r="Y15" s="483"/>
      <c r="Z15" s="483"/>
      <c r="AA15" s="483"/>
      <c r="AB15" s="473"/>
      <c r="AC15" s="517">
        <v>9056</v>
      </c>
      <c r="AD15" s="518"/>
      <c r="AE15" s="518"/>
      <c r="AF15" s="518"/>
      <c r="AG15" s="557"/>
      <c r="AH15" s="517">
        <v>9150</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6564539</v>
      </c>
      <c r="BO15" s="430"/>
      <c r="BP15" s="430"/>
      <c r="BQ15" s="430"/>
      <c r="BR15" s="430"/>
      <c r="BS15" s="430"/>
      <c r="BT15" s="430"/>
      <c r="BU15" s="431"/>
      <c r="BV15" s="429">
        <v>6743899</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43.6</v>
      </c>
      <c r="AD16" s="551"/>
      <c r="AE16" s="551"/>
      <c r="AF16" s="551"/>
      <c r="AG16" s="552"/>
      <c r="AH16" s="550">
        <v>43</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9549966</v>
      </c>
      <c r="BO16" s="467"/>
      <c r="BP16" s="467"/>
      <c r="BQ16" s="467"/>
      <c r="BR16" s="467"/>
      <c r="BS16" s="467"/>
      <c r="BT16" s="467"/>
      <c r="BU16" s="468"/>
      <c r="BV16" s="466">
        <v>9580313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10876</v>
      </c>
      <c r="AD17" s="518"/>
      <c r="AE17" s="518"/>
      <c r="AF17" s="518"/>
      <c r="AG17" s="557"/>
      <c r="AH17" s="517">
        <v>11288</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8393579</v>
      </c>
      <c r="BO17" s="467"/>
      <c r="BP17" s="467"/>
      <c r="BQ17" s="467"/>
      <c r="BR17" s="467"/>
      <c r="BS17" s="467"/>
      <c r="BT17" s="467"/>
      <c r="BU17" s="468"/>
      <c r="BV17" s="466">
        <v>8665310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426.31</v>
      </c>
      <c r="M18" s="579"/>
      <c r="N18" s="579"/>
      <c r="O18" s="579"/>
      <c r="P18" s="579"/>
      <c r="Q18" s="579"/>
      <c r="R18" s="580"/>
      <c r="S18" s="580"/>
      <c r="T18" s="580"/>
      <c r="U18" s="580"/>
      <c r="V18" s="581"/>
      <c r="W18" s="484"/>
      <c r="X18" s="485"/>
      <c r="Y18" s="485"/>
      <c r="Z18" s="485"/>
      <c r="AA18" s="485"/>
      <c r="AB18" s="476"/>
      <c r="AC18" s="582">
        <v>52.4</v>
      </c>
      <c r="AD18" s="583"/>
      <c r="AE18" s="583"/>
      <c r="AF18" s="583"/>
      <c r="AG18" s="584"/>
      <c r="AH18" s="582">
        <v>53</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11386189</v>
      </c>
      <c r="BO18" s="467"/>
      <c r="BP18" s="467"/>
      <c r="BQ18" s="467"/>
      <c r="BR18" s="467"/>
      <c r="BS18" s="467"/>
      <c r="BT18" s="467"/>
      <c r="BU18" s="468"/>
      <c r="BV18" s="466">
        <v>11257566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96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14641434</v>
      </c>
      <c r="BO19" s="467"/>
      <c r="BP19" s="467"/>
      <c r="BQ19" s="467"/>
      <c r="BR19" s="467"/>
      <c r="BS19" s="467"/>
      <c r="BT19" s="467"/>
      <c r="BU19" s="468"/>
      <c r="BV19" s="466">
        <v>14726963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14793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30851792</v>
      </c>
      <c r="BO23" s="467"/>
      <c r="BP23" s="467"/>
      <c r="BQ23" s="467"/>
      <c r="BR23" s="467"/>
      <c r="BS23" s="467"/>
      <c r="BT23" s="467"/>
      <c r="BU23" s="468"/>
      <c r="BV23" s="466">
        <v>30438317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9200</v>
      </c>
      <c r="R24" s="518"/>
      <c r="S24" s="518"/>
      <c r="T24" s="518"/>
      <c r="U24" s="518"/>
      <c r="V24" s="557"/>
      <c r="W24" s="616"/>
      <c r="X24" s="604"/>
      <c r="Y24" s="605"/>
      <c r="Z24" s="516" t="s">
        <v>172</v>
      </c>
      <c r="AA24" s="496"/>
      <c r="AB24" s="496"/>
      <c r="AC24" s="496"/>
      <c r="AD24" s="496"/>
      <c r="AE24" s="496"/>
      <c r="AF24" s="496"/>
      <c r="AG24" s="497"/>
      <c r="AH24" s="517">
        <v>332</v>
      </c>
      <c r="AI24" s="518"/>
      <c r="AJ24" s="518"/>
      <c r="AK24" s="518"/>
      <c r="AL24" s="557"/>
      <c r="AM24" s="517">
        <v>986372</v>
      </c>
      <c r="AN24" s="518"/>
      <c r="AO24" s="518"/>
      <c r="AP24" s="518"/>
      <c r="AQ24" s="518"/>
      <c r="AR24" s="557"/>
      <c r="AS24" s="517">
        <v>2971</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10865055</v>
      </c>
      <c r="BO24" s="467"/>
      <c r="BP24" s="467"/>
      <c r="BQ24" s="467"/>
      <c r="BR24" s="467"/>
      <c r="BS24" s="467"/>
      <c r="BT24" s="467"/>
      <c r="BU24" s="468"/>
      <c r="BV24" s="466">
        <v>11999725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7340</v>
      </c>
      <c r="R25" s="518"/>
      <c r="S25" s="518"/>
      <c r="T25" s="518"/>
      <c r="U25" s="518"/>
      <c r="V25" s="557"/>
      <c r="W25" s="616"/>
      <c r="X25" s="604"/>
      <c r="Y25" s="605"/>
      <c r="Z25" s="516" t="s">
        <v>175</v>
      </c>
      <c r="AA25" s="496"/>
      <c r="AB25" s="496"/>
      <c r="AC25" s="496"/>
      <c r="AD25" s="496"/>
      <c r="AE25" s="496"/>
      <c r="AF25" s="496"/>
      <c r="AG25" s="497"/>
      <c r="AH25" s="517" t="s">
        <v>130</v>
      </c>
      <c r="AI25" s="518"/>
      <c r="AJ25" s="518"/>
      <c r="AK25" s="518"/>
      <c r="AL25" s="557"/>
      <c r="AM25" s="517" t="s">
        <v>129</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874640</v>
      </c>
      <c r="BO25" s="430"/>
      <c r="BP25" s="430"/>
      <c r="BQ25" s="430"/>
      <c r="BR25" s="430"/>
      <c r="BS25" s="430"/>
      <c r="BT25" s="430"/>
      <c r="BU25" s="431"/>
      <c r="BV25" s="429">
        <v>842681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6210</v>
      </c>
      <c r="R26" s="518"/>
      <c r="S26" s="518"/>
      <c r="T26" s="518"/>
      <c r="U26" s="518"/>
      <c r="V26" s="557"/>
      <c r="W26" s="616"/>
      <c r="X26" s="604"/>
      <c r="Y26" s="605"/>
      <c r="Z26" s="516" t="s">
        <v>179</v>
      </c>
      <c r="AA26" s="626"/>
      <c r="AB26" s="626"/>
      <c r="AC26" s="626"/>
      <c r="AD26" s="626"/>
      <c r="AE26" s="626"/>
      <c r="AF26" s="626"/>
      <c r="AG26" s="627"/>
      <c r="AH26" s="517">
        <v>30</v>
      </c>
      <c r="AI26" s="518"/>
      <c r="AJ26" s="518"/>
      <c r="AK26" s="518"/>
      <c r="AL26" s="557"/>
      <c r="AM26" s="517">
        <v>88020</v>
      </c>
      <c r="AN26" s="518"/>
      <c r="AO26" s="518"/>
      <c r="AP26" s="518"/>
      <c r="AQ26" s="518"/>
      <c r="AR26" s="557"/>
      <c r="AS26" s="517">
        <v>2934</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4540</v>
      </c>
      <c r="R27" s="518"/>
      <c r="S27" s="518"/>
      <c r="T27" s="518"/>
      <c r="U27" s="518"/>
      <c r="V27" s="557"/>
      <c r="W27" s="616"/>
      <c r="X27" s="604"/>
      <c r="Y27" s="605"/>
      <c r="Z27" s="516" t="s">
        <v>182</v>
      </c>
      <c r="AA27" s="496"/>
      <c r="AB27" s="496"/>
      <c r="AC27" s="496"/>
      <c r="AD27" s="496"/>
      <c r="AE27" s="496"/>
      <c r="AF27" s="496"/>
      <c r="AG27" s="497"/>
      <c r="AH27" s="517">
        <v>4</v>
      </c>
      <c r="AI27" s="518"/>
      <c r="AJ27" s="518"/>
      <c r="AK27" s="518"/>
      <c r="AL27" s="557"/>
      <c r="AM27" s="517">
        <v>12836</v>
      </c>
      <c r="AN27" s="518"/>
      <c r="AO27" s="518"/>
      <c r="AP27" s="518"/>
      <c r="AQ27" s="518"/>
      <c r="AR27" s="557"/>
      <c r="AS27" s="517">
        <v>3209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176</v>
      </c>
      <c r="BO27" s="640"/>
      <c r="BP27" s="640"/>
      <c r="BQ27" s="640"/>
      <c r="BR27" s="640"/>
      <c r="BS27" s="640"/>
      <c r="BT27" s="640"/>
      <c r="BU27" s="641"/>
      <c r="BV27" s="639" t="s">
        <v>129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4000</v>
      </c>
      <c r="R28" s="518"/>
      <c r="S28" s="518"/>
      <c r="T28" s="518"/>
      <c r="U28" s="518"/>
      <c r="V28" s="557"/>
      <c r="W28" s="616"/>
      <c r="X28" s="604"/>
      <c r="Y28" s="605"/>
      <c r="Z28" s="516" t="s">
        <v>185</v>
      </c>
      <c r="AA28" s="496"/>
      <c r="AB28" s="496"/>
      <c r="AC28" s="496"/>
      <c r="AD28" s="496"/>
      <c r="AE28" s="496"/>
      <c r="AF28" s="496"/>
      <c r="AG28" s="497"/>
      <c r="AH28" s="517" t="s">
        <v>176</v>
      </c>
      <c r="AI28" s="518"/>
      <c r="AJ28" s="518"/>
      <c r="AK28" s="518"/>
      <c r="AL28" s="557"/>
      <c r="AM28" s="517" t="s">
        <v>176</v>
      </c>
      <c r="AN28" s="518"/>
      <c r="AO28" s="518"/>
      <c r="AP28" s="518"/>
      <c r="AQ28" s="518"/>
      <c r="AR28" s="557"/>
      <c r="AS28" s="517" t="s">
        <v>176</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1544922</v>
      </c>
      <c r="BO28" s="430"/>
      <c r="BP28" s="430"/>
      <c r="BQ28" s="430"/>
      <c r="BR28" s="430"/>
      <c r="BS28" s="430"/>
      <c r="BT28" s="430"/>
      <c r="BU28" s="431"/>
      <c r="BV28" s="429">
        <v>1543313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16</v>
      </c>
      <c r="M29" s="518"/>
      <c r="N29" s="518"/>
      <c r="O29" s="518"/>
      <c r="P29" s="557"/>
      <c r="Q29" s="517">
        <v>3700</v>
      </c>
      <c r="R29" s="518"/>
      <c r="S29" s="518"/>
      <c r="T29" s="518"/>
      <c r="U29" s="518"/>
      <c r="V29" s="557"/>
      <c r="W29" s="617"/>
      <c r="X29" s="618"/>
      <c r="Y29" s="619"/>
      <c r="Z29" s="516" t="s">
        <v>188</v>
      </c>
      <c r="AA29" s="496"/>
      <c r="AB29" s="496"/>
      <c r="AC29" s="496"/>
      <c r="AD29" s="496"/>
      <c r="AE29" s="496"/>
      <c r="AF29" s="496"/>
      <c r="AG29" s="497"/>
      <c r="AH29" s="517">
        <v>336</v>
      </c>
      <c r="AI29" s="518"/>
      <c r="AJ29" s="518"/>
      <c r="AK29" s="518"/>
      <c r="AL29" s="557"/>
      <c r="AM29" s="517">
        <v>999208</v>
      </c>
      <c r="AN29" s="518"/>
      <c r="AO29" s="518"/>
      <c r="AP29" s="518"/>
      <c r="AQ29" s="518"/>
      <c r="AR29" s="557"/>
      <c r="AS29" s="517">
        <v>2974</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536866</v>
      </c>
      <c r="BO29" s="467"/>
      <c r="BP29" s="467"/>
      <c r="BQ29" s="467"/>
      <c r="BR29" s="467"/>
      <c r="BS29" s="467"/>
      <c r="BT29" s="467"/>
      <c r="BU29" s="468"/>
      <c r="BV29" s="466">
        <v>536642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98.9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1912279</v>
      </c>
      <c r="BO30" s="640"/>
      <c r="BP30" s="640"/>
      <c r="BQ30" s="640"/>
      <c r="BR30" s="640"/>
      <c r="BS30" s="640"/>
      <c r="BT30" s="640"/>
      <c r="BU30" s="641"/>
      <c r="BV30" s="639">
        <v>2384080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199</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病院事業会計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発電事業特別会計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新川広域圏事務組合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黒部市体育協会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後期高齢者医療事業</v>
      </c>
      <c r="X35" s="653"/>
      <c r="Y35" s="653"/>
      <c r="Z35" s="653"/>
      <c r="AA35" s="653"/>
      <c r="AB35" s="653"/>
      <c r="AC35" s="653"/>
      <c r="AD35" s="653"/>
      <c r="AE35" s="653"/>
      <c r="AF35" s="653"/>
      <c r="AG35" s="653"/>
      <c r="AH35" s="653"/>
      <c r="AI35" s="653"/>
      <c r="AJ35" s="653"/>
      <c r="AK35" s="653"/>
      <c r="AL35" s="213"/>
      <c r="AM35" s="652">
        <f t="shared" ref="AM35:AM43" si="0">IF(AO35="","",AM34+1)</f>
        <v>5</v>
      </c>
      <c r="AN35" s="652"/>
      <c r="AO35" s="653" t="str">
        <f>IF('各会計、関係団体の財政状況及び健全化判断比率'!B31="","",'各会計、関係団体の財政状況及び健全化判断比率'!B31)</f>
        <v>水道事業会計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簡易水道事業特別会計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新川地域消防組合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黒部市国際文化センター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f t="shared" si="0"/>
        <v>6</v>
      </c>
      <c r="AN36" s="652"/>
      <c r="AO36" s="653" t="str">
        <f>IF('各会計、関係団体の財政状況及び健全化判断比率'!B32="","",'各会計、関係団体の財政状況及び健全化判断比率'!B32)</f>
        <v>下水道事業会計</v>
      </c>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牧場事業特別会計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新川地域介護保険・ケーブルテレビ事業組合</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黒部市吉田科学館振興協会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10</v>
      </c>
      <c r="BF37" s="652"/>
      <c r="BG37" s="653" t="str">
        <f>IF('各会計、関係団体の財政状況及び健全化判断比率'!B36="","",'各会計、関係団体の財政状況及び健全化判断比率'!B36)</f>
        <v>フィッシャリーナ事業特別会計</v>
      </c>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　　一般会計分</v>
      </c>
      <c r="BZ37" s="653"/>
      <c r="CA37" s="653"/>
      <c r="CB37" s="653"/>
      <c r="CC37" s="653"/>
      <c r="CD37" s="653"/>
      <c r="CE37" s="653"/>
      <c r="CF37" s="653"/>
      <c r="CG37" s="653"/>
      <c r="CH37" s="653"/>
      <c r="CI37" s="653"/>
      <c r="CJ37" s="653"/>
      <c r="CK37" s="653"/>
      <c r="CL37" s="653"/>
      <c r="CM37" s="653"/>
      <c r="CN37" s="213"/>
      <c r="CO37" s="652">
        <f t="shared" si="3"/>
        <v>24</v>
      </c>
      <c r="CP37" s="652"/>
      <c r="CQ37" s="653" t="str">
        <f>IF('各会計、関係団体の財政状況及び健全化判断比率'!BS10="","",'各会計、関係団体の財政状況及び健全化判断比率'!BS10)</f>
        <v>黒部市施設管理公社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　　介護保険事業特別会計</v>
      </c>
      <c r="BZ38" s="653"/>
      <c r="CA38" s="653"/>
      <c r="CB38" s="653"/>
      <c r="CC38" s="653"/>
      <c r="CD38" s="653"/>
      <c r="CE38" s="653"/>
      <c r="CF38" s="653"/>
      <c r="CG38" s="653"/>
      <c r="CH38" s="653"/>
      <c r="CI38" s="653"/>
      <c r="CJ38" s="653"/>
      <c r="CK38" s="653"/>
      <c r="CL38" s="653"/>
      <c r="CM38" s="653"/>
      <c r="CN38" s="213"/>
      <c r="CO38" s="652">
        <f t="shared" si="3"/>
        <v>25</v>
      </c>
      <c r="CP38" s="652"/>
      <c r="CQ38" s="653" t="str">
        <f>IF('各会計、関係団体の財政状況及び健全化判断比率'!BS11="","",'各会計、関係団体の財政状況及び健全化判断比率'!BS11)</f>
        <v>新川コミュニティ放送</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　　CATV事業特別会計</v>
      </c>
      <c r="BZ39" s="653"/>
      <c r="CA39" s="653"/>
      <c r="CB39" s="653"/>
      <c r="CC39" s="653"/>
      <c r="CD39" s="653"/>
      <c r="CE39" s="653"/>
      <c r="CF39" s="653"/>
      <c r="CG39" s="653"/>
      <c r="CH39" s="653"/>
      <c r="CI39" s="653"/>
      <c r="CJ39" s="653"/>
      <c r="CK39" s="653"/>
      <c r="CL39" s="653"/>
      <c r="CM39" s="653"/>
      <c r="CN39" s="213"/>
      <c r="CO39" s="652">
        <f t="shared" si="3"/>
        <v>26</v>
      </c>
      <c r="CP39" s="652"/>
      <c r="CQ39" s="653" t="str">
        <f>IF('各会計、関係団体の財政状況及び健全化判断比率'!BS12="","",'各会計、関係団体の財政状況及び健全化判断比率'!BS12)</f>
        <v>宇奈月ビール</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富山県市町村総合事務組合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富山県市町村管理組合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富山県後期高齢者医療広域連合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　　一般会計分</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IoZL/wsqI47MFKRfLCKwduvQJm5sY6jpZ+M4YGlY7f6jmEUVMXPEBYVBCDwLtHNE6yM0FO3G0Pa7xP03x0iQA==" saltValue="8HpK99gCDeYsKneQ+uhG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559</v>
      </c>
      <c r="D34" s="1244"/>
      <c r="E34" s="1245"/>
      <c r="F34" s="32">
        <v>34.15</v>
      </c>
      <c r="G34" s="33">
        <v>26.58</v>
      </c>
      <c r="H34" s="33">
        <v>21.6</v>
      </c>
      <c r="I34" s="33">
        <v>17.78</v>
      </c>
      <c r="J34" s="34">
        <v>17.32</v>
      </c>
      <c r="K34" s="22"/>
      <c r="L34" s="22"/>
      <c r="M34" s="22"/>
      <c r="N34" s="22"/>
      <c r="O34" s="22"/>
      <c r="P34" s="22"/>
    </row>
    <row r="35" spans="1:16" ht="39" customHeight="1" x14ac:dyDescent="0.15">
      <c r="A35" s="22"/>
      <c r="B35" s="35"/>
      <c r="C35" s="1238" t="s">
        <v>560</v>
      </c>
      <c r="D35" s="1239"/>
      <c r="E35" s="1240"/>
      <c r="F35" s="36">
        <v>5</v>
      </c>
      <c r="G35" s="37">
        <v>4.42</v>
      </c>
      <c r="H35" s="37">
        <v>4.1900000000000004</v>
      </c>
      <c r="I35" s="37">
        <v>4.47</v>
      </c>
      <c r="J35" s="38">
        <v>5.0199999999999996</v>
      </c>
      <c r="K35" s="22"/>
      <c r="L35" s="22"/>
      <c r="M35" s="22"/>
      <c r="N35" s="22"/>
      <c r="O35" s="22"/>
      <c r="P35" s="22"/>
    </row>
    <row r="36" spans="1:16" ht="39" customHeight="1" x14ac:dyDescent="0.15">
      <c r="A36" s="22"/>
      <c r="B36" s="35"/>
      <c r="C36" s="1238" t="s">
        <v>561</v>
      </c>
      <c r="D36" s="1239"/>
      <c r="E36" s="1240"/>
      <c r="F36" s="36">
        <v>1.41</v>
      </c>
      <c r="G36" s="37">
        <v>1.6</v>
      </c>
      <c r="H36" s="37">
        <v>1.75</v>
      </c>
      <c r="I36" s="37">
        <v>2.15</v>
      </c>
      <c r="J36" s="38">
        <v>2.38</v>
      </c>
      <c r="K36" s="22"/>
      <c r="L36" s="22"/>
      <c r="M36" s="22"/>
      <c r="N36" s="22"/>
      <c r="O36" s="22"/>
      <c r="P36" s="22"/>
    </row>
    <row r="37" spans="1:16" ht="39" customHeight="1" x14ac:dyDescent="0.15">
      <c r="A37" s="22"/>
      <c r="B37" s="35"/>
      <c r="C37" s="1238" t="s">
        <v>562</v>
      </c>
      <c r="D37" s="1239"/>
      <c r="E37" s="1240"/>
      <c r="F37" s="36">
        <v>2.62</v>
      </c>
      <c r="G37" s="37">
        <v>2.71</v>
      </c>
      <c r="H37" s="37">
        <v>2.48</v>
      </c>
      <c r="I37" s="37">
        <v>2.5499999999999998</v>
      </c>
      <c r="J37" s="38">
        <v>2.1800000000000002</v>
      </c>
      <c r="K37" s="22"/>
      <c r="L37" s="22"/>
      <c r="M37" s="22"/>
      <c r="N37" s="22"/>
      <c r="O37" s="22"/>
      <c r="P37" s="22"/>
    </row>
    <row r="38" spans="1:16" ht="39" customHeight="1" x14ac:dyDescent="0.15">
      <c r="A38" s="22"/>
      <c r="B38" s="35"/>
      <c r="C38" s="1238" t="s">
        <v>563</v>
      </c>
      <c r="D38" s="1239"/>
      <c r="E38" s="1240"/>
      <c r="F38" s="36">
        <v>1.78</v>
      </c>
      <c r="G38" s="37">
        <v>2.02</v>
      </c>
      <c r="H38" s="37">
        <v>2.36</v>
      </c>
      <c r="I38" s="37">
        <v>1.08</v>
      </c>
      <c r="J38" s="38">
        <v>0.95</v>
      </c>
      <c r="K38" s="22"/>
      <c r="L38" s="22"/>
      <c r="M38" s="22"/>
      <c r="N38" s="22"/>
      <c r="O38" s="22"/>
      <c r="P38" s="22"/>
    </row>
    <row r="39" spans="1:16" ht="39" customHeight="1" x14ac:dyDescent="0.15">
      <c r="A39" s="22"/>
      <c r="B39" s="35"/>
      <c r="C39" s="1238" t="s">
        <v>564</v>
      </c>
      <c r="D39" s="1239"/>
      <c r="E39" s="1240"/>
      <c r="F39" s="36">
        <v>0</v>
      </c>
      <c r="G39" s="37">
        <v>0</v>
      </c>
      <c r="H39" s="37">
        <v>0</v>
      </c>
      <c r="I39" s="37">
        <v>0.01</v>
      </c>
      <c r="J39" s="38">
        <v>0.05</v>
      </c>
      <c r="K39" s="22"/>
      <c r="L39" s="22"/>
      <c r="M39" s="22"/>
      <c r="N39" s="22"/>
      <c r="O39" s="22"/>
      <c r="P39" s="22"/>
    </row>
    <row r="40" spans="1:16" ht="39" customHeight="1" x14ac:dyDescent="0.15">
      <c r="A40" s="22"/>
      <c r="B40" s="35"/>
      <c r="C40" s="1238" t="s">
        <v>565</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566</v>
      </c>
      <c r="D41" s="1239"/>
      <c r="E41" s="1240"/>
      <c r="F41" s="36">
        <v>0</v>
      </c>
      <c r="G41" s="37">
        <v>0</v>
      </c>
      <c r="H41" s="37">
        <v>0.06</v>
      </c>
      <c r="I41" s="37">
        <v>0.03</v>
      </c>
      <c r="J41" s="38">
        <v>0</v>
      </c>
      <c r="K41" s="22"/>
      <c r="L41" s="22"/>
      <c r="M41" s="22"/>
      <c r="N41" s="22"/>
      <c r="O41" s="22"/>
      <c r="P41" s="22"/>
    </row>
    <row r="42" spans="1:16" ht="39" customHeight="1" x14ac:dyDescent="0.15">
      <c r="A42" s="22"/>
      <c r="B42" s="39"/>
      <c r="C42" s="1238" t="s">
        <v>567</v>
      </c>
      <c r="D42" s="1239"/>
      <c r="E42" s="1240"/>
      <c r="F42" s="36" t="s">
        <v>525</v>
      </c>
      <c r="G42" s="37" t="s">
        <v>525</v>
      </c>
      <c r="H42" s="37" t="s">
        <v>525</v>
      </c>
      <c r="I42" s="37" t="s">
        <v>525</v>
      </c>
      <c r="J42" s="38" t="s">
        <v>525</v>
      </c>
      <c r="K42" s="22"/>
      <c r="L42" s="22"/>
      <c r="M42" s="22"/>
      <c r="N42" s="22"/>
      <c r="O42" s="22"/>
      <c r="P42" s="22"/>
    </row>
    <row r="43" spans="1:16" ht="39" customHeight="1" thickBot="1" x14ac:dyDescent="0.2">
      <c r="A43" s="22"/>
      <c r="B43" s="40"/>
      <c r="C43" s="1241" t="s">
        <v>568</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e3OhM0sXwt0UP8Aed0oUNtCle4BmNR5BPbzYRff0dfb/AA01/sN9ddJZIC60UBCkkrLQQm6/28ngfSdctj43Q==" saltValue="uuZdOpnDfZQgwRuu0Xil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2530</v>
      </c>
      <c r="L45" s="60">
        <v>2428</v>
      </c>
      <c r="M45" s="60">
        <v>2256</v>
      </c>
      <c r="N45" s="60">
        <v>2283</v>
      </c>
      <c r="O45" s="61">
        <v>2289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48"/>
      <c r="C48" s="1249"/>
      <c r="D48" s="62"/>
      <c r="E48" s="1254" t="s">
        <v>15</v>
      </c>
      <c r="F48" s="1254"/>
      <c r="G48" s="1254"/>
      <c r="H48" s="1254"/>
      <c r="I48" s="1254"/>
      <c r="J48" s="1255"/>
      <c r="K48" s="63">
        <v>1031</v>
      </c>
      <c r="L48" s="64">
        <v>1022</v>
      </c>
      <c r="M48" s="64">
        <v>1065</v>
      </c>
      <c r="N48" s="64">
        <v>1022</v>
      </c>
      <c r="O48" s="65">
        <v>1007</v>
      </c>
      <c r="P48" s="48"/>
      <c r="Q48" s="48"/>
      <c r="R48" s="48"/>
      <c r="S48" s="48"/>
      <c r="T48" s="48"/>
      <c r="U48" s="48"/>
    </row>
    <row r="49" spans="1:21" ht="30.75" customHeight="1" x14ac:dyDescent="0.15">
      <c r="A49" s="48"/>
      <c r="B49" s="1248"/>
      <c r="C49" s="1249"/>
      <c r="D49" s="62"/>
      <c r="E49" s="1254" t="s">
        <v>16</v>
      </c>
      <c r="F49" s="1254"/>
      <c r="G49" s="1254"/>
      <c r="H49" s="1254"/>
      <c r="I49" s="1254"/>
      <c r="J49" s="1255"/>
      <c r="K49" s="63">
        <v>68</v>
      </c>
      <c r="L49" s="64">
        <v>44</v>
      </c>
      <c r="M49" s="64">
        <v>91</v>
      </c>
      <c r="N49" s="64">
        <v>132</v>
      </c>
      <c r="O49" s="65">
        <v>164</v>
      </c>
      <c r="P49" s="48"/>
      <c r="Q49" s="48"/>
      <c r="R49" s="48"/>
      <c r="S49" s="48"/>
      <c r="T49" s="48"/>
      <c r="U49" s="48"/>
    </row>
    <row r="50" spans="1:21" ht="30.75" customHeight="1" x14ac:dyDescent="0.15">
      <c r="A50" s="48"/>
      <c r="B50" s="1248"/>
      <c r="C50" s="1249"/>
      <c r="D50" s="62"/>
      <c r="E50" s="1254" t="s">
        <v>17</v>
      </c>
      <c r="F50" s="1254"/>
      <c r="G50" s="1254"/>
      <c r="H50" s="1254"/>
      <c r="I50" s="1254"/>
      <c r="J50" s="1255"/>
      <c r="K50" s="63">
        <v>180</v>
      </c>
      <c r="L50" s="64">
        <v>117</v>
      </c>
      <c r="M50" s="64">
        <v>99</v>
      </c>
      <c r="N50" s="64">
        <v>98</v>
      </c>
      <c r="O50" s="65">
        <v>96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2293</v>
      </c>
      <c r="L52" s="64">
        <v>2276</v>
      </c>
      <c r="M52" s="64">
        <v>2306</v>
      </c>
      <c r="N52" s="64">
        <v>2416</v>
      </c>
      <c r="O52" s="65">
        <v>2455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1516</v>
      </c>
      <c r="L53" s="69">
        <v>1335</v>
      </c>
      <c r="M53" s="69">
        <v>1205</v>
      </c>
      <c r="N53" s="69">
        <v>1119</v>
      </c>
      <c r="O53" s="70">
        <v>1101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525</v>
      </c>
      <c r="L57" s="83" t="s">
        <v>525</v>
      </c>
      <c r="M57" s="83" t="s">
        <v>525</v>
      </c>
      <c r="N57" s="83" t="s">
        <v>525</v>
      </c>
      <c r="O57" s="84" t="s">
        <v>525</v>
      </c>
    </row>
    <row r="58" spans="1:21" ht="31.5" customHeight="1" thickBot="1" x14ac:dyDescent="0.2">
      <c r="B58" s="1264"/>
      <c r="C58" s="1265"/>
      <c r="D58" s="1269" t="s">
        <v>27</v>
      </c>
      <c r="E58" s="1270"/>
      <c r="F58" s="1270"/>
      <c r="G58" s="1270"/>
      <c r="H58" s="1270"/>
      <c r="I58" s="1270"/>
      <c r="J58" s="1271"/>
      <c r="K58" s="85" t="s">
        <v>525</v>
      </c>
      <c r="L58" s="86" t="s">
        <v>525</v>
      </c>
      <c r="M58" s="86" t="s">
        <v>525</v>
      </c>
      <c r="N58" s="86" t="s">
        <v>525</v>
      </c>
      <c r="O58" s="87" t="s">
        <v>525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xwqniDo8XfNvrgvyS7t+it379fkZavvNhdayq+eHkxY5+FWxk8W+icXq8BRDSje4wm2wWR7oEZ8Bnq6/1HWmQ==" saltValue="za5MuJrrFuSpmd6F8XXI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72" t="s">
        <v>30</v>
      </c>
      <c r="C41" s="1273"/>
      <c r="D41" s="101"/>
      <c r="E41" s="1278" t="s">
        <v>31</v>
      </c>
      <c r="F41" s="1278"/>
      <c r="G41" s="1278"/>
      <c r="H41" s="1279"/>
      <c r="I41" s="102">
        <v>29349</v>
      </c>
      <c r="J41" s="103">
        <v>30629</v>
      </c>
      <c r="K41" s="103">
        <v>30233</v>
      </c>
      <c r="L41" s="103">
        <v>30438</v>
      </c>
      <c r="M41" s="104">
        <v>30852</v>
      </c>
    </row>
    <row r="42" spans="2:13" ht="27.75" customHeight="1" x14ac:dyDescent="0.15">
      <c r="B42" s="1274"/>
      <c r="C42" s="1275"/>
      <c r="D42" s="105"/>
      <c r="E42" s="1280" t="s">
        <v>32</v>
      </c>
      <c r="F42" s="1280"/>
      <c r="G42" s="1280"/>
      <c r="H42" s="1281"/>
      <c r="I42" s="106">
        <v>780</v>
      </c>
      <c r="J42" s="107">
        <v>668</v>
      </c>
      <c r="K42" s="107">
        <v>713</v>
      </c>
      <c r="L42" s="107">
        <v>826</v>
      </c>
      <c r="M42" s="108">
        <v>659</v>
      </c>
    </row>
    <row r="43" spans="2:13" ht="27.75" customHeight="1" x14ac:dyDescent="0.15">
      <c r="B43" s="1274"/>
      <c r="C43" s="1275"/>
      <c r="D43" s="105"/>
      <c r="E43" s="1280" t="s">
        <v>33</v>
      </c>
      <c r="F43" s="1280"/>
      <c r="G43" s="1280"/>
      <c r="H43" s="1281"/>
      <c r="I43" s="106">
        <v>12338</v>
      </c>
      <c r="J43" s="107">
        <v>14694</v>
      </c>
      <c r="K43" s="107">
        <v>14651</v>
      </c>
      <c r="L43" s="107">
        <v>13875</v>
      </c>
      <c r="M43" s="108">
        <v>12700</v>
      </c>
    </row>
    <row r="44" spans="2:13" ht="27.75" customHeight="1" x14ac:dyDescent="0.15">
      <c r="B44" s="1274"/>
      <c r="C44" s="1275"/>
      <c r="D44" s="105"/>
      <c r="E44" s="1280" t="s">
        <v>34</v>
      </c>
      <c r="F44" s="1280"/>
      <c r="G44" s="1280"/>
      <c r="H44" s="1281"/>
      <c r="I44" s="106">
        <v>994</v>
      </c>
      <c r="J44" s="107">
        <v>1198</v>
      </c>
      <c r="K44" s="107">
        <v>1159</v>
      </c>
      <c r="L44" s="107">
        <v>1222</v>
      </c>
      <c r="M44" s="108">
        <v>1160</v>
      </c>
    </row>
    <row r="45" spans="2:13" ht="27.75" customHeight="1" x14ac:dyDescent="0.15">
      <c r="B45" s="1274"/>
      <c r="C45" s="1275"/>
      <c r="D45" s="105"/>
      <c r="E45" s="1280" t="s">
        <v>35</v>
      </c>
      <c r="F45" s="1280"/>
      <c r="G45" s="1280"/>
      <c r="H45" s="1281"/>
      <c r="I45" s="106">
        <v>1144</v>
      </c>
      <c r="J45" s="107">
        <v>920</v>
      </c>
      <c r="K45" s="107">
        <v>851</v>
      </c>
      <c r="L45" s="107">
        <v>638</v>
      </c>
      <c r="M45" s="108">
        <v>648</v>
      </c>
    </row>
    <row r="46" spans="2:13" ht="27.75" customHeight="1" x14ac:dyDescent="0.15">
      <c r="B46" s="1274"/>
      <c r="C46" s="1275"/>
      <c r="D46" s="109"/>
      <c r="E46" s="1280" t="s">
        <v>36</v>
      </c>
      <c r="F46" s="1280"/>
      <c r="G46" s="1280"/>
      <c r="H46" s="1281"/>
      <c r="I46" s="106" t="s">
        <v>525</v>
      </c>
      <c r="J46" s="107" t="s">
        <v>525</v>
      </c>
      <c r="K46" s="107">
        <v>28</v>
      </c>
      <c r="L46" s="107">
        <v>28</v>
      </c>
      <c r="M46" s="108">
        <v>27</v>
      </c>
    </row>
    <row r="47" spans="2:13" ht="27.75" customHeight="1" x14ac:dyDescent="0.15">
      <c r="B47" s="1274"/>
      <c r="C47" s="1275"/>
      <c r="D47" s="110"/>
      <c r="E47" s="1282" t="s">
        <v>37</v>
      </c>
      <c r="F47" s="1283"/>
      <c r="G47" s="1283"/>
      <c r="H47" s="1284"/>
      <c r="I47" s="106" t="s">
        <v>525</v>
      </c>
      <c r="J47" s="107" t="s">
        <v>525</v>
      </c>
      <c r="K47" s="107" t="s">
        <v>525</v>
      </c>
      <c r="L47" s="107" t="s">
        <v>525</v>
      </c>
      <c r="M47" s="108" t="s">
        <v>525</v>
      </c>
    </row>
    <row r="48" spans="2:13" ht="27.75" customHeight="1" x14ac:dyDescent="0.15">
      <c r="B48" s="1274"/>
      <c r="C48" s="1275"/>
      <c r="D48" s="105"/>
      <c r="E48" s="1280" t="s">
        <v>38</v>
      </c>
      <c r="F48" s="1280"/>
      <c r="G48" s="1280"/>
      <c r="H48" s="1281"/>
      <c r="I48" s="106" t="s">
        <v>525</v>
      </c>
      <c r="J48" s="107" t="s">
        <v>525</v>
      </c>
      <c r="K48" s="107" t="s">
        <v>525</v>
      </c>
      <c r="L48" s="107" t="s">
        <v>525</v>
      </c>
      <c r="M48" s="108" t="s">
        <v>525</v>
      </c>
    </row>
    <row r="49" spans="2:13" ht="27.75" customHeight="1" x14ac:dyDescent="0.15">
      <c r="B49" s="1276"/>
      <c r="C49" s="1277"/>
      <c r="D49" s="105"/>
      <c r="E49" s="1280" t="s">
        <v>39</v>
      </c>
      <c r="F49" s="1280"/>
      <c r="G49" s="1280"/>
      <c r="H49" s="1281"/>
      <c r="I49" s="106" t="s">
        <v>525</v>
      </c>
      <c r="J49" s="107" t="s">
        <v>525</v>
      </c>
      <c r="K49" s="107" t="s">
        <v>525</v>
      </c>
      <c r="L49" s="107" t="s">
        <v>525</v>
      </c>
      <c r="M49" s="108" t="s">
        <v>525</v>
      </c>
    </row>
    <row r="50" spans="2:13" ht="27.75" customHeight="1" x14ac:dyDescent="0.15">
      <c r="B50" s="1285" t="s">
        <v>40</v>
      </c>
      <c r="C50" s="1286"/>
      <c r="D50" s="111"/>
      <c r="E50" s="1280" t="s">
        <v>41</v>
      </c>
      <c r="F50" s="1280"/>
      <c r="G50" s="1280"/>
      <c r="H50" s="1281"/>
      <c r="I50" s="106">
        <v>4417</v>
      </c>
      <c r="J50" s="107">
        <v>3716</v>
      </c>
      <c r="K50" s="107">
        <v>3720</v>
      </c>
      <c r="L50" s="107">
        <v>3272</v>
      </c>
      <c r="M50" s="108">
        <v>2985</v>
      </c>
    </row>
    <row r="51" spans="2:13" ht="27.75" customHeight="1" x14ac:dyDescent="0.15">
      <c r="B51" s="1274"/>
      <c r="C51" s="1275"/>
      <c r="D51" s="105"/>
      <c r="E51" s="1280" t="s">
        <v>42</v>
      </c>
      <c r="F51" s="1280"/>
      <c r="G51" s="1280"/>
      <c r="H51" s="1281"/>
      <c r="I51" s="106">
        <v>326</v>
      </c>
      <c r="J51" s="107">
        <v>290</v>
      </c>
      <c r="K51" s="107">
        <v>248</v>
      </c>
      <c r="L51" s="107">
        <v>216</v>
      </c>
      <c r="M51" s="108">
        <v>194</v>
      </c>
    </row>
    <row r="52" spans="2:13" ht="27.75" customHeight="1" x14ac:dyDescent="0.15">
      <c r="B52" s="1276"/>
      <c r="C52" s="1277"/>
      <c r="D52" s="105"/>
      <c r="E52" s="1280" t="s">
        <v>43</v>
      </c>
      <c r="F52" s="1280"/>
      <c r="G52" s="1280"/>
      <c r="H52" s="1281"/>
      <c r="I52" s="106">
        <v>30025</v>
      </c>
      <c r="J52" s="107">
        <v>31620</v>
      </c>
      <c r="K52" s="107">
        <v>32565</v>
      </c>
      <c r="L52" s="107">
        <v>32258</v>
      </c>
      <c r="M52" s="108">
        <v>31723</v>
      </c>
    </row>
    <row r="53" spans="2:13" ht="27.75" customHeight="1" thickBot="1" x14ac:dyDescent="0.2">
      <c r="B53" s="1287" t="s">
        <v>44</v>
      </c>
      <c r="C53" s="1288"/>
      <c r="D53" s="112"/>
      <c r="E53" s="1289" t="s">
        <v>45</v>
      </c>
      <c r="F53" s="1289"/>
      <c r="G53" s="1289"/>
      <c r="H53" s="1290"/>
      <c r="I53" s="113">
        <v>9837</v>
      </c>
      <c r="J53" s="114">
        <v>12483</v>
      </c>
      <c r="K53" s="114">
        <v>11102</v>
      </c>
      <c r="L53" s="114">
        <v>11282</v>
      </c>
      <c r="M53" s="115">
        <v>11143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NKopVnEGtkLItTN9f5466aRmMZXeM5XhE9eOoTF3vcqZmgha3KrUFyHJ10/mKz69AQ/v9IrVzPFGYb2sPO91A==" saltValue="EkJLaPt1B505dZUqEL51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1642</v>
      </c>
      <c r="G55" s="127">
        <v>1543</v>
      </c>
      <c r="H55" s="128">
        <v>1545</v>
      </c>
    </row>
    <row r="56" spans="2:8" ht="52.5" customHeight="1" x14ac:dyDescent="0.15">
      <c r="B56" s="129"/>
      <c r="C56" s="1301" t="s">
        <v>49</v>
      </c>
      <c r="D56" s="1301"/>
      <c r="E56" s="1302"/>
      <c r="F56" s="130">
        <v>586</v>
      </c>
      <c r="G56" s="130">
        <v>537</v>
      </c>
      <c r="H56" s="131">
        <v>537</v>
      </c>
    </row>
    <row r="57" spans="2:8" ht="53.25" customHeight="1" x14ac:dyDescent="0.15">
      <c r="B57" s="129"/>
      <c r="C57" s="1303" t="s">
        <v>50</v>
      </c>
      <c r="D57" s="1303"/>
      <c r="E57" s="1304"/>
      <c r="F57" s="132">
        <v>2839</v>
      </c>
      <c r="G57" s="132">
        <v>2384</v>
      </c>
      <c r="H57" s="133">
        <v>1912</v>
      </c>
    </row>
    <row r="58" spans="2:8" ht="45.75" customHeight="1" x14ac:dyDescent="0.15">
      <c r="B58" s="134"/>
      <c r="C58" s="1291" t="s">
        <v>593</v>
      </c>
      <c r="D58" s="1292"/>
      <c r="E58" s="1293"/>
      <c r="F58" s="135">
        <v>1093</v>
      </c>
      <c r="G58" s="135">
        <v>964</v>
      </c>
      <c r="H58" s="136">
        <v>805</v>
      </c>
    </row>
    <row r="59" spans="2:8" ht="45.75" customHeight="1" x14ac:dyDescent="0.15">
      <c r="B59" s="134"/>
      <c r="C59" s="1291" t="s">
        <v>594</v>
      </c>
      <c r="D59" s="1292"/>
      <c r="E59" s="1293"/>
      <c r="F59" s="135">
        <v>551</v>
      </c>
      <c r="G59" s="135">
        <v>506</v>
      </c>
      <c r="H59" s="136">
        <v>450</v>
      </c>
    </row>
    <row r="60" spans="2:8" ht="45.75" customHeight="1" x14ac:dyDescent="0.15">
      <c r="B60" s="134"/>
      <c r="C60" s="1291" t="s">
        <v>595</v>
      </c>
      <c r="D60" s="1292"/>
      <c r="E60" s="1293"/>
      <c r="F60" s="135">
        <v>377</v>
      </c>
      <c r="G60" s="135">
        <v>368</v>
      </c>
      <c r="H60" s="136">
        <v>354</v>
      </c>
    </row>
    <row r="61" spans="2:8" ht="45.75" customHeight="1" x14ac:dyDescent="0.15">
      <c r="B61" s="134"/>
      <c r="C61" s="1291" t="s">
        <v>596</v>
      </c>
      <c r="D61" s="1292"/>
      <c r="E61" s="1293"/>
      <c r="F61" s="135">
        <v>531</v>
      </c>
      <c r="G61" s="135">
        <v>328</v>
      </c>
      <c r="H61" s="136">
        <v>102</v>
      </c>
    </row>
    <row r="62" spans="2:8" ht="45.75" customHeight="1" thickBot="1" x14ac:dyDescent="0.2">
      <c r="B62" s="137"/>
      <c r="C62" s="1294" t="s">
        <v>597</v>
      </c>
      <c r="D62" s="1295"/>
      <c r="E62" s="1296"/>
      <c r="F62" s="138">
        <v>68</v>
      </c>
      <c r="G62" s="138">
        <v>71</v>
      </c>
      <c r="H62" s="139">
        <v>68</v>
      </c>
    </row>
    <row r="63" spans="2:8" ht="52.5" customHeight="1" thickBot="1" x14ac:dyDescent="0.2">
      <c r="B63" s="140"/>
      <c r="C63" s="1297" t="s">
        <v>51</v>
      </c>
      <c r="D63" s="1297"/>
      <c r="E63" s="1298"/>
      <c r="F63" s="141">
        <v>5067</v>
      </c>
      <c r="G63" s="141">
        <v>4464</v>
      </c>
      <c r="H63" s="142">
        <v>3994</v>
      </c>
    </row>
    <row r="64" spans="2:8" ht="15" customHeight="1" x14ac:dyDescent="0.15"/>
    <row r="65" ht="0" hidden="1" customHeight="1" x14ac:dyDescent="0.15"/>
    <row r="66" ht="0" hidden="1" customHeight="1" x14ac:dyDescent="0.15"/>
  </sheetData>
  <sheetProtection algorithmName="SHA-512" hashValue="E50zYEHZ2yN09COD4apUgg/s6RcW0E9ocZ0EcmLxbquGQ/KYre5RjdkKLg4oMe9ZzJQp6MjRi12NctHyt3Bizg==" saltValue="k7OZlDhur77isjwHJvud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552</v>
      </c>
      <c r="BQ50" s="1310"/>
      <c r="BR50" s="1310"/>
      <c r="BS50" s="1310"/>
      <c r="BT50" s="1310"/>
      <c r="BU50" s="1310"/>
      <c r="BV50" s="1310"/>
      <c r="BW50" s="1310"/>
      <c r="BX50" s="1310" t="s">
        <v>553</v>
      </c>
      <c r="BY50" s="1310"/>
      <c r="BZ50" s="1310"/>
      <c r="CA50" s="1310"/>
      <c r="CB50" s="1310"/>
      <c r="CC50" s="1310"/>
      <c r="CD50" s="1310"/>
      <c r="CE50" s="1310"/>
      <c r="CF50" s="1310" t="s">
        <v>554</v>
      </c>
      <c r="CG50" s="1310"/>
      <c r="CH50" s="1310"/>
      <c r="CI50" s="1310"/>
      <c r="CJ50" s="1310"/>
      <c r="CK50" s="1310"/>
      <c r="CL50" s="1310"/>
      <c r="CM50" s="1310"/>
      <c r="CN50" s="1310" t="s">
        <v>555</v>
      </c>
      <c r="CO50" s="1310"/>
      <c r="CP50" s="1310"/>
      <c r="CQ50" s="1310"/>
      <c r="CR50" s="1310"/>
      <c r="CS50" s="1310"/>
      <c r="CT50" s="1310"/>
      <c r="CU50" s="1310"/>
      <c r="CV50" s="1310" t="s">
        <v>556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603</v>
      </c>
      <c r="AO51" s="1308"/>
      <c r="AP51" s="1308"/>
      <c r="AQ51" s="1308"/>
      <c r="AR51" s="1308"/>
      <c r="AS51" s="1308"/>
      <c r="AT51" s="1308"/>
      <c r="AU51" s="1308"/>
      <c r="AV51" s="1308"/>
      <c r="AW51" s="1308"/>
      <c r="AX51" s="1308"/>
      <c r="AY51" s="1308"/>
      <c r="AZ51" s="1308"/>
      <c r="BA51" s="1308"/>
      <c r="BB51" s="1308" t="s">
        <v>604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110.3</v>
      </c>
      <c r="CG51" s="1305"/>
      <c r="CH51" s="1305"/>
      <c r="CI51" s="1305"/>
      <c r="CJ51" s="1305"/>
      <c r="CK51" s="1305"/>
      <c r="CL51" s="1305"/>
      <c r="CM51" s="1305"/>
      <c r="CN51" s="1305">
        <v>111.6</v>
      </c>
      <c r="CO51" s="1305"/>
      <c r="CP51" s="1305"/>
      <c r="CQ51" s="1305"/>
      <c r="CR51" s="1305"/>
      <c r="CS51" s="1305"/>
      <c r="CT51" s="1305"/>
      <c r="CU51" s="1305"/>
      <c r="CV51" s="1305">
        <v>111.4</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55.6</v>
      </c>
      <c r="CG53" s="1305"/>
      <c r="CH53" s="1305"/>
      <c r="CI53" s="1305"/>
      <c r="CJ53" s="1305"/>
      <c r="CK53" s="1305"/>
      <c r="CL53" s="1305"/>
      <c r="CM53" s="1305"/>
      <c r="CN53" s="1305">
        <v>55.7</v>
      </c>
      <c r="CO53" s="1305"/>
      <c r="CP53" s="1305"/>
      <c r="CQ53" s="1305"/>
      <c r="CR53" s="1305"/>
      <c r="CS53" s="1305"/>
      <c r="CT53" s="1305"/>
      <c r="CU53" s="1305"/>
      <c r="CV53" s="1305">
        <v>57.7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606</v>
      </c>
      <c r="AO55" s="1310"/>
      <c r="AP55" s="1310"/>
      <c r="AQ55" s="1310"/>
      <c r="AR55" s="1310"/>
      <c r="AS55" s="1310"/>
      <c r="AT55" s="1310"/>
      <c r="AU55" s="1310"/>
      <c r="AV55" s="1310"/>
      <c r="AW55" s="1310"/>
      <c r="AX55" s="1310"/>
      <c r="AY55" s="1310"/>
      <c r="AZ55" s="1310"/>
      <c r="BA55" s="1310"/>
      <c r="BB55" s="1308" t="s">
        <v>604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552</v>
      </c>
      <c r="BQ72" s="1310"/>
      <c r="BR72" s="1310"/>
      <c r="BS72" s="1310"/>
      <c r="BT72" s="1310"/>
      <c r="BU72" s="1310"/>
      <c r="BV72" s="1310"/>
      <c r="BW72" s="1310"/>
      <c r="BX72" s="1310" t="s">
        <v>553</v>
      </c>
      <c r="BY72" s="1310"/>
      <c r="BZ72" s="1310"/>
      <c r="CA72" s="1310"/>
      <c r="CB72" s="1310"/>
      <c r="CC72" s="1310"/>
      <c r="CD72" s="1310"/>
      <c r="CE72" s="1310"/>
      <c r="CF72" s="1310" t="s">
        <v>554</v>
      </c>
      <c r="CG72" s="1310"/>
      <c r="CH72" s="1310"/>
      <c r="CI72" s="1310"/>
      <c r="CJ72" s="1310"/>
      <c r="CK72" s="1310"/>
      <c r="CL72" s="1310"/>
      <c r="CM72" s="1310"/>
      <c r="CN72" s="1310" t="s">
        <v>555</v>
      </c>
      <c r="CO72" s="1310"/>
      <c r="CP72" s="1310"/>
      <c r="CQ72" s="1310"/>
      <c r="CR72" s="1310"/>
      <c r="CS72" s="1310"/>
      <c r="CT72" s="1310"/>
      <c r="CU72" s="1310"/>
      <c r="CV72" s="1310" t="s">
        <v>556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603</v>
      </c>
      <c r="AO73" s="1308"/>
      <c r="AP73" s="1308"/>
      <c r="AQ73" s="1308"/>
      <c r="AR73" s="1308"/>
      <c r="AS73" s="1308"/>
      <c r="AT73" s="1308"/>
      <c r="AU73" s="1308"/>
      <c r="AV73" s="1308"/>
      <c r="AW73" s="1308"/>
      <c r="AX73" s="1308"/>
      <c r="AY73" s="1308"/>
      <c r="AZ73" s="1308"/>
      <c r="BA73" s="1308"/>
      <c r="BB73" s="1308" t="s">
        <v>604</v>
      </c>
      <c r="BC73" s="1308"/>
      <c r="BD73" s="1308"/>
      <c r="BE73" s="1308"/>
      <c r="BF73" s="1308"/>
      <c r="BG73" s="1308"/>
      <c r="BH73" s="1308"/>
      <c r="BI73" s="1308"/>
      <c r="BJ73" s="1308"/>
      <c r="BK73" s="1308"/>
      <c r="BL73" s="1308"/>
      <c r="BM73" s="1308"/>
      <c r="BN73" s="1308"/>
      <c r="BO73" s="1308"/>
      <c r="BP73" s="1305">
        <v>99.3</v>
      </c>
      <c r="BQ73" s="1305"/>
      <c r="BR73" s="1305"/>
      <c r="BS73" s="1305"/>
      <c r="BT73" s="1305"/>
      <c r="BU73" s="1305"/>
      <c r="BV73" s="1305"/>
      <c r="BW73" s="1305"/>
      <c r="BX73" s="1305">
        <v>122.1</v>
      </c>
      <c r="BY73" s="1305"/>
      <c r="BZ73" s="1305"/>
      <c r="CA73" s="1305"/>
      <c r="CB73" s="1305"/>
      <c r="CC73" s="1305"/>
      <c r="CD73" s="1305"/>
      <c r="CE73" s="1305"/>
      <c r="CF73" s="1305">
        <v>110.3</v>
      </c>
      <c r="CG73" s="1305"/>
      <c r="CH73" s="1305"/>
      <c r="CI73" s="1305"/>
      <c r="CJ73" s="1305"/>
      <c r="CK73" s="1305"/>
      <c r="CL73" s="1305"/>
      <c r="CM73" s="1305"/>
      <c r="CN73" s="1305">
        <v>111.6</v>
      </c>
      <c r="CO73" s="1305"/>
      <c r="CP73" s="1305"/>
      <c r="CQ73" s="1305"/>
      <c r="CR73" s="1305"/>
      <c r="CS73" s="1305"/>
      <c r="CT73" s="1305"/>
      <c r="CU73" s="1305"/>
      <c r="CV73" s="1305">
        <v>111.4</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15.9</v>
      </c>
      <c r="BQ75" s="1305"/>
      <c r="BR75" s="1305"/>
      <c r="BS75" s="1305"/>
      <c r="BT75" s="1305"/>
      <c r="BU75" s="1305"/>
      <c r="BV75" s="1305"/>
      <c r="BW75" s="1305"/>
      <c r="BX75" s="1305">
        <v>14.8</v>
      </c>
      <c r="BY75" s="1305"/>
      <c r="BZ75" s="1305"/>
      <c r="CA75" s="1305"/>
      <c r="CB75" s="1305"/>
      <c r="CC75" s="1305"/>
      <c r="CD75" s="1305"/>
      <c r="CE75" s="1305"/>
      <c r="CF75" s="1305">
        <v>13.4</v>
      </c>
      <c r="CG75" s="1305"/>
      <c r="CH75" s="1305"/>
      <c r="CI75" s="1305"/>
      <c r="CJ75" s="1305"/>
      <c r="CK75" s="1305"/>
      <c r="CL75" s="1305"/>
      <c r="CM75" s="1305"/>
      <c r="CN75" s="1305">
        <v>12</v>
      </c>
      <c r="CO75" s="1305"/>
      <c r="CP75" s="1305"/>
      <c r="CQ75" s="1305"/>
      <c r="CR75" s="1305"/>
      <c r="CS75" s="1305"/>
      <c r="CT75" s="1305"/>
      <c r="CU75" s="1305"/>
      <c r="CV75" s="1305">
        <v>11.3</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606</v>
      </c>
      <c r="AO77" s="1310"/>
      <c r="AP77" s="1310"/>
      <c r="AQ77" s="1310"/>
      <c r="AR77" s="1310"/>
      <c r="AS77" s="1310"/>
      <c r="AT77" s="1310"/>
      <c r="AU77" s="1310"/>
      <c r="AV77" s="1310"/>
      <c r="AW77" s="1310"/>
      <c r="AX77" s="1310"/>
      <c r="AY77" s="1310"/>
      <c r="AZ77" s="1310"/>
      <c r="BA77" s="1310"/>
      <c r="BB77" s="1308" t="s">
        <v>604</v>
      </c>
      <c r="BC77" s="1308"/>
      <c r="BD77" s="1308"/>
      <c r="BE77" s="1308"/>
      <c r="BF77" s="1308"/>
      <c r="BG77" s="1308"/>
      <c r="BH77" s="1308"/>
      <c r="BI77" s="1308"/>
      <c r="BJ77" s="1308"/>
      <c r="BK77" s="1308"/>
      <c r="BL77" s="1308"/>
      <c r="BM77" s="1308"/>
      <c r="BN77" s="1308"/>
      <c r="BO77" s="1308"/>
      <c r="BP77" s="1305">
        <v>83.1</v>
      </c>
      <c r="BQ77" s="1305"/>
      <c r="BR77" s="1305"/>
      <c r="BS77" s="1305"/>
      <c r="BT77" s="1305"/>
      <c r="BU77" s="1305"/>
      <c r="BV77" s="1305"/>
      <c r="BW77" s="1305"/>
      <c r="BX77" s="1305">
        <v>56.8</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609</v>
      </c>
      <c r="BC79" s="1308"/>
      <c r="BD79" s="1308"/>
      <c r="BE79" s="1308"/>
      <c r="BF79" s="1308"/>
      <c r="BG79" s="1308"/>
      <c r="BH79" s="1308"/>
      <c r="BI79" s="1308"/>
      <c r="BJ79" s="1308"/>
      <c r="BK79" s="1308"/>
      <c r="BL79" s="1308"/>
      <c r="BM79" s="1308"/>
      <c r="BN79" s="1308"/>
      <c r="BO79" s="1308"/>
      <c r="BP79" s="1305">
        <v>12.2</v>
      </c>
      <c r="BQ79" s="1305"/>
      <c r="BR79" s="1305"/>
      <c r="BS79" s="1305"/>
      <c r="BT79" s="1305"/>
      <c r="BU79" s="1305"/>
      <c r="BV79" s="1305"/>
      <c r="BW79" s="1305"/>
      <c r="BX79" s="1305">
        <v>10.199999999999999</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bdb85g1/S+fDHwyo7OiOQMSNOqW2kcH5Q2SWwu58z+K4PMOztskuq+K4yWLwI7U9EHYeWg2JqHeEpFH0FwolQ==" saltValue="XWOumioik41vApzxapgP5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LpKU2W/VZiWwMTy0CTYRXfgFPSGRaOTc3rs9aXt4fe1rgpDK2oVy3I6T2WtZdJ06y7ZpgplDIxj7WNbzqxOcg==" saltValue="oB63ceomvIF8x+TiDCZM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S+XhRvQeVLU6i8n3Ve2qQoo8nKLpfXlnBqEaAx7WuRtTzCXwGhVxZs8n7C6XUAvgFQ/qjaH69KriX2vGz+RjQ==" saltValue="S0FfUfOWkd4JH9r3Y0qb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158926</v>
      </c>
      <c r="E3" s="161"/>
      <c r="F3" s="162">
        <v>81305</v>
      </c>
      <c r="G3" s="163"/>
      <c r="H3" s="164"/>
    </row>
    <row r="4" spans="1:8" x14ac:dyDescent="0.15">
      <c r="A4" s="165"/>
      <c r="B4" s="166"/>
      <c r="C4" s="167"/>
      <c r="D4" s="168">
        <v>76062</v>
      </c>
      <c r="E4" s="169"/>
      <c r="F4" s="170">
        <v>48720</v>
      </c>
      <c r="G4" s="171"/>
      <c r="H4" s="172"/>
    </row>
    <row r="5" spans="1:8" x14ac:dyDescent="0.15">
      <c r="A5" s="153" t="s">
        <v>544</v>
      </c>
      <c r="B5" s="158"/>
      <c r="C5" s="159"/>
      <c r="D5" s="160">
        <v>148064</v>
      </c>
      <c r="E5" s="161"/>
      <c r="F5" s="162">
        <v>81768</v>
      </c>
      <c r="G5" s="163"/>
      <c r="H5" s="164"/>
    </row>
    <row r="6" spans="1:8" x14ac:dyDescent="0.15">
      <c r="A6" s="165"/>
      <c r="B6" s="166"/>
      <c r="C6" s="167"/>
      <c r="D6" s="168">
        <v>81435</v>
      </c>
      <c r="E6" s="169"/>
      <c r="F6" s="170">
        <v>37917</v>
      </c>
      <c r="G6" s="171"/>
      <c r="H6" s="172"/>
    </row>
    <row r="7" spans="1:8" x14ac:dyDescent="0.15">
      <c r="A7" s="153" t="s">
        <v>545</v>
      </c>
      <c r="B7" s="158"/>
      <c r="C7" s="159"/>
      <c r="D7" s="160">
        <v>77947</v>
      </c>
      <c r="E7" s="161"/>
      <c r="F7" s="162">
        <v>65876</v>
      </c>
      <c r="G7" s="163"/>
      <c r="H7" s="164"/>
    </row>
    <row r="8" spans="1:8" x14ac:dyDescent="0.15">
      <c r="A8" s="165"/>
      <c r="B8" s="166"/>
      <c r="C8" s="167"/>
      <c r="D8" s="168">
        <v>28373</v>
      </c>
      <c r="E8" s="169"/>
      <c r="F8" s="170">
        <v>36484</v>
      </c>
      <c r="G8" s="171"/>
      <c r="H8" s="172"/>
    </row>
    <row r="9" spans="1:8" x14ac:dyDescent="0.15">
      <c r="A9" s="153" t="s">
        <v>546</v>
      </c>
      <c r="B9" s="158"/>
      <c r="C9" s="159"/>
      <c r="D9" s="160">
        <v>98588</v>
      </c>
      <c r="E9" s="161"/>
      <c r="F9" s="162">
        <v>68468</v>
      </c>
      <c r="G9" s="163"/>
      <c r="H9" s="164"/>
    </row>
    <row r="10" spans="1:8" x14ac:dyDescent="0.15">
      <c r="A10" s="165"/>
      <c r="B10" s="166"/>
      <c r="C10" s="167"/>
      <c r="D10" s="168">
        <v>48999</v>
      </c>
      <c r="E10" s="169"/>
      <c r="F10" s="170">
        <v>34140</v>
      </c>
      <c r="G10" s="171"/>
      <c r="H10" s="172"/>
    </row>
    <row r="11" spans="1:8" x14ac:dyDescent="0.15">
      <c r="A11" s="153" t="s">
        <v>547</v>
      </c>
      <c r="B11" s="158"/>
      <c r="C11" s="159"/>
      <c r="D11" s="160">
        <v>96997</v>
      </c>
      <c r="E11" s="161"/>
      <c r="F11" s="162">
        <v>69729</v>
      </c>
      <c r="G11" s="163"/>
      <c r="H11" s="164"/>
    </row>
    <row r="12" spans="1:8" x14ac:dyDescent="0.15">
      <c r="A12" s="165"/>
      <c r="B12" s="166"/>
      <c r="C12" s="173"/>
      <c r="D12" s="168">
        <v>55162</v>
      </c>
      <c r="E12" s="169"/>
      <c r="F12" s="170">
        <v>38908</v>
      </c>
      <c r="G12" s="171"/>
      <c r="H12" s="172"/>
    </row>
    <row r="13" spans="1:8" x14ac:dyDescent="0.15">
      <c r="A13" s="153"/>
      <c r="B13" s="158"/>
      <c r="C13" s="174"/>
      <c r="D13" s="175">
        <v>116104</v>
      </c>
      <c r="E13" s="176"/>
      <c r="F13" s="177">
        <v>73429</v>
      </c>
      <c r="G13" s="178"/>
      <c r="H13" s="164"/>
    </row>
    <row r="14" spans="1:8" x14ac:dyDescent="0.15">
      <c r="A14" s="165"/>
      <c r="B14" s="166"/>
      <c r="C14" s="167"/>
      <c r="D14" s="168">
        <v>58006</v>
      </c>
      <c r="E14" s="169"/>
      <c r="F14" s="170">
        <v>39234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5.01</v>
      </c>
      <c r="C19" s="179">
        <f>ROUND(VALUE(SUBSTITUTE(実質収支比率等に係る経年分析!G$48,"▲","-")),2)</f>
        <v>4.42</v>
      </c>
      <c r="D19" s="179">
        <f>ROUND(VALUE(SUBSTITUTE(実質収支比率等に係る経年分析!H$48,"▲","-")),2)</f>
        <v>4.1900000000000004</v>
      </c>
      <c r="E19" s="179">
        <f>ROUND(VALUE(SUBSTITUTE(実質収支比率等に係る経年分析!I$48,"▲","-")),2)</f>
        <v>4.4800000000000004</v>
      </c>
      <c r="F19" s="179">
        <f>ROUND(VALUE(SUBSTITUTE(実質収支比率等に係る経年分析!J$48,"▲","-")),2)</f>
        <v>5.0199999999999996</v>
      </c>
    </row>
    <row r="20" spans="1:11" x14ac:dyDescent="0.15">
      <c r="A20" s="179" t="s">
        <v>55</v>
      </c>
      <c r="B20" s="179">
        <f>ROUND(VALUE(SUBSTITUTE(実質収支比率等に係る経年分析!F$47,"▲","-")),2)</f>
        <v>12.65</v>
      </c>
      <c r="C20" s="179">
        <f>ROUND(VALUE(SUBSTITUTE(実質収支比率等に係る経年分析!G$47,"▲","-")),2)</f>
        <v>13.17</v>
      </c>
      <c r="D20" s="179">
        <f>ROUND(VALUE(SUBSTITUTE(実質収支比率等に係る経年分析!H$47,"▲","-")),2)</f>
        <v>13.31</v>
      </c>
      <c r="E20" s="179">
        <f>ROUND(VALUE(SUBSTITUTE(実質収支比率等に係る経年分析!I$47,"▲","-")),2)</f>
        <v>12.36</v>
      </c>
      <c r="F20" s="179">
        <f>ROUND(VALUE(SUBSTITUTE(実質収支比率等に係る経年分析!J$47,"▲","-")),2)</f>
        <v>12.45</v>
      </c>
    </row>
    <row r="21" spans="1:11" x14ac:dyDescent="0.15">
      <c r="A21" s="179" t="s">
        <v>56</v>
      </c>
      <c r="B21" s="179">
        <f>IF(ISNUMBER(VALUE(SUBSTITUTE(実質収支比率等に係る経年分析!F$49,"▲","-"))),ROUND(VALUE(SUBSTITUTE(実質収支比率等に係る経年分析!F$49,"▲","-")),2),NA())</f>
        <v>-1.65</v>
      </c>
      <c r="C21" s="179">
        <f>IF(ISNUMBER(VALUE(SUBSTITUTE(実質収支比率等に係る経年分析!G$49,"▲","-"))),ROUND(VALUE(SUBSTITUTE(実質収支比率等に係る経年分析!G$49,"▲","-")),2),NA())</f>
        <v>1.1200000000000001</v>
      </c>
      <c r="D21" s="179">
        <f>IF(ISNUMBER(VALUE(SUBSTITUTE(実質収支比率等に係る経年分析!H$49,"▲","-"))),ROUND(VALUE(SUBSTITUTE(実質収支比率等に係る経年分析!H$49,"▲","-")),2),NA())</f>
        <v>1.38</v>
      </c>
      <c r="E21" s="179">
        <f>IF(ISNUMBER(VALUE(SUBSTITUTE(実質収支比率等に係る経年分析!I$49,"▲","-"))),ROUND(VALUE(SUBSTITUTE(実質収支比率等に係る経年分析!I$49,"▲","-")),2),NA())</f>
        <v>-0.46</v>
      </c>
      <c r="F21" s="179">
        <f>IF(ISNUMBER(VALUE(SUBSTITUTE(実質収支比率等に係る経年分析!J$49,"▲","-"))),ROUND(VALUE(SUBSTITUTE(実質収支比率等に係る経年分析!J$49,"▲","-")),2),NA())</f>
        <v>0.53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フィッシャリーナ事業特別会計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発電事業特別会計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国民健康保険事業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0.95</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2.62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2.5499999999999998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2.1800000000000002</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4.1900000000000004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5.0199999999999996</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34.15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26.58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17.32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2293</v>
      </c>
      <c r="E42" s="181"/>
      <c r="F42" s="181"/>
      <c r="G42" s="181">
        <f>'実質公債費比率（分子）の構造'!L$52</f>
        <v>2276</v>
      </c>
      <c r="H42" s="181"/>
      <c r="I42" s="181"/>
      <c r="J42" s="181">
        <f>'実質公債費比率（分子）の構造'!M$52</f>
        <v>2306</v>
      </c>
      <c r="K42" s="181"/>
      <c r="L42" s="181"/>
      <c r="M42" s="181">
        <f>'実質公債費比率（分子）の構造'!N$52</f>
        <v>2416</v>
      </c>
      <c r="N42" s="181"/>
      <c r="O42" s="181"/>
      <c r="P42" s="181">
        <f>'実質公債費比率（分子）の構造'!O$52</f>
        <v>2455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180</v>
      </c>
      <c r="C44" s="181"/>
      <c r="D44" s="181"/>
      <c r="E44" s="181">
        <f>'実質公債費比率（分子）の構造'!L$50</f>
        <v>117</v>
      </c>
      <c r="F44" s="181"/>
      <c r="G44" s="181"/>
      <c r="H44" s="181">
        <f>'実質公債費比率（分子）の構造'!M$50</f>
        <v>99</v>
      </c>
      <c r="I44" s="181"/>
      <c r="J44" s="181"/>
      <c r="K44" s="181">
        <f>'実質公債費比率（分子）の構造'!N$50</f>
        <v>98</v>
      </c>
      <c r="L44" s="181"/>
      <c r="M44" s="181"/>
      <c r="N44" s="181">
        <f>'実質公債費比率（分子）の構造'!O$50</f>
        <v>96</v>
      </c>
      <c r="O44" s="181"/>
      <c r="P44" s="181"/>
    </row>
    <row r="45" spans="1:16" x14ac:dyDescent="0.15">
      <c r="A45" s="181" t="s">
        <v>66</v>
      </c>
      <c r="B45" s="181">
        <f>'実質公債費比率（分子）の構造'!K$49</f>
        <v>68</v>
      </c>
      <c r="C45" s="181"/>
      <c r="D45" s="181"/>
      <c r="E45" s="181">
        <f>'実質公債費比率（分子）の構造'!L$49</f>
        <v>44</v>
      </c>
      <c r="F45" s="181"/>
      <c r="G45" s="181"/>
      <c r="H45" s="181">
        <f>'実質公債費比率（分子）の構造'!M$49</f>
        <v>91</v>
      </c>
      <c r="I45" s="181"/>
      <c r="J45" s="181"/>
      <c r="K45" s="181">
        <f>'実質公債費比率（分子）の構造'!N$49</f>
        <v>132</v>
      </c>
      <c r="L45" s="181"/>
      <c r="M45" s="181"/>
      <c r="N45" s="181">
        <f>'実質公債費比率（分子）の構造'!O$49</f>
        <v>164</v>
      </c>
      <c r="O45" s="181"/>
      <c r="P45" s="181"/>
    </row>
    <row r="46" spans="1:16" x14ac:dyDescent="0.15">
      <c r="A46" s="181" t="s">
        <v>67</v>
      </c>
      <c r="B46" s="181">
        <f>'実質公債費比率（分子）の構造'!K$48</f>
        <v>1031</v>
      </c>
      <c r="C46" s="181"/>
      <c r="D46" s="181"/>
      <c r="E46" s="181">
        <f>'実質公債費比率（分子）の構造'!L$48</f>
        <v>1022</v>
      </c>
      <c r="F46" s="181"/>
      <c r="G46" s="181"/>
      <c r="H46" s="181">
        <f>'実質公債費比率（分子）の構造'!M$48</f>
        <v>1065</v>
      </c>
      <c r="I46" s="181"/>
      <c r="J46" s="181"/>
      <c r="K46" s="181">
        <f>'実質公債費比率（分子）の構造'!N$48</f>
        <v>1022</v>
      </c>
      <c r="L46" s="181"/>
      <c r="M46" s="181"/>
      <c r="N46" s="181">
        <f>'実質公債費比率（分子）の構造'!O$48</f>
        <v>1007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2530</v>
      </c>
      <c r="C49" s="181"/>
      <c r="D49" s="181"/>
      <c r="E49" s="181">
        <f>'実質公債費比率（分子）の構造'!L$45</f>
        <v>2428</v>
      </c>
      <c r="F49" s="181"/>
      <c r="G49" s="181"/>
      <c r="H49" s="181">
        <f>'実質公債費比率（分子）の構造'!M$45</f>
        <v>2256</v>
      </c>
      <c r="I49" s="181"/>
      <c r="J49" s="181"/>
      <c r="K49" s="181">
        <f>'実質公債費比率（分子）の構造'!N$45</f>
        <v>2283</v>
      </c>
      <c r="L49" s="181"/>
      <c r="M49" s="181"/>
      <c r="N49" s="181">
        <f>'実質公債費比率（分子）の構造'!O$45</f>
        <v>2289</v>
      </c>
      <c r="O49" s="181"/>
      <c r="P49" s="181"/>
    </row>
    <row r="50" spans="1:16" x14ac:dyDescent="0.15">
      <c r="A50" s="181" t="s">
        <v>71</v>
      </c>
      <c r="B50" s="181" t="e">
        <f>NA()</f>
        <v>#N/A</v>
      </c>
      <c r="C50" s="181">
        <f>IF(ISNUMBER('実質公債費比率（分子）の構造'!K$53),'実質公債費比率（分子）の構造'!K$53,NA())</f>
        <v>1516</v>
      </c>
      <c r="D50" s="181" t="e">
        <f>NA()</f>
        <v>#N/A</v>
      </c>
      <c r="E50" s="181" t="e">
        <f>NA()</f>
        <v>#N/A</v>
      </c>
      <c r="F50" s="181">
        <f>IF(ISNUMBER('実質公債費比率（分子）の構造'!L$53),'実質公債費比率（分子）の構造'!L$53,NA())</f>
        <v>1335</v>
      </c>
      <c r="G50" s="181" t="e">
        <f>NA()</f>
        <v>#N/A</v>
      </c>
      <c r="H50" s="181" t="e">
        <f>NA()</f>
        <v>#N/A</v>
      </c>
      <c r="I50" s="181">
        <f>IF(ISNUMBER('実質公債費比率（分子）の構造'!M$53),'実質公債費比率（分子）の構造'!M$53,NA())</f>
        <v>1205</v>
      </c>
      <c r="J50" s="181" t="e">
        <f>NA()</f>
        <v>#N/A</v>
      </c>
      <c r="K50" s="181" t="e">
        <f>NA()</f>
        <v>#N/A</v>
      </c>
      <c r="L50" s="181">
        <f>IF(ISNUMBER('実質公債費比率（分子）の構造'!N$53),'実質公債費比率（分子）の構造'!N$53,NA())</f>
        <v>1119</v>
      </c>
      <c r="M50" s="181" t="e">
        <f>NA()</f>
        <v>#N/A</v>
      </c>
      <c r="N50" s="181" t="e">
        <f>NA()</f>
        <v>#N/A</v>
      </c>
      <c r="O50" s="181">
        <f>IF(ISNUMBER('実質公債費比率（分子）の構造'!O$53),'実質公債費比率（分子）の構造'!O$53,NA())</f>
        <v>1101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30025</v>
      </c>
      <c r="E56" s="180"/>
      <c r="F56" s="180"/>
      <c r="G56" s="180">
        <f>'将来負担比率（分子）の構造'!J$52</f>
        <v>31620</v>
      </c>
      <c r="H56" s="180"/>
      <c r="I56" s="180"/>
      <c r="J56" s="180">
        <f>'将来負担比率（分子）の構造'!K$52</f>
        <v>32565</v>
      </c>
      <c r="K56" s="180"/>
      <c r="L56" s="180"/>
      <c r="M56" s="180">
        <f>'将来負担比率（分子）の構造'!L$52</f>
        <v>32258</v>
      </c>
      <c r="N56" s="180"/>
      <c r="O56" s="180"/>
      <c r="P56" s="180">
        <f>'将来負担比率（分子）の構造'!M$52</f>
        <v>31723</v>
      </c>
    </row>
    <row r="57" spans="1:16" x14ac:dyDescent="0.15">
      <c r="A57" s="180" t="s">
        <v>42</v>
      </c>
      <c r="B57" s="180"/>
      <c r="C57" s="180"/>
      <c r="D57" s="180">
        <f>'将来負担比率（分子）の構造'!I$51</f>
        <v>326</v>
      </c>
      <c r="E57" s="180"/>
      <c r="F57" s="180"/>
      <c r="G57" s="180">
        <f>'将来負担比率（分子）の構造'!J$51</f>
        <v>290</v>
      </c>
      <c r="H57" s="180"/>
      <c r="I57" s="180"/>
      <c r="J57" s="180">
        <f>'将来負担比率（分子）の構造'!K$51</f>
        <v>248</v>
      </c>
      <c r="K57" s="180"/>
      <c r="L57" s="180"/>
      <c r="M57" s="180">
        <f>'将来負担比率（分子）の構造'!L$51</f>
        <v>216</v>
      </c>
      <c r="N57" s="180"/>
      <c r="O57" s="180"/>
      <c r="P57" s="180">
        <f>'将来負担比率（分子）の構造'!M$51</f>
        <v>194</v>
      </c>
    </row>
    <row r="58" spans="1:16" x14ac:dyDescent="0.15">
      <c r="A58" s="180" t="s">
        <v>41</v>
      </c>
      <c r="B58" s="180"/>
      <c r="C58" s="180"/>
      <c r="D58" s="180">
        <f>'将来負担比率（分子）の構造'!I$50</f>
        <v>4417</v>
      </c>
      <c r="E58" s="180"/>
      <c r="F58" s="180"/>
      <c r="G58" s="180">
        <f>'将来負担比率（分子）の構造'!J$50</f>
        <v>3716</v>
      </c>
      <c r="H58" s="180"/>
      <c r="I58" s="180"/>
      <c r="J58" s="180">
        <f>'将来負担比率（分子）の構造'!K$50</f>
        <v>3720</v>
      </c>
      <c r="K58" s="180"/>
      <c r="L58" s="180"/>
      <c r="M58" s="180">
        <f>'将来負担比率（分子）の構造'!L$50</f>
        <v>3272</v>
      </c>
      <c r="N58" s="180"/>
      <c r="O58" s="180"/>
      <c r="P58" s="180">
        <f>'将来負担比率（分子）の構造'!M$50</f>
        <v>2985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28</v>
      </c>
      <c r="I61" s="180"/>
      <c r="J61" s="180"/>
      <c r="K61" s="180">
        <f>'将来負担比率（分子）の構造'!L$46</f>
        <v>28</v>
      </c>
      <c r="L61" s="180"/>
      <c r="M61" s="180"/>
      <c r="N61" s="180">
        <f>'将来負担比率（分子）の構造'!M$46</f>
        <v>27</v>
      </c>
      <c r="O61" s="180"/>
      <c r="P61" s="180"/>
    </row>
    <row r="62" spans="1:16" x14ac:dyDescent="0.15">
      <c r="A62" s="180" t="s">
        <v>35</v>
      </c>
      <c r="B62" s="180">
        <f>'将来負担比率（分子）の構造'!I$45</f>
        <v>1144</v>
      </c>
      <c r="C62" s="180"/>
      <c r="D62" s="180"/>
      <c r="E62" s="180">
        <f>'将来負担比率（分子）の構造'!J$45</f>
        <v>920</v>
      </c>
      <c r="F62" s="180"/>
      <c r="G62" s="180"/>
      <c r="H62" s="180">
        <f>'将来負担比率（分子）の構造'!K$45</f>
        <v>851</v>
      </c>
      <c r="I62" s="180"/>
      <c r="J62" s="180"/>
      <c r="K62" s="180">
        <f>'将来負担比率（分子）の構造'!L$45</f>
        <v>638</v>
      </c>
      <c r="L62" s="180"/>
      <c r="M62" s="180"/>
      <c r="N62" s="180">
        <f>'将来負担比率（分子）の構造'!M$45</f>
        <v>648</v>
      </c>
      <c r="O62" s="180"/>
      <c r="P62" s="180"/>
    </row>
    <row r="63" spans="1:16" x14ac:dyDescent="0.15">
      <c r="A63" s="180" t="s">
        <v>34</v>
      </c>
      <c r="B63" s="180">
        <f>'将来負担比率（分子）の構造'!I$44</f>
        <v>994</v>
      </c>
      <c r="C63" s="180"/>
      <c r="D63" s="180"/>
      <c r="E63" s="180">
        <f>'将来負担比率（分子）の構造'!J$44</f>
        <v>1198</v>
      </c>
      <c r="F63" s="180"/>
      <c r="G63" s="180"/>
      <c r="H63" s="180">
        <f>'将来負担比率（分子）の構造'!K$44</f>
        <v>1159</v>
      </c>
      <c r="I63" s="180"/>
      <c r="J63" s="180"/>
      <c r="K63" s="180">
        <f>'将来負担比率（分子）の構造'!L$44</f>
        <v>1222</v>
      </c>
      <c r="L63" s="180"/>
      <c r="M63" s="180"/>
      <c r="N63" s="180">
        <f>'将来負担比率（分子）の構造'!M$44</f>
        <v>1160</v>
      </c>
      <c r="O63" s="180"/>
      <c r="P63" s="180"/>
    </row>
    <row r="64" spans="1:16" x14ac:dyDescent="0.15">
      <c r="A64" s="180" t="s">
        <v>33</v>
      </c>
      <c r="B64" s="180">
        <f>'将来負担比率（分子）の構造'!I$43</f>
        <v>12338</v>
      </c>
      <c r="C64" s="180"/>
      <c r="D64" s="180"/>
      <c r="E64" s="180">
        <f>'将来負担比率（分子）の構造'!J$43</f>
        <v>14694</v>
      </c>
      <c r="F64" s="180"/>
      <c r="G64" s="180"/>
      <c r="H64" s="180">
        <f>'将来負担比率（分子）の構造'!K$43</f>
        <v>14651</v>
      </c>
      <c r="I64" s="180"/>
      <c r="J64" s="180"/>
      <c r="K64" s="180">
        <f>'将来負担比率（分子）の構造'!L$43</f>
        <v>13875</v>
      </c>
      <c r="L64" s="180"/>
      <c r="M64" s="180"/>
      <c r="N64" s="180">
        <f>'将来負担比率（分子）の構造'!M$43</f>
        <v>12700</v>
      </c>
      <c r="O64" s="180"/>
      <c r="P64" s="180"/>
    </row>
    <row r="65" spans="1:16" x14ac:dyDescent="0.15">
      <c r="A65" s="180" t="s">
        <v>32</v>
      </c>
      <c r="B65" s="180">
        <f>'将来負担比率（分子）の構造'!I$42</f>
        <v>780</v>
      </c>
      <c r="C65" s="180"/>
      <c r="D65" s="180"/>
      <c r="E65" s="180">
        <f>'将来負担比率（分子）の構造'!J$42</f>
        <v>668</v>
      </c>
      <c r="F65" s="180"/>
      <c r="G65" s="180"/>
      <c r="H65" s="180">
        <f>'将来負担比率（分子）の構造'!K$42</f>
        <v>713</v>
      </c>
      <c r="I65" s="180"/>
      <c r="J65" s="180"/>
      <c r="K65" s="180">
        <f>'将来負担比率（分子）の構造'!L$42</f>
        <v>826</v>
      </c>
      <c r="L65" s="180"/>
      <c r="M65" s="180"/>
      <c r="N65" s="180">
        <f>'将来負担比率（分子）の構造'!M$42</f>
        <v>659</v>
      </c>
      <c r="O65" s="180"/>
      <c r="P65" s="180"/>
    </row>
    <row r="66" spans="1:16" x14ac:dyDescent="0.15">
      <c r="A66" s="180" t="s">
        <v>31</v>
      </c>
      <c r="B66" s="180">
        <f>'将来負担比率（分子）の構造'!I$41</f>
        <v>29349</v>
      </c>
      <c r="C66" s="180"/>
      <c r="D66" s="180"/>
      <c r="E66" s="180">
        <f>'将来負担比率（分子）の構造'!J$41</f>
        <v>30629</v>
      </c>
      <c r="F66" s="180"/>
      <c r="G66" s="180"/>
      <c r="H66" s="180">
        <f>'将来負担比率（分子）の構造'!K$41</f>
        <v>30233</v>
      </c>
      <c r="I66" s="180"/>
      <c r="J66" s="180"/>
      <c r="K66" s="180">
        <f>'将来負担比率（分子）の構造'!L$41</f>
        <v>30438</v>
      </c>
      <c r="L66" s="180"/>
      <c r="M66" s="180"/>
      <c r="N66" s="180">
        <f>'将来負担比率（分子）の構造'!M$41</f>
        <v>30852</v>
      </c>
      <c r="O66" s="180"/>
      <c r="P66" s="180"/>
    </row>
    <row r="67" spans="1:16" x14ac:dyDescent="0.15">
      <c r="A67" s="180" t="s">
        <v>75</v>
      </c>
      <c r="B67" s="180" t="e">
        <f>NA()</f>
        <v>#N/A</v>
      </c>
      <c r="C67" s="180">
        <f>IF(ISNUMBER('将来負担比率（分子）の構造'!I$53), IF('将来負担比率（分子）の構造'!I$53 &lt; 0, 0, '将来負担比率（分子）の構造'!I$53), NA())</f>
        <v>9837</v>
      </c>
      <c r="D67" s="180" t="e">
        <f>NA()</f>
        <v>#N/A</v>
      </c>
      <c r="E67" s="180" t="e">
        <f>NA()</f>
        <v>#N/A</v>
      </c>
      <c r="F67" s="180">
        <f>IF(ISNUMBER('将来負担比率（分子）の構造'!J$53), IF('将来負担比率（分子）の構造'!J$53 &lt; 0, 0, '将来負担比率（分子）の構造'!J$53), NA())</f>
        <v>12483</v>
      </c>
      <c r="G67" s="180" t="e">
        <f>NA()</f>
        <v>#N/A</v>
      </c>
      <c r="H67" s="180" t="e">
        <f>NA()</f>
        <v>#N/A</v>
      </c>
      <c r="I67" s="180">
        <f>IF(ISNUMBER('将来負担比率（分子）の構造'!K$53), IF('将来負担比率（分子）の構造'!K$53 &lt; 0, 0, '将来負担比率（分子）の構造'!K$53), NA())</f>
        <v>11102</v>
      </c>
      <c r="J67" s="180" t="e">
        <f>NA()</f>
        <v>#N/A</v>
      </c>
      <c r="K67" s="180" t="e">
        <f>NA()</f>
        <v>#N/A</v>
      </c>
      <c r="L67" s="180">
        <f>IF(ISNUMBER('将来負担比率（分子）の構造'!L$53), IF('将来負担比率（分子）の構造'!L$53 &lt; 0, 0, '将来負担比率（分子）の構造'!L$53), NA())</f>
        <v>11282</v>
      </c>
      <c r="M67" s="180" t="e">
        <f>NA()</f>
        <v>#N/A</v>
      </c>
      <c r="N67" s="180" t="e">
        <f>NA()</f>
        <v>#N/A</v>
      </c>
      <c r="O67" s="180">
        <f>IF(ISNUMBER('将来負担比率（分子）の構造'!M$53), IF('将来負担比率（分子）の構造'!M$53 &lt; 0, 0, '将来負担比率（分子）の構造'!M$53), NA())</f>
        <v>11143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1642</v>
      </c>
      <c r="C72" s="184">
        <f>基金残高に係る経年分析!G55</f>
        <v>1543</v>
      </c>
      <c r="D72" s="184">
        <f>基金残高に係る経年分析!H55</f>
        <v>1545</v>
      </c>
    </row>
    <row r="73" spans="1:16" x14ac:dyDescent="0.15">
      <c r="A73" s="183" t="s">
        <v>78</v>
      </c>
      <c r="B73" s="184">
        <f>基金残高に係る経年分析!F56</f>
        <v>586</v>
      </c>
      <c r="C73" s="184">
        <f>基金残高に係る経年分析!G56</f>
        <v>537</v>
      </c>
      <c r="D73" s="184">
        <f>基金残高に係る経年分析!H56</f>
        <v>537</v>
      </c>
    </row>
    <row r="74" spans="1:16" x14ac:dyDescent="0.15">
      <c r="A74" s="183" t="s">
        <v>79</v>
      </c>
      <c r="B74" s="184">
        <f>基金残高に係る経年分析!F57</f>
        <v>2839</v>
      </c>
      <c r="C74" s="184">
        <f>基金残高に係る経年分析!G57</f>
        <v>2384</v>
      </c>
      <c r="D74" s="184">
        <f>基金残高に係る経年分析!H57</f>
        <v>1912</v>
      </c>
    </row>
  </sheetData>
  <sheetProtection algorithmName="SHA-512" hashValue="UiBVbeHKU2YrVTuioxQN46nFtICJOl6QTUPXYCxbJpUkHM/0phXjiOm6ZlgCa9A72BQXIFNxNN+/VrF2KnmsLg==" saltValue="/JV4r3NNGDmouzbzJeVy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8036287</v>
      </c>
      <c r="S5" s="669"/>
      <c r="T5" s="669"/>
      <c r="U5" s="669"/>
      <c r="V5" s="669"/>
      <c r="W5" s="669"/>
      <c r="X5" s="669"/>
      <c r="Y5" s="670"/>
      <c r="Z5" s="671">
        <v>37.299999999999997</v>
      </c>
      <c r="AA5" s="671"/>
      <c r="AB5" s="671"/>
      <c r="AC5" s="671"/>
      <c r="AD5" s="672">
        <v>8036287</v>
      </c>
      <c r="AE5" s="672"/>
      <c r="AF5" s="672"/>
      <c r="AG5" s="672"/>
      <c r="AH5" s="672"/>
      <c r="AI5" s="672"/>
      <c r="AJ5" s="672"/>
      <c r="AK5" s="672"/>
      <c r="AL5" s="673">
        <v>64.8</v>
      </c>
      <c r="AM5" s="674"/>
      <c r="AN5" s="674"/>
      <c r="AO5" s="675"/>
      <c r="AP5" s="665" t="s">
        <v>227</v>
      </c>
      <c r="AQ5" s="666"/>
      <c r="AR5" s="666"/>
      <c r="AS5" s="666"/>
      <c r="AT5" s="666"/>
      <c r="AU5" s="666"/>
      <c r="AV5" s="666"/>
      <c r="AW5" s="666"/>
      <c r="AX5" s="666"/>
      <c r="AY5" s="666"/>
      <c r="AZ5" s="666"/>
      <c r="BA5" s="666"/>
      <c r="BB5" s="666"/>
      <c r="BC5" s="666"/>
      <c r="BD5" s="666"/>
      <c r="BE5" s="666"/>
      <c r="BF5" s="667"/>
      <c r="BG5" s="679">
        <v>7992793</v>
      </c>
      <c r="BH5" s="680"/>
      <c r="BI5" s="680"/>
      <c r="BJ5" s="680"/>
      <c r="BK5" s="680"/>
      <c r="BL5" s="680"/>
      <c r="BM5" s="680"/>
      <c r="BN5" s="681"/>
      <c r="BO5" s="682">
        <v>99.5</v>
      </c>
      <c r="BP5" s="682"/>
      <c r="BQ5" s="682"/>
      <c r="BR5" s="682"/>
      <c r="BS5" s="683">
        <v>675627</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166318</v>
      </c>
      <c r="S6" s="680"/>
      <c r="T6" s="680"/>
      <c r="U6" s="680"/>
      <c r="V6" s="680"/>
      <c r="W6" s="680"/>
      <c r="X6" s="680"/>
      <c r="Y6" s="681"/>
      <c r="Z6" s="682">
        <v>0.8</v>
      </c>
      <c r="AA6" s="682"/>
      <c r="AB6" s="682"/>
      <c r="AC6" s="682"/>
      <c r="AD6" s="683">
        <v>166318</v>
      </c>
      <c r="AE6" s="683"/>
      <c r="AF6" s="683"/>
      <c r="AG6" s="683"/>
      <c r="AH6" s="683"/>
      <c r="AI6" s="683"/>
      <c r="AJ6" s="683"/>
      <c r="AK6" s="683"/>
      <c r="AL6" s="684">
        <v>1.3</v>
      </c>
      <c r="AM6" s="685"/>
      <c r="AN6" s="685"/>
      <c r="AO6" s="686"/>
      <c r="AP6" s="676" t="s">
        <v>232</v>
      </c>
      <c r="AQ6" s="677"/>
      <c r="AR6" s="677"/>
      <c r="AS6" s="677"/>
      <c r="AT6" s="677"/>
      <c r="AU6" s="677"/>
      <c r="AV6" s="677"/>
      <c r="AW6" s="677"/>
      <c r="AX6" s="677"/>
      <c r="AY6" s="677"/>
      <c r="AZ6" s="677"/>
      <c r="BA6" s="677"/>
      <c r="BB6" s="677"/>
      <c r="BC6" s="677"/>
      <c r="BD6" s="677"/>
      <c r="BE6" s="677"/>
      <c r="BF6" s="678"/>
      <c r="BG6" s="679">
        <v>7992793</v>
      </c>
      <c r="BH6" s="680"/>
      <c r="BI6" s="680"/>
      <c r="BJ6" s="680"/>
      <c r="BK6" s="680"/>
      <c r="BL6" s="680"/>
      <c r="BM6" s="680"/>
      <c r="BN6" s="681"/>
      <c r="BO6" s="682">
        <v>99.5</v>
      </c>
      <c r="BP6" s="682"/>
      <c r="BQ6" s="682"/>
      <c r="BR6" s="682"/>
      <c r="BS6" s="683">
        <v>675627</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194866</v>
      </c>
      <c r="CS6" s="680"/>
      <c r="CT6" s="680"/>
      <c r="CU6" s="680"/>
      <c r="CV6" s="680"/>
      <c r="CW6" s="680"/>
      <c r="CX6" s="680"/>
      <c r="CY6" s="681"/>
      <c r="CZ6" s="673">
        <v>0.9</v>
      </c>
      <c r="DA6" s="674"/>
      <c r="DB6" s="674"/>
      <c r="DC6" s="693"/>
      <c r="DD6" s="688" t="s">
        <v>234</v>
      </c>
      <c r="DE6" s="680"/>
      <c r="DF6" s="680"/>
      <c r="DG6" s="680"/>
      <c r="DH6" s="680"/>
      <c r="DI6" s="680"/>
      <c r="DJ6" s="680"/>
      <c r="DK6" s="680"/>
      <c r="DL6" s="680"/>
      <c r="DM6" s="680"/>
      <c r="DN6" s="680"/>
      <c r="DO6" s="680"/>
      <c r="DP6" s="681"/>
      <c r="DQ6" s="688">
        <v>194854</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11862</v>
      </c>
      <c r="S7" s="680"/>
      <c r="T7" s="680"/>
      <c r="U7" s="680"/>
      <c r="V7" s="680"/>
      <c r="W7" s="680"/>
      <c r="X7" s="680"/>
      <c r="Y7" s="681"/>
      <c r="Z7" s="682">
        <v>0.1</v>
      </c>
      <c r="AA7" s="682"/>
      <c r="AB7" s="682"/>
      <c r="AC7" s="682"/>
      <c r="AD7" s="683">
        <v>11862</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2711464</v>
      </c>
      <c r="BH7" s="680"/>
      <c r="BI7" s="680"/>
      <c r="BJ7" s="680"/>
      <c r="BK7" s="680"/>
      <c r="BL7" s="680"/>
      <c r="BM7" s="680"/>
      <c r="BN7" s="681"/>
      <c r="BO7" s="682">
        <v>33.700000000000003</v>
      </c>
      <c r="BP7" s="682"/>
      <c r="BQ7" s="682"/>
      <c r="BR7" s="682"/>
      <c r="BS7" s="683">
        <v>68382</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1855804</v>
      </c>
      <c r="CS7" s="680"/>
      <c r="CT7" s="680"/>
      <c r="CU7" s="680"/>
      <c r="CV7" s="680"/>
      <c r="CW7" s="680"/>
      <c r="CX7" s="680"/>
      <c r="CY7" s="681"/>
      <c r="CZ7" s="682">
        <v>8.9</v>
      </c>
      <c r="DA7" s="682"/>
      <c r="DB7" s="682"/>
      <c r="DC7" s="682"/>
      <c r="DD7" s="688">
        <v>63811</v>
      </c>
      <c r="DE7" s="680"/>
      <c r="DF7" s="680"/>
      <c r="DG7" s="680"/>
      <c r="DH7" s="680"/>
      <c r="DI7" s="680"/>
      <c r="DJ7" s="680"/>
      <c r="DK7" s="680"/>
      <c r="DL7" s="680"/>
      <c r="DM7" s="680"/>
      <c r="DN7" s="680"/>
      <c r="DO7" s="680"/>
      <c r="DP7" s="681"/>
      <c r="DQ7" s="688">
        <v>1606189</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26533</v>
      </c>
      <c r="S8" s="680"/>
      <c r="T8" s="680"/>
      <c r="U8" s="680"/>
      <c r="V8" s="680"/>
      <c r="W8" s="680"/>
      <c r="X8" s="680"/>
      <c r="Y8" s="681"/>
      <c r="Z8" s="682">
        <v>0.1</v>
      </c>
      <c r="AA8" s="682"/>
      <c r="AB8" s="682"/>
      <c r="AC8" s="682"/>
      <c r="AD8" s="683">
        <v>26533</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82002</v>
      </c>
      <c r="BH8" s="680"/>
      <c r="BI8" s="680"/>
      <c r="BJ8" s="680"/>
      <c r="BK8" s="680"/>
      <c r="BL8" s="680"/>
      <c r="BM8" s="680"/>
      <c r="BN8" s="681"/>
      <c r="BO8" s="682">
        <v>1</v>
      </c>
      <c r="BP8" s="682"/>
      <c r="BQ8" s="682"/>
      <c r="BR8" s="682"/>
      <c r="BS8" s="688" t="s">
        <v>234</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5520881</v>
      </c>
      <c r="CS8" s="680"/>
      <c r="CT8" s="680"/>
      <c r="CU8" s="680"/>
      <c r="CV8" s="680"/>
      <c r="CW8" s="680"/>
      <c r="CX8" s="680"/>
      <c r="CY8" s="681"/>
      <c r="CZ8" s="682">
        <v>26.5</v>
      </c>
      <c r="DA8" s="682"/>
      <c r="DB8" s="682"/>
      <c r="DC8" s="682"/>
      <c r="DD8" s="688">
        <v>135043</v>
      </c>
      <c r="DE8" s="680"/>
      <c r="DF8" s="680"/>
      <c r="DG8" s="680"/>
      <c r="DH8" s="680"/>
      <c r="DI8" s="680"/>
      <c r="DJ8" s="680"/>
      <c r="DK8" s="680"/>
      <c r="DL8" s="680"/>
      <c r="DM8" s="680"/>
      <c r="DN8" s="680"/>
      <c r="DO8" s="680"/>
      <c r="DP8" s="681"/>
      <c r="DQ8" s="688">
        <v>3007722</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22042</v>
      </c>
      <c r="S9" s="680"/>
      <c r="T9" s="680"/>
      <c r="U9" s="680"/>
      <c r="V9" s="680"/>
      <c r="W9" s="680"/>
      <c r="X9" s="680"/>
      <c r="Y9" s="681"/>
      <c r="Z9" s="682">
        <v>0.1</v>
      </c>
      <c r="AA9" s="682"/>
      <c r="AB9" s="682"/>
      <c r="AC9" s="682"/>
      <c r="AD9" s="683">
        <v>22042</v>
      </c>
      <c r="AE9" s="683"/>
      <c r="AF9" s="683"/>
      <c r="AG9" s="683"/>
      <c r="AH9" s="683"/>
      <c r="AI9" s="683"/>
      <c r="AJ9" s="683"/>
      <c r="AK9" s="683"/>
      <c r="AL9" s="684">
        <v>0.2</v>
      </c>
      <c r="AM9" s="685"/>
      <c r="AN9" s="685"/>
      <c r="AO9" s="686"/>
      <c r="AP9" s="676" t="s">
        <v>242</v>
      </c>
      <c r="AQ9" s="677"/>
      <c r="AR9" s="677"/>
      <c r="AS9" s="677"/>
      <c r="AT9" s="677"/>
      <c r="AU9" s="677"/>
      <c r="AV9" s="677"/>
      <c r="AW9" s="677"/>
      <c r="AX9" s="677"/>
      <c r="AY9" s="677"/>
      <c r="AZ9" s="677"/>
      <c r="BA9" s="677"/>
      <c r="BB9" s="677"/>
      <c r="BC9" s="677"/>
      <c r="BD9" s="677"/>
      <c r="BE9" s="677"/>
      <c r="BF9" s="678"/>
      <c r="BG9" s="679">
        <v>2262745</v>
      </c>
      <c r="BH9" s="680"/>
      <c r="BI9" s="680"/>
      <c r="BJ9" s="680"/>
      <c r="BK9" s="680"/>
      <c r="BL9" s="680"/>
      <c r="BM9" s="680"/>
      <c r="BN9" s="681"/>
      <c r="BO9" s="682">
        <v>28.2</v>
      </c>
      <c r="BP9" s="682"/>
      <c r="BQ9" s="682"/>
      <c r="BR9" s="682"/>
      <c r="BS9" s="688" t="s">
        <v>243</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1817761</v>
      </c>
      <c r="CS9" s="680"/>
      <c r="CT9" s="680"/>
      <c r="CU9" s="680"/>
      <c r="CV9" s="680"/>
      <c r="CW9" s="680"/>
      <c r="CX9" s="680"/>
      <c r="CY9" s="681"/>
      <c r="CZ9" s="682">
        <v>8.6999999999999993</v>
      </c>
      <c r="DA9" s="682"/>
      <c r="DB9" s="682"/>
      <c r="DC9" s="682"/>
      <c r="DD9" s="688">
        <v>4340</v>
      </c>
      <c r="DE9" s="680"/>
      <c r="DF9" s="680"/>
      <c r="DG9" s="680"/>
      <c r="DH9" s="680"/>
      <c r="DI9" s="680"/>
      <c r="DJ9" s="680"/>
      <c r="DK9" s="680"/>
      <c r="DL9" s="680"/>
      <c r="DM9" s="680"/>
      <c r="DN9" s="680"/>
      <c r="DO9" s="680"/>
      <c r="DP9" s="681"/>
      <c r="DQ9" s="688">
        <v>1780165</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243</v>
      </c>
      <c r="S10" s="680"/>
      <c r="T10" s="680"/>
      <c r="U10" s="680"/>
      <c r="V10" s="680"/>
      <c r="W10" s="680"/>
      <c r="X10" s="680"/>
      <c r="Y10" s="681"/>
      <c r="Z10" s="682" t="s">
        <v>243</v>
      </c>
      <c r="AA10" s="682"/>
      <c r="AB10" s="682"/>
      <c r="AC10" s="682"/>
      <c r="AD10" s="683" t="s">
        <v>234</v>
      </c>
      <c r="AE10" s="683"/>
      <c r="AF10" s="683"/>
      <c r="AG10" s="683"/>
      <c r="AH10" s="683"/>
      <c r="AI10" s="683"/>
      <c r="AJ10" s="683"/>
      <c r="AK10" s="683"/>
      <c r="AL10" s="684" t="s">
        <v>243</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146252</v>
      </c>
      <c r="BH10" s="680"/>
      <c r="BI10" s="680"/>
      <c r="BJ10" s="680"/>
      <c r="BK10" s="680"/>
      <c r="BL10" s="680"/>
      <c r="BM10" s="680"/>
      <c r="BN10" s="681"/>
      <c r="BO10" s="682">
        <v>1.8</v>
      </c>
      <c r="BP10" s="682"/>
      <c r="BQ10" s="682"/>
      <c r="BR10" s="682"/>
      <c r="BS10" s="688">
        <v>24632</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53527</v>
      </c>
      <c r="CS10" s="680"/>
      <c r="CT10" s="680"/>
      <c r="CU10" s="680"/>
      <c r="CV10" s="680"/>
      <c r="CW10" s="680"/>
      <c r="CX10" s="680"/>
      <c r="CY10" s="681"/>
      <c r="CZ10" s="682">
        <v>0.3</v>
      </c>
      <c r="DA10" s="682"/>
      <c r="DB10" s="682"/>
      <c r="DC10" s="682"/>
      <c r="DD10" s="688" t="s">
        <v>234</v>
      </c>
      <c r="DE10" s="680"/>
      <c r="DF10" s="680"/>
      <c r="DG10" s="680"/>
      <c r="DH10" s="680"/>
      <c r="DI10" s="680"/>
      <c r="DJ10" s="680"/>
      <c r="DK10" s="680"/>
      <c r="DL10" s="680"/>
      <c r="DM10" s="680"/>
      <c r="DN10" s="680"/>
      <c r="DO10" s="680"/>
      <c r="DP10" s="681"/>
      <c r="DQ10" s="688">
        <v>11941</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234</v>
      </c>
      <c r="S11" s="680"/>
      <c r="T11" s="680"/>
      <c r="U11" s="680"/>
      <c r="V11" s="680"/>
      <c r="W11" s="680"/>
      <c r="X11" s="680"/>
      <c r="Y11" s="681"/>
      <c r="Z11" s="682" t="s">
        <v>234</v>
      </c>
      <c r="AA11" s="682"/>
      <c r="AB11" s="682"/>
      <c r="AC11" s="682"/>
      <c r="AD11" s="683" t="s">
        <v>234</v>
      </c>
      <c r="AE11" s="683"/>
      <c r="AF11" s="683"/>
      <c r="AG11" s="683"/>
      <c r="AH11" s="683"/>
      <c r="AI11" s="683"/>
      <c r="AJ11" s="683"/>
      <c r="AK11" s="683"/>
      <c r="AL11" s="684" t="s">
        <v>243</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220465</v>
      </c>
      <c r="BH11" s="680"/>
      <c r="BI11" s="680"/>
      <c r="BJ11" s="680"/>
      <c r="BK11" s="680"/>
      <c r="BL11" s="680"/>
      <c r="BM11" s="680"/>
      <c r="BN11" s="681"/>
      <c r="BO11" s="682">
        <v>2.7</v>
      </c>
      <c r="BP11" s="682"/>
      <c r="BQ11" s="682"/>
      <c r="BR11" s="682"/>
      <c r="BS11" s="688">
        <v>43750</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1284583</v>
      </c>
      <c r="CS11" s="680"/>
      <c r="CT11" s="680"/>
      <c r="CU11" s="680"/>
      <c r="CV11" s="680"/>
      <c r="CW11" s="680"/>
      <c r="CX11" s="680"/>
      <c r="CY11" s="681"/>
      <c r="CZ11" s="682">
        <v>6.2</v>
      </c>
      <c r="DA11" s="682"/>
      <c r="DB11" s="682"/>
      <c r="DC11" s="682"/>
      <c r="DD11" s="688">
        <v>404848</v>
      </c>
      <c r="DE11" s="680"/>
      <c r="DF11" s="680"/>
      <c r="DG11" s="680"/>
      <c r="DH11" s="680"/>
      <c r="DI11" s="680"/>
      <c r="DJ11" s="680"/>
      <c r="DK11" s="680"/>
      <c r="DL11" s="680"/>
      <c r="DM11" s="680"/>
      <c r="DN11" s="680"/>
      <c r="DO11" s="680"/>
      <c r="DP11" s="681"/>
      <c r="DQ11" s="688">
        <v>688148</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833530</v>
      </c>
      <c r="S12" s="680"/>
      <c r="T12" s="680"/>
      <c r="U12" s="680"/>
      <c r="V12" s="680"/>
      <c r="W12" s="680"/>
      <c r="X12" s="680"/>
      <c r="Y12" s="681"/>
      <c r="Z12" s="682">
        <v>3.9</v>
      </c>
      <c r="AA12" s="682"/>
      <c r="AB12" s="682"/>
      <c r="AC12" s="682"/>
      <c r="AD12" s="683">
        <v>833530</v>
      </c>
      <c r="AE12" s="683"/>
      <c r="AF12" s="683"/>
      <c r="AG12" s="683"/>
      <c r="AH12" s="683"/>
      <c r="AI12" s="683"/>
      <c r="AJ12" s="683"/>
      <c r="AK12" s="683"/>
      <c r="AL12" s="684">
        <v>6.7</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4879635</v>
      </c>
      <c r="BH12" s="680"/>
      <c r="BI12" s="680"/>
      <c r="BJ12" s="680"/>
      <c r="BK12" s="680"/>
      <c r="BL12" s="680"/>
      <c r="BM12" s="680"/>
      <c r="BN12" s="681"/>
      <c r="BO12" s="682">
        <v>60.7</v>
      </c>
      <c r="BP12" s="682"/>
      <c r="BQ12" s="682"/>
      <c r="BR12" s="682"/>
      <c r="BS12" s="688">
        <v>607245</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680100</v>
      </c>
      <c r="CS12" s="680"/>
      <c r="CT12" s="680"/>
      <c r="CU12" s="680"/>
      <c r="CV12" s="680"/>
      <c r="CW12" s="680"/>
      <c r="CX12" s="680"/>
      <c r="CY12" s="681"/>
      <c r="CZ12" s="682">
        <v>3.3</v>
      </c>
      <c r="DA12" s="682"/>
      <c r="DB12" s="682"/>
      <c r="DC12" s="682"/>
      <c r="DD12" s="688">
        <v>76876</v>
      </c>
      <c r="DE12" s="680"/>
      <c r="DF12" s="680"/>
      <c r="DG12" s="680"/>
      <c r="DH12" s="680"/>
      <c r="DI12" s="680"/>
      <c r="DJ12" s="680"/>
      <c r="DK12" s="680"/>
      <c r="DL12" s="680"/>
      <c r="DM12" s="680"/>
      <c r="DN12" s="680"/>
      <c r="DO12" s="680"/>
      <c r="DP12" s="681"/>
      <c r="DQ12" s="688">
        <v>323481</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234</v>
      </c>
      <c r="S13" s="680"/>
      <c r="T13" s="680"/>
      <c r="U13" s="680"/>
      <c r="V13" s="680"/>
      <c r="W13" s="680"/>
      <c r="X13" s="680"/>
      <c r="Y13" s="681"/>
      <c r="Z13" s="682" t="s">
        <v>243</v>
      </c>
      <c r="AA13" s="682"/>
      <c r="AB13" s="682"/>
      <c r="AC13" s="682"/>
      <c r="AD13" s="683" t="s">
        <v>234</v>
      </c>
      <c r="AE13" s="683"/>
      <c r="AF13" s="683"/>
      <c r="AG13" s="683"/>
      <c r="AH13" s="683"/>
      <c r="AI13" s="683"/>
      <c r="AJ13" s="683"/>
      <c r="AK13" s="683"/>
      <c r="AL13" s="684" t="s">
        <v>243</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4780839</v>
      </c>
      <c r="BH13" s="680"/>
      <c r="BI13" s="680"/>
      <c r="BJ13" s="680"/>
      <c r="BK13" s="680"/>
      <c r="BL13" s="680"/>
      <c r="BM13" s="680"/>
      <c r="BN13" s="681"/>
      <c r="BO13" s="682">
        <v>59.5</v>
      </c>
      <c r="BP13" s="682"/>
      <c r="BQ13" s="682"/>
      <c r="BR13" s="682"/>
      <c r="BS13" s="688">
        <v>607245</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2718917</v>
      </c>
      <c r="CS13" s="680"/>
      <c r="CT13" s="680"/>
      <c r="CU13" s="680"/>
      <c r="CV13" s="680"/>
      <c r="CW13" s="680"/>
      <c r="CX13" s="680"/>
      <c r="CY13" s="681"/>
      <c r="CZ13" s="682">
        <v>13.1</v>
      </c>
      <c r="DA13" s="682"/>
      <c r="DB13" s="682"/>
      <c r="DC13" s="682"/>
      <c r="DD13" s="688">
        <v>1286477</v>
      </c>
      <c r="DE13" s="680"/>
      <c r="DF13" s="680"/>
      <c r="DG13" s="680"/>
      <c r="DH13" s="680"/>
      <c r="DI13" s="680"/>
      <c r="DJ13" s="680"/>
      <c r="DK13" s="680"/>
      <c r="DL13" s="680"/>
      <c r="DM13" s="680"/>
      <c r="DN13" s="680"/>
      <c r="DO13" s="680"/>
      <c r="DP13" s="681"/>
      <c r="DQ13" s="688">
        <v>1809268</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243</v>
      </c>
      <c r="AA14" s="682"/>
      <c r="AB14" s="682"/>
      <c r="AC14" s="682"/>
      <c r="AD14" s="683" t="s">
        <v>243</v>
      </c>
      <c r="AE14" s="683"/>
      <c r="AF14" s="683"/>
      <c r="AG14" s="683"/>
      <c r="AH14" s="683"/>
      <c r="AI14" s="683"/>
      <c r="AJ14" s="683"/>
      <c r="AK14" s="683"/>
      <c r="AL14" s="684" t="s">
        <v>243</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125162</v>
      </c>
      <c r="BH14" s="680"/>
      <c r="BI14" s="680"/>
      <c r="BJ14" s="680"/>
      <c r="BK14" s="680"/>
      <c r="BL14" s="680"/>
      <c r="BM14" s="680"/>
      <c r="BN14" s="681"/>
      <c r="BO14" s="682">
        <v>1.6</v>
      </c>
      <c r="BP14" s="682"/>
      <c r="BQ14" s="682"/>
      <c r="BR14" s="682"/>
      <c r="BS14" s="688" t="s">
        <v>234</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1026492</v>
      </c>
      <c r="CS14" s="680"/>
      <c r="CT14" s="680"/>
      <c r="CU14" s="680"/>
      <c r="CV14" s="680"/>
      <c r="CW14" s="680"/>
      <c r="CX14" s="680"/>
      <c r="CY14" s="681"/>
      <c r="CZ14" s="682">
        <v>4.9000000000000004</v>
      </c>
      <c r="DA14" s="682"/>
      <c r="DB14" s="682"/>
      <c r="DC14" s="682"/>
      <c r="DD14" s="688">
        <v>357162</v>
      </c>
      <c r="DE14" s="680"/>
      <c r="DF14" s="680"/>
      <c r="DG14" s="680"/>
      <c r="DH14" s="680"/>
      <c r="DI14" s="680"/>
      <c r="DJ14" s="680"/>
      <c r="DK14" s="680"/>
      <c r="DL14" s="680"/>
      <c r="DM14" s="680"/>
      <c r="DN14" s="680"/>
      <c r="DO14" s="680"/>
      <c r="DP14" s="681"/>
      <c r="DQ14" s="688">
        <v>677254</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48847</v>
      </c>
      <c r="S15" s="680"/>
      <c r="T15" s="680"/>
      <c r="U15" s="680"/>
      <c r="V15" s="680"/>
      <c r="W15" s="680"/>
      <c r="X15" s="680"/>
      <c r="Y15" s="681"/>
      <c r="Z15" s="682">
        <v>0.2</v>
      </c>
      <c r="AA15" s="682"/>
      <c r="AB15" s="682"/>
      <c r="AC15" s="682"/>
      <c r="AD15" s="683">
        <v>48847</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276532</v>
      </c>
      <c r="BH15" s="680"/>
      <c r="BI15" s="680"/>
      <c r="BJ15" s="680"/>
      <c r="BK15" s="680"/>
      <c r="BL15" s="680"/>
      <c r="BM15" s="680"/>
      <c r="BN15" s="681"/>
      <c r="BO15" s="682">
        <v>3.4</v>
      </c>
      <c r="BP15" s="682"/>
      <c r="BQ15" s="682"/>
      <c r="BR15" s="682"/>
      <c r="BS15" s="688" t="s">
        <v>234</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3271737</v>
      </c>
      <c r="CS15" s="680"/>
      <c r="CT15" s="680"/>
      <c r="CU15" s="680"/>
      <c r="CV15" s="680"/>
      <c r="CW15" s="680"/>
      <c r="CX15" s="680"/>
      <c r="CY15" s="681"/>
      <c r="CZ15" s="682">
        <v>15.7</v>
      </c>
      <c r="DA15" s="682"/>
      <c r="DB15" s="682"/>
      <c r="DC15" s="682"/>
      <c r="DD15" s="688">
        <v>1689075</v>
      </c>
      <c r="DE15" s="680"/>
      <c r="DF15" s="680"/>
      <c r="DG15" s="680"/>
      <c r="DH15" s="680"/>
      <c r="DI15" s="680"/>
      <c r="DJ15" s="680"/>
      <c r="DK15" s="680"/>
      <c r="DL15" s="680"/>
      <c r="DM15" s="680"/>
      <c r="DN15" s="680"/>
      <c r="DO15" s="680"/>
      <c r="DP15" s="681"/>
      <c r="DQ15" s="688">
        <v>1484773</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243</v>
      </c>
      <c r="AA16" s="682"/>
      <c r="AB16" s="682"/>
      <c r="AC16" s="682"/>
      <c r="AD16" s="683" t="s">
        <v>243</v>
      </c>
      <c r="AE16" s="683"/>
      <c r="AF16" s="683"/>
      <c r="AG16" s="683"/>
      <c r="AH16" s="683"/>
      <c r="AI16" s="683"/>
      <c r="AJ16" s="683"/>
      <c r="AK16" s="683"/>
      <c r="AL16" s="684" t="s">
        <v>234</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243</v>
      </c>
      <c r="BH16" s="680"/>
      <c r="BI16" s="680"/>
      <c r="BJ16" s="680"/>
      <c r="BK16" s="680"/>
      <c r="BL16" s="680"/>
      <c r="BM16" s="680"/>
      <c r="BN16" s="681"/>
      <c r="BO16" s="682" t="s">
        <v>243</v>
      </c>
      <c r="BP16" s="682"/>
      <c r="BQ16" s="682"/>
      <c r="BR16" s="682"/>
      <c r="BS16" s="688" t="s">
        <v>234</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90650</v>
      </c>
      <c r="CS16" s="680"/>
      <c r="CT16" s="680"/>
      <c r="CU16" s="680"/>
      <c r="CV16" s="680"/>
      <c r="CW16" s="680"/>
      <c r="CX16" s="680"/>
      <c r="CY16" s="681"/>
      <c r="CZ16" s="682">
        <v>0.4</v>
      </c>
      <c r="DA16" s="682"/>
      <c r="DB16" s="682"/>
      <c r="DC16" s="682"/>
      <c r="DD16" s="688" t="s">
        <v>243</v>
      </c>
      <c r="DE16" s="680"/>
      <c r="DF16" s="680"/>
      <c r="DG16" s="680"/>
      <c r="DH16" s="680"/>
      <c r="DI16" s="680"/>
      <c r="DJ16" s="680"/>
      <c r="DK16" s="680"/>
      <c r="DL16" s="680"/>
      <c r="DM16" s="680"/>
      <c r="DN16" s="680"/>
      <c r="DO16" s="680"/>
      <c r="DP16" s="681"/>
      <c r="DQ16" s="688">
        <v>38617</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27776</v>
      </c>
      <c r="S17" s="680"/>
      <c r="T17" s="680"/>
      <c r="U17" s="680"/>
      <c r="V17" s="680"/>
      <c r="W17" s="680"/>
      <c r="X17" s="680"/>
      <c r="Y17" s="681"/>
      <c r="Z17" s="682">
        <v>0.1</v>
      </c>
      <c r="AA17" s="682"/>
      <c r="AB17" s="682"/>
      <c r="AC17" s="682"/>
      <c r="AD17" s="683">
        <v>27776</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234</v>
      </c>
      <c r="BH17" s="680"/>
      <c r="BI17" s="680"/>
      <c r="BJ17" s="680"/>
      <c r="BK17" s="680"/>
      <c r="BL17" s="680"/>
      <c r="BM17" s="680"/>
      <c r="BN17" s="681"/>
      <c r="BO17" s="682" t="s">
        <v>243</v>
      </c>
      <c r="BP17" s="682"/>
      <c r="BQ17" s="682"/>
      <c r="BR17" s="682"/>
      <c r="BS17" s="688" t="s">
        <v>243</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2290076</v>
      </c>
      <c r="CS17" s="680"/>
      <c r="CT17" s="680"/>
      <c r="CU17" s="680"/>
      <c r="CV17" s="680"/>
      <c r="CW17" s="680"/>
      <c r="CX17" s="680"/>
      <c r="CY17" s="681"/>
      <c r="CZ17" s="682">
        <v>11</v>
      </c>
      <c r="DA17" s="682"/>
      <c r="DB17" s="682"/>
      <c r="DC17" s="682"/>
      <c r="DD17" s="688" t="s">
        <v>243</v>
      </c>
      <c r="DE17" s="680"/>
      <c r="DF17" s="680"/>
      <c r="DG17" s="680"/>
      <c r="DH17" s="680"/>
      <c r="DI17" s="680"/>
      <c r="DJ17" s="680"/>
      <c r="DK17" s="680"/>
      <c r="DL17" s="680"/>
      <c r="DM17" s="680"/>
      <c r="DN17" s="680"/>
      <c r="DO17" s="680"/>
      <c r="DP17" s="681"/>
      <c r="DQ17" s="688">
        <v>2253694</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3952750</v>
      </c>
      <c r="S18" s="680"/>
      <c r="T18" s="680"/>
      <c r="U18" s="680"/>
      <c r="V18" s="680"/>
      <c r="W18" s="680"/>
      <c r="X18" s="680"/>
      <c r="Y18" s="681"/>
      <c r="Z18" s="682">
        <v>18.3</v>
      </c>
      <c r="AA18" s="682"/>
      <c r="AB18" s="682"/>
      <c r="AC18" s="682"/>
      <c r="AD18" s="683">
        <v>3189121</v>
      </c>
      <c r="AE18" s="683"/>
      <c r="AF18" s="683"/>
      <c r="AG18" s="683"/>
      <c r="AH18" s="683"/>
      <c r="AI18" s="683"/>
      <c r="AJ18" s="683"/>
      <c r="AK18" s="683"/>
      <c r="AL18" s="684">
        <v>25.7</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234</v>
      </c>
      <c r="BH18" s="680"/>
      <c r="BI18" s="680"/>
      <c r="BJ18" s="680"/>
      <c r="BK18" s="680"/>
      <c r="BL18" s="680"/>
      <c r="BM18" s="680"/>
      <c r="BN18" s="681"/>
      <c r="BO18" s="682" t="s">
        <v>234</v>
      </c>
      <c r="BP18" s="682"/>
      <c r="BQ18" s="682"/>
      <c r="BR18" s="682"/>
      <c r="BS18" s="688" t="s">
        <v>234</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234</v>
      </c>
      <c r="CS18" s="680"/>
      <c r="CT18" s="680"/>
      <c r="CU18" s="680"/>
      <c r="CV18" s="680"/>
      <c r="CW18" s="680"/>
      <c r="CX18" s="680"/>
      <c r="CY18" s="681"/>
      <c r="CZ18" s="682" t="s">
        <v>243</v>
      </c>
      <c r="DA18" s="682"/>
      <c r="DB18" s="682"/>
      <c r="DC18" s="682"/>
      <c r="DD18" s="688" t="s">
        <v>243</v>
      </c>
      <c r="DE18" s="680"/>
      <c r="DF18" s="680"/>
      <c r="DG18" s="680"/>
      <c r="DH18" s="680"/>
      <c r="DI18" s="680"/>
      <c r="DJ18" s="680"/>
      <c r="DK18" s="680"/>
      <c r="DL18" s="680"/>
      <c r="DM18" s="680"/>
      <c r="DN18" s="680"/>
      <c r="DO18" s="680"/>
      <c r="DP18" s="681"/>
      <c r="DQ18" s="688" t="s">
        <v>234</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3189121</v>
      </c>
      <c r="S19" s="680"/>
      <c r="T19" s="680"/>
      <c r="U19" s="680"/>
      <c r="V19" s="680"/>
      <c r="W19" s="680"/>
      <c r="X19" s="680"/>
      <c r="Y19" s="681"/>
      <c r="Z19" s="682">
        <v>14.8</v>
      </c>
      <c r="AA19" s="682"/>
      <c r="AB19" s="682"/>
      <c r="AC19" s="682"/>
      <c r="AD19" s="683">
        <v>3189121</v>
      </c>
      <c r="AE19" s="683"/>
      <c r="AF19" s="683"/>
      <c r="AG19" s="683"/>
      <c r="AH19" s="683"/>
      <c r="AI19" s="683"/>
      <c r="AJ19" s="683"/>
      <c r="AK19" s="683"/>
      <c r="AL19" s="684">
        <v>25.7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43494</v>
      </c>
      <c r="BH19" s="680"/>
      <c r="BI19" s="680"/>
      <c r="BJ19" s="680"/>
      <c r="BK19" s="680"/>
      <c r="BL19" s="680"/>
      <c r="BM19" s="680"/>
      <c r="BN19" s="681"/>
      <c r="BO19" s="682">
        <v>0.5</v>
      </c>
      <c r="BP19" s="682"/>
      <c r="BQ19" s="682"/>
      <c r="BR19" s="682"/>
      <c r="BS19" s="688" t="s">
        <v>243</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243</v>
      </c>
      <c r="CS19" s="680"/>
      <c r="CT19" s="680"/>
      <c r="CU19" s="680"/>
      <c r="CV19" s="680"/>
      <c r="CW19" s="680"/>
      <c r="CX19" s="680"/>
      <c r="CY19" s="681"/>
      <c r="CZ19" s="682" t="s">
        <v>243</v>
      </c>
      <c r="DA19" s="682"/>
      <c r="DB19" s="682"/>
      <c r="DC19" s="682"/>
      <c r="DD19" s="688" t="s">
        <v>243</v>
      </c>
      <c r="DE19" s="680"/>
      <c r="DF19" s="680"/>
      <c r="DG19" s="680"/>
      <c r="DH19" s="680"/>
      <c r="DI19" s="680"/>
      <c r="DJ19" s="680"/>
      <c r="DK19" s="680"/>
      <c r="DL19" s="680"/>
      <c r="DM19" s="680"/>
      <c r="DN19" s="680"/>
      <c r="DO19" s="680"/>
      <c r="DP19" s="681"/>
      <c r="DQ19" s="688" t="s">
        <v>243</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763629</v>
      </c>
      <c r="S20" s="680"/>
      <c r="T20" s="680"/>
      <c r="U20" s="680"/>
      <c r="V20" s="680"/>
      <c r="W20" s="680"/>
      <c r="X20" s="680"/>
      <c r="Y20" s="681"/>
      <c r="Z20" s="682">
        <v>3.5</v>
      </c>
      <c r="AA20" s="682"/>
      <c r="AB20" s="682"/>
      <c r="AC20" s="682"/>
      <c r="AD20" s="683" t="s">
        <v>243</v>
      </c>
      <c r="AE20" s="683"/>
      <c r="AF20" s="683"/>
      <c r="AG20" s="683"/>
      <c r="AH20" s="683"/>
      <c r="AI20" s="683"/>
      <c r="AJ20" s="683"/>
      <c r="AK20" s="683"/>
      <c r="AL20" s="684" t="s">
        <v>234</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43494</v>
      </c>
      <c r="BH20" s="680"/>
      <c r="BI20" s="680"/>
      <c r="BJ20" s="680"/>
      <c r="BK20" s="680"/>
      <c r="BL20" s="680"/>
      <c r="BM20" s="680"/>
      <c r="BN20" s="681"/>
      <c r="BO20" s="682">
        <v>0.5</v>
      </c>
      <c r="BP20" s="682"/>
      <c r="BQ20" s="682"/>
      <c r="BR20" s="682"/>
      <c r="BS20" s="688" t="s">
        <v>234</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20805394</v>
      </c>
      <c r="CS20" s="680"/>
      <c r="CT20" s="680"/>
      <c r="CU20" s="680"/>
      <c r="CV20" s="680"/>
      <c r="CW20" s="680"/>
      <c r="CX20" s="680"/>
      <c r="CY20" s="681"/>
      <c r="CZ20" s="682">
        <v>100</v>
      </c>
      <c r="DA20" s="682"/>
      <c r="DB20" s="682"/>
      <c r="DC20" s="682"/>
      <c r="DD20" s="688">
        <v>4017632</v>
      </c>
      <c r="DE20" s="680"/>
      <c r="DF20" s="680"/>
      <c r="DG20" s="680"/>
      <c r="DH20" s="680"/>
      <c r="DI20" s="680"/>
      <c r="DJ20" s="680"/>
      <c r="DK20" s="680"/>
      <c r="DL20" s="680"/>
      <c r="DM20" s="680"/>
      <c r="DN20" s="680"/>
      <c r="DO20" s="680"/>
      <c r="DP20" s="681"/>
      <c r="DQ20" s="688">
        <v>13876106</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243</v>
      </c>
      <c r="S21" s="680"/>
      <c r="T21" s="680"/>
      <c r="U21" s="680"/>
      <c r="V21" s="680"/>
      <c r="W21" s="680"/>
      <c r="X21" s="680"/>
      <c r="Y21" s="681"/>
      <c r="Z21" s="682" t="s">
        <v>234</v>
      </c>
      <c r="AA21" s="682"/>
      <c r="AB21" s="682"/>
      <c r="AC21" s="682"/>
      <c r="AD21" s="683" t="s">
        <v>243</v>
      </c>
      <c r="AE21" s="683"/>
      <c r="AF21" s="683"/>
      <c r="AG21" s="683"/>
      <c r="AH21" s="683"/>
      <c r="AI21" s="683"/>
      <c r="AJ21" s="683"/>
      <c r="AK21" s="683"/>
      <c r="AL21" s="684" t="s">
        <v>234</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43494</v>
      </c>
      <c r="BH21" s="680"/>
      <c r="BI21" s="680"/>
      <c r="BJ21" s="680"/>
      <c r="BK21" s="680"/>
      <c r="BL21" s="680"/>
      <c r="BM21" s="680"/>
      <c r="BN21" s="681"/>
      <c r="BO21" s="682">
        <v>0.5</v>
      </c>
      <c r="BP21" s="682"/>
      <c r="BQ21" s="682"/>
      <c r="BR21" s="682"/>
      <c r="BS21" s="688" t="s">
        <v>243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13125945</v>
      </c>
      <c r="S22" s="680"/>
      <c r="T22" s="680"/>
      <c r="U22" s="680"/>
      <c r="V22" s="680"/>
      <c r="W22" s="680"/>
      <c r="X22" s="680"/>
      <c r="Y22" s="681"/>
      <c r="Z22" s="682">
        <v>60.9</v>
      </c>
      <c r="AA22" s="682"/>
      <c r="AB22" s="682"/>
      <c r="AC22" s="682"/>
      <c r="AD22" s="683">
        <v>12362316</v>
      </c>
      <c r="AE22" s="683"/>
      <c r="AF22" s="683"/>
      <c r="AG22" s="683"/>
      <c r="AH22" s="683"/>
      <c r="AI22" s="683"/>
      <c r="AJ22" s="683"/>
      <c r="AK22" s="683"/>
      <c r="AL22" s="684">
        <v>99.7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243</v>
      </c>
      <c r="BH22" s="680"/>
      <c r="BI22" s="680"/>
      <c r="BJ22" s="680"/>
      <c r="BK22" s="680"/>
      <c r="BL22" s="680"/>
      <c r="BM22" s="680"/>
      <c r="BN22" s="681"/>
      <c r="BO22" s="682" t="s">
        <v>234</v>
      </c>
      <c r="BP22" s="682"/>
      <c r="BQ22" s="682"/>
      <c r="BR22" s="682"/>
      <c r="BS22" s="688" t="s">
        <v>234</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3367</v>
      </c>
      <c r="S23" s="680"/>
      <c r="T23" s="680"/>
      <c r="U23" s="680"/>
      <c r="V23" s="680"/>
      <c r="W23" s="680"/>
      <c r="X23" s="680"/>
      <c r="Y23" s="681"/>
      <c r="Z23" s="682">
        <v>0</v>
      </c>
      <c r="AA23" s="682"/>
      <c r="AB23" s="682"/>
      <c r="AC23" s="682"/>
      <c r="AD23" s="683">
        <v>3367</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234</v>
      </c>
      <c r="BH23" s="680"/>
      <c r="BI23" s="680"/>
      <c r="BJ23" s="680"/>
      <c r="BK23" s="680"/>
      <c r="BL23" s="680"/>
      <c r="BM23" s="680"/>
      <c r="BN23" s="681"/>
      <c r="BO23" s="682" t="s">
        <v>243</v>
      </c>
      <c r="BP23" s="682"/>
      <c r="BQ23" s="682"/>
      <c r="BR23" s="682"/>
      <c r="BS23" s="688" t="s">
        <v>234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164995</v>
      </c>
      <c r="S24" s="680"/>
      <c r="T24" s="680"/>
      <c r="U24" s="680"/>
      <c r="V24" s="680"/>
      <c r="W24" s="680"/>
      <c r="X24" s="680"/>
      <c r="Y24" s="681"/>
      <c r="Z24" s="682">
        <v>0.8</v>
      </c>
      <c r="AA24" s="682"/>
      <c r="AB24" s="682"/>
      <c r="AC24" s="682"/>
      <c r="AD24" s="683" t="s">
        <v>234</v>
      </c>
      <c r="AE24" s="683"/>
      <c r="AF24" s="683"/>
      <c r="AG24" s="683"/>
      <c r="AH24" s="683"/>
      <c r="AI24" s="683"/>
      <c r="AJ24" s="683"/>
      <c r="AK24" s="683"/>
      <c r="AL24" s="684" t="s">
        <v>234</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243</v>
      </c>
      <c r="BH24" s="680"/>
      <c r="BI24" s="680"/>
      <c r="BJ24" s="680"/>
      <c r="BK24" s="680"/>
      <c r="BL24" s="680"/>
      <c r="BM24" s="680"/>
      <c r="BN24" s="681"/>
      <c r="BO24" s="682" t="s">
        <v>234</v>
      </c>
      <c r="BP24" s="682"/>
      <c r="BQ24" s="682"/>
      <c r="BR24" s="682"/>
      <c r="BS24" s="688" t="s">
        <v>243</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7772821</v>
      </c>
      <c r="CS24" s="669"/>
      <c r="CT24" s="669"/>
      <c r="CU24" s="669"/>
      <c r="CV24" s="669"/>
      <c r="CW24" s="669"/>
      <c r="CX24" s="669"/>
      <c r="CY24" s="670"/>
      <c r="CZ24" s="673">
        <v>37.4</v>
      </c>
      <c r="DA24" s="674"/>
      <c r="DB24" s="674"/>
      <c r="DC24" s="693"/>
      <c r="DD24" s="714">
        <v>5650448</v>
      </c>
      <c r="DE24" s="669"/>
      <c r="DF24" s="669"/>
      <c r="DG24" s="669"/>
      <c r="DH24" s="669"/>
      <c r="DI24" s="669"/>
      <c r="DJ24" s="669"/>
      <c r="DK24" s="670"/>
      <c r="DL24" s="714">
        <v>5600006</v>
      </c>
      <c r="DM24" s="669"/>
      <c r="DN24" s="669"/>
      <c r="DO24" s="669"/>
      <c r="DP24" s="669"/>
      <c r="DQ24" s="669"/>
      <c r="DR24" s="669"/>
      <c r="DS24" s="669"/>
      <c r="DT24" s="669"/>
      <c r="DU24" s="669"/>
      <c r="DV24" s="670"/>
      <c r="DW24" s="673">
        <v>42.3</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267898</v>
      </c>
      <c r="S25" s="680"/>
      <c r="T25" s="680"/>
      <c r="U25" s="680"/>
      <c r="V25" s="680"/>
      <c r="W25" s="680"/>
      <c r="X25" s="680"/>
      <c r="Y25" s="681"/>
      <c r="Z25" s="682">
        <v>1.2</v>
      </c>
      <c r="AA25" s="682"/>
      <c r="AB25" s="682"/>
      <c r="AC25" s="682"/>
      <c r="AD25" s="683">
        <v>25128</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234</v>
      </c>
      <c r="BH25" s="680"/>
      <c r="BI25" s="680"/>
      <c r="BJ25" s="680"/>
      <c r="BK25" s="680"/>
      <c r="BL25" s="680"/>
      <c r="BM25" s="680"/>
      <c r="BN25" s="681"/>
      <c r="BO25" s="682" t="s">
        <v>243</v>
      </c>
      <c r="BP25" s="682"/>
      <c r="BQ25" s="682"/>
      <c r="BR25" s="682"/>
      <c r="BS25" s="688" t="s">
        <v>234</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2600361</v>
      </c>
      <c r="CS25" s="715"/>
      <c r="CT25" s="715"/>
      <c r="CU25" s="715"/>
      <c r="CV25" s="715"/>
      <c r="CW25" s="715"/>
      <c r="CX25" s="715"/>
      <c r="CY25" s="716"/>
      <c r="CZ25" s="684">
        <v>12.5</v>
      </c>
      <c r="DA25" s="712"/>
      <c r="DB25" s="712"/>
      <c r="DC25" s="717"/>
      <c r="DD25" s="688">
        <v>2323004</v>
      </c>
      <c r="DE25" s="715"/>
      <c r="DF25" s="715"/>
      <c r="DG25" s="715"/>
      <c r="DH25" s="715"/>
      <c r="DI25" s="715"/>
      <c r="DJ25" s="715"/>
      <c r="DK25" s="716"/>
      <c r="DL25" s="688">
        <v>2274116</v>
      </c>
      <c r="DM25" s="715"/>
      <c r="DN25" s="715"/>
      <c r="DO25" s="715"/>
      <c r="DP25" s="715"/>
      <c r="DQ25" s="715"/>
      <c r="DR25" s="715"/>
      <c r="DS25" s="715"/>
      <c r="DT25" s="715"/>
      <c r="DU25" s="715"/>
      <c r="DV25" s="716"/>
      <c r="DW25" s="684">
        <v>17.2</v>
      </c>
      <c r="DX25" s="712"/>
      <c r="DY25" s="712"/>
      <c r="DZ25" s="712"/>
      <c r="EA25" s="712"/>
      <c r="EB25" s="712"/>
      <c r="EC25" s="713"/>
    </row>
    <row r="26" spans="2:133" ht="11.25" customHeight="1" x14ac:dyDescent="0.15">
      <c r="B26" s="676" t="s">
        <v>296</v>
      </c>
      <c r="C26" s="677"/>
      <c r="D26" s="677"/>
      <c r="E26" s="677"/>
      <c r="F26" s="677"/>
      <c r="G26" s="677"/>
      <c r="H26" s="677"/>
      <c r="I26" s="677"/>
      <c r="J26" s="677"/>
      <c r="K26" s="677"/>
      <c r="L26" s="677"/>
      <c r="M26" s="677"/>
      <c r="N26" s="677"/>
      <c r="O26" s="677"/>
      <c r="P26" s="677"/>
      <c r="Q26" s="678"/>
      <c r="R26" s="679">
        <v>27664</v>
      </c>
      <c r="S26" s="680"/>
      <c r="T26" s="680"/>
      <c r="U26" s="680"/>
      <c r="V26" s="680"/>
      <c r="W26" s="680"/>
      <c r="X26" s="680"/>
      <c r="Y26" s="681"/>
      <c r="Z26" s="682">
        <v>0.1</v>
      </c>
      <c r="AA26" s="682"/>
      <c r="AB26" s="682"/>
      <c r="AC26" s="682"/>
      <c r="AD26" s="683" t="s">
        <v>234</v>
      </c>
      <c r="AE26" s="683"/>
      <c r="AF26" s="683"/>
      <c r="AG26" s="683"/>
      <c r="AH26" s="683"/>
      <c r="AI26" s="683"/>
      <c r="AJ26" s="683"/>
      <c r="AK26" s="683"/>
      <c r="AL26" s="684" t="s">
        <v>243</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234</v>
      </c>
      <c r="BH26" s="680"/>
      <c r="BI26" s="680"/>
      <c r="BJ26" s="680"/>
      <c r="BK26" s="680"/>
      <c r="BL26" s="680"/>
      <c r="BM26" s="680"/>
      <c r="BN26" s="681"/>
      <c r="BO26" s="682" t="s">
        <v>243</v>
      </c>
      <c r="BP26" s="682"/>
      <c r="BQ26" s="682"/>
      <c r="BR26" s="682"/>
      <c r="BS26" s="688" t="s">
        <v>234</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1757874</v>
      </c>
      <c r="CS26" s="680"/>
      <c r="CT26" s="680"/>
      <c r="CU26" s="680"/>
      <c r="CV26" s="680"/>
      <c r="CW26" s="680"/>
      <c r="CX26" s="680"/>
      <c r="CY26" s="681"/>
      <c r="CZ26" s="684">
        <v>8.4</v>
      </c>
      <c r="DA26" s="712"/>
      <c r="DB26" s="712"/>
      <c r="DC26" s="717"/>
      <c r="DD26" s="688">
        <v>1495332</v>
      </c>
      <c r="DE26" s="680"/>
      <c r="DF26" s="680"/>
      <c r="DG26" s="680"/>
      <c r="DH26" s="680"/>
      <c r="DI26" s="680"/>
      <c r="DJ26" s="680"/>
      <c r="DK26" s="681"/>
      <c r="DL26" s="688" t="s">
        <v>234</v>
      </c>
      <c r="DM26" s="680"/>
      <c r="DN26" s="680"/>
      <c r="DO26" s="680"/>
      <c r="DP26" s="680"/>
      <c r="DQ26" s="680"/>
      <c r="DR26" s="680"/>
      <c r="DS26" s="680"/>
      <c r="DT26" s="680"/>
      <c r="DU26" s="680"/>
      <c r="DV26" s="681"/>
      <c r="DW26" s="684" t="s">
        <v>234</v>
      </c>
      <c r="DX26" s="712"/>
      <c r="DY26" s="712"/>
      <c r="DZ26" s="712"/>
      <c r="EA26" s="712"/>
      <c r="EB26" s="712"/>
      <c r="EC26" s="713"/>
    </row>
    <row r="27" spans="2:133" ht="11.25" customHeight="1" x14ac:dyDescent="0.15">
      <c r="B27" s="676" t="s">
        <v>299</v>
      </c>
      <c r="C27" s="677"/>
      <c r="D27" s="677"/>
      <c r="E27" s="677"/>
      <c r="F27" s="677"/>
      <c r="G27" s="677"/>
      <c r="H27" s="677"/>
      <c r="I27" s="677"/>
      <c r="J27" s="677"/>
      <c r="K27" s="677"/>
      <c r="L27" s="677"/>
      <c r="M27" s="677"/>
      <c r="N27" s="677"/>
      <c r="O27" s="677"/>
      <c r="P27" s="677"/>
      <c r="Q27" s="678"/>
      <c r="R27" s="679">
        <v>1945839</v>
      </c>
      <c r="S27" s="680"/>
      <c r="T27" s="680"/>
      <c r="U27" s="680"/>
      <c r="V27" s="680"/>
      <c r="W27" s="680"/>
      <c r="X27" s="680"/>
      <c r="Y27" s="681"/>
      <c r="Z27" s="682">
        <v>9</v>
      </c>
      <c r="AA27" s="682"/>
      <c r="AB27" s="682"/>
      <c r="AC27" s="682"/>
      <c r="AD27" s="683" t="s">
        <v>243</v>
      </c>
      <c r="AE27" s="683"/>
      <c r="AF27" s="683"/>
      <c r="AG27" s="683"/>
      <c r="AH27" s="683"/>
      <c r="AI27" s="683"/>
      <c r="AJ27" s="683"/>
      <c r="AK27" s="683"/>
      <c r="AL27" s="684" t="s">
        <v>243</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8036287</v>
      </c>
      <c r="BH27" s="680"/>
      <c r="BI27" s="680"/>
      <c r="BJ27" s="680"/>
      <c r="BK27" s="680"/>
      <c r="BL27" s="680"/>
      <c r="BM27" s="680"/>
      <c r="BN27" s="681"/>
      <c r="BO27" s="682">
        <v>100</v>
      </c>
      <c r="BP27" s="682"/>
      <c r="BQ27" s="682"/>
      <c r="BR27" s="682"/>
      <c r="BS27" s="688">
        <v>675627</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2882384</v>
      </c>
      <c r="CS27" s="715"/>
      <c r="CT27" s="715"/>
      <c r="CU27" s="715"/>
      <c r="CV27" s="715"/>
      <c r="CW27" s="715"/>
      <c r="CX27" s="715"/>
      <c r="CY27" s="716"/>
      <c r="CZ27" s="684">
        <v>13.9</v>
      </c>
      <c r="DA27" s="712"/>
      <c r="DB27" s="712"/>
      <c r="DC27" s="717"/>
      <c r="DD27" s="688">
        <v>1073750</v>
      </c>
      <c r="DE27" s="715"/>
      <c r="DF27" s="715"/>
      <c r="DG27" s="715"/>
      <c r="DH27" s="715"/>
      <c r="DI27" s="715"/>
      <c r="DJ27" s="715"/>
      <c r="DK27" s="716"/>
      <c r="DL27" s="688">
        <v>1072196</v>
      </c>
      <c r="DM27" s="715"/>
      <c r="DN27" s="715"/>
      <c r="DO27" s="715"/>
      <c r="DP27" s="715"/>
      <c r="DQ27" s="715"/>
      <c r="DR27" s="715"/>
      <c r="DS27" s="715"/>
      <c r="DT27" s="715"/>
      <c r="DU27" s="715"/>
      <c r="DV27" s="716"/>
      <c r="DW27" s="684">
        <v>8.1</v>
      </c>
      <c r="DX27" s="712"/>
      <c r="DY27" s="712"/>
      <c r="DZ27" s="712"/>
      <c r="EA27" s="712"/>
      <c r="EB27" s="712"/>
      <c r="EC27" s="713"/>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234</v>
      </c>
      <c r="S28" s="680"/>
      <c r="T28" s="680"/>
      <c r="U28" s="680"/>
      <c r="V28" s="680"/>
      <c r="W28" s="680"/>
      <c r="X28" s="680"/>
      <c r="Y28" s="681"/>
      <c r="Z28" s="682" t="s">
        <v>243</v>
      </c>
      <c r="AA28" s="682"/>
      <c r="AB28" s="682"/>
      <c r="AC28" s="682"/>
      <c r="AD28" s="683" t="s">
        <v>234</v>
      </c>
      <c r="AE28" s="683"/>
      <c r="AF28" s="683"/>
      <c r="AG28" s="683"/>
      <c r="AH28" s="683"/>
      <c r="AI28" s="683"/>
      <c r="AJ28" s="683"/>
      <c r="AK28" s="683"/>
      <c r="AL28" s="684" t="s">
        <v>243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2290076</v>
      </c>
      <c r="CS28" s="680"/>
      <c r="CT28" s="680"/>
      <c r="CU28" s="680"/>
      <c r="CV28" s="680"/>
      <c r="CW28" s="680"/>
      <c r="CX28" s="680"/>
      <c r="CY28" s="681"/>
      <c r="CZ28" s="684">
        <v>11</v>
      </c>
      <c r="DA28" s="712"/>
      <c r="DB28" s="712"/>
      <c r="DC28" s="717"/>
      <c r="DD28" s="688">
        <v>2253694</v>
      </c>
      <c r="DE28" s="680"/>
      <c r="DF28" s="680"/>
      <c r="DG28" s="680"/>
      <c r="DH28" s="680"/>
      <c r="DI28" s="680"/>
      <c r="DJ28" s="680"/>
      <c r="DK28" s="681"/>
      <c r="DL28" s="688">
        <v>2253694</v>
      </c>
      <c r="DM28" s="680"/>
      <c r="DN28" s="680"/>
      <c r="DO28" s="680"/>
      <c r="DP28" s="680"/>
      <c r="DQ28" s="680"/>
      <c r="DR28" s="680"/>
      <c r="DS28" s="680"/>
      <c r="DT28" s="680"/>
      <c r="DU28" s="680"/>
      <c r="DV28" s="681"/>
      <c r="DW28" s="684">
        <v>17</v>
      </c>
      <c r="DX28" s="712"/>
      <c r="DY28" s="712"/>
      <c r="DZ28" s="712"/>
      <c r="EA28" s="712"/>
      <c r="EB28" s="712"/>
      <c r="EC28" s="713"/>
    </row>
    <row r="29" spans="2:133" ht="11.25" customHeight="1" x14ac:dyDescent="0.15">
      <c r="B29" s="676" t="s">
        <v>304</v>
      </c>
      <c r="C29" s="677"/>
      <c r="D29" s="677"/>
      <c r="E29" s="677"/>
      <c r="F29" s="677"/>
      <c r="G29" s="677"/>
      <c r="H29" s="677"/>
      <c r="I29" s="677"/>
      <c r="J29" s="677"/>
      <c r="K29" s="677"/>
      <c r="L29" s="677"/>
      <c r="M29" s="677"/>
      <c r="N29" s="677"/>
      <c r="O29" s="677"/>
      <c r="P29" s="677"/>
      <c r="Q29" s="678"/>
      <c r="R29" s="679">
        <v>1374758</v>
      </c>
      <c r="S29" s="680"/>
      <c r="T29" s="680"/>
      <c r="U29" s="680"/>
      <c r="V29" s="680"/>
      <c r="W29" s="680"/>
      <c r="X29" s="680"/>
      <c r="Y29" s="681"/>
      <c r="Z29" s="682">
        <v>6.4</v>
      </c>
      <c r="AA29" s="682"/>
      <c r="AB29" s="682"/>
      <c r="AC29" s="682"/>
      <c r="AD29" s="683" t="s">
        <v>243</v>
      </c>
      <c r="AE29" s="683"/>
      <c r="AF29" s="683"/>
      <c r="AG29" s="683"/>
      <c r="AH29" s="683"/>
      <c r="AI29" s="683"/>
      <c r="AJ29" s="683"/>
      <c r="AK29" s="683"/>
      <c r="AL29" s="684" t="s">
        <v>234</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2289413</v>
      </c>
      <c r="CS29" s="715"/>
      <c r="CT29" s="715"/>
      <c r="CU29" s="715"/>
      <c r="CV29" s="715"/>
      <c r="CW29" s="715"/>
      <c r="CX29" s="715"/>
      <c r="CY29" s="716"/>
      <c r="CZ29" s="684">
        <v>11</v>
      </c>
      <c r="DA29" s="712"/>
      <c r="DB29" s="712"/>
      <c r="DC29" s="717"/>
      <c r="DD29" s="688">
        <v>2253031</v>
      </c>
      <c r="DE29" s="715"/>
      <c r="DF29" s="715"/>
      <c r="DG29" s="715"/>
      <c r="DH29" s="715"/>
      <c r="DI29" s="715"/>
      <c r="DJ29" s="715"/>
      <c r="DK29" s="716"/>
      <c r="DL29" s="688">
        <v>2253031</v>
      </c>
      <c r="DM29" s="715"/>
      <c r="DN29" s="715"/>
      <c r="DO29" s="715"/>
      <c r="DP29" s="715"/>
      <c r="DQ29" s="715"/>
      <c r="DR29" s="715"/>
      <c r="DS29" s="715"/>
      <c r="DT29" s="715"/>
      <c r="DU29" s="715"/>
      <c r="DV29" s="716"/>
      <c r="DW29" s="684">
        <v>17</v>
      </c>
      <c r="DX29" s="712"/>
      <c r="DY29" s="712"/>
      <c r="DZ29" s="712"/>
      <c r="EA29" s="712"/>
      <c r="EB29" s="712"/>
      <c r="EC29" s="713"/>
    </row>
    <row r="30" spans="2:133" ht="11.25" customHeight="1" x14ac:dyDescent="0.15">
      <c r="B30" s="676" t="s">
        <v>308</v>
      </c>
      <c r="C30" s="677"/>
      <c r="D30" s="677"/>
      <c r="E30" s="677"/>
      <c r="F30" s="677"/>
      <c r="G30" s="677"/>
      <c r="H30" s="677"/>
      <c r="I30" s="677"/>
      <c r="J30" s="677"/>
      <c r="K30" s="677"/>
      <c r="L30" s="677"/>
      <c r="M30" s="677"/>
      <c r="N30" s="677"/>
      <c r="O30" s="677"/>
      <c r="P30" s="677"/>
      <c r="Q30" s="678"/>
      <c r="R30" s="679">
        <v>26129</v>
      </c>
      <c r="S30" s="680"/>
      <c r="T30" s="680"/>
      <c r="U30" s="680"/>
      <c r="V30" s="680"/>
      <c r="W30" s="680"/>
      <c r="X30" s="680"/>
      <c r="Y30" s="681"/>
      <c r="Z30" s="682">
        <v>0.1</v>
      </c>
      <c r="AA30" s="682"/>
      <c r="AB30" s="682"/>
      <c r="AC30" s="682"/>
      <c r="AD30" s="683">
        <v>6342</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99.6</v>
      </c>
      <c r="BH30" s="740"/>
      <c r="BI30" s="740"/>
      <c r="BJ30" s="740"/>
      <c r="BK30" s="740"/>
      <c r="BL30" s="740"/>
      <c r="BM30" s="674">
        <v>98.2</v>
      </c>
      <c r="BN30" s="740"/>
      <c r="BO30" s="740"/>
      <c r="BP30" s="740"/>
      <c r="BQ30" s="741"/>
      <c r="BR30" s="739">
        <v>99.4</v>
      </c>
      <c r="BS30" s="740"/>
      <c r="BT30" s="740"/>
      <c r="BU30" s="740"/>
      <c r="BV30" s="740"/>
      <c r="BW30" s="740"/>
      <c r="BX30" s="674">
        <v>98.1</v>
      </c>
      <c r="BY30" s="740"/>
      <c r="BZ30" s="740"/>
      <c r="CA30" s="740"/>
      <c r="CB30" s="741"/>
      <c r="CD30" s="744"/>
      <c r="CE30" s="745"/>
      <c r="CF30" s="694" t="s">
        <v>311</v>
      </c>
      <c r="CG30" s="695"/>
      <c r="CH30" s="695"/>
      <c r="CI30" s="695"/>
      <c r="CJ30" s="695"/>
      <c r="CK30" s="695"/>
      <c r="CL30" s="695"/>
      <c r="CM30" s="695"/>
      <c r="CN30" s="695"/>
      <c r="CO30" s="695"/>
      <c r="CP30" s="695"/>
      <c r="CQ30" s="696"/>
      <c r="CR30" s="679">
        <v>2135097</v>
      </c>
      <c r="CS30" s="680"/>
      <c r="CT30" s="680"/>
      <c r="CU30" s="680"/>
      <c r="CV30" s="680"/>
      <c r="CW30" s="680"/>
      <c r="CX30" s="680"/>
      <c r="CY30" s="681"/>
      <c r="CZ30" s="684">
        <v>10.3</v>
      </c>
      <c r="DA30" s="712"/>
      <c r="DB30" s="712"/>
      <c r="DC30" s="717"/>
      <c r="DD30" s="688">
        <v>2098751</v>
      </c>
      <c r="DE30" s="680"/>
      <c r="DF30" s="680"/>
      <c r="DG30" s="680"/>
      <c r="DH30" s="680"/>
      <c r="DI30" s="680"/>
      <c r="DJ30" s="680"/>
      <c r="DK30" s="681"/>
      <c r="DL30" s="688">
        <v>2098751</v>
      </c>
      <c r="DM30" s="680"/>
      <c r="DN30" s="680"/>
      <c r="DO30" s="680"/>
      <c r="DP30" s="680"/>
      <c r="DQ30" s="680"/>
      <c r="DR30" s="680"/>
      <c r="DS30" s="680"/>
      <c r="DT30" s="680"/>
      <c r="DU30" s="680"/>
      <c r="DV30" s="681"/>
      <c r="DW30" s="684">
        <v>15.9</v>
      </c>
      <c r="DX30" s="712"/>
      <c r="DY30" s="712"/>
      <c r="DZ30" s="712"/>
      <c r="EA30" s="712"/>
      <c r="EB30" s="712"/>
      <c r="EC30" s="713"/>
    </row>
    <row r="31" spans="2:133" ht="11.25" customHeight="1" x14ac:dyDescent="0.15">
      <c r="B31" s="676" t="s">
        <v>312</v>
      </c>
      <c r="C31" s="677"/>
      <c r="D31" s="677"/>
      <c r="E31" s="677"/>
      <c r="F31" s="677"/>
      <c r="G31" s="677"/>
      <c r="H31" s="677"/>
      <c r="I31" s="677"/>
      <c r="J31" s="677"/>
      <c r="K31" s="677"/>
      <c r="L31" s="677"/>
      <c r="M31" s="677"/>
      <c r="N31" s="677"/>
      <c r="O31" s="677"/>
      <c r="P31" s="677"/>
      <c r="Q31" s="678"/>
      <c r="R31" s="679">
        <v>48752</v>
      </c>
      <c r="S31" s="680"/>
      <c r="T31" s="680"/>
      <c r="U31" s="680"/>
      <c r="V31" s="680"/>
      <c r="W31" s="680"/>
      <c r="X31" s="680"/>
      <c r="Y31" s="681"/>
      <c r="Z31" s="682">
        <v>0.2</v>
      </c>
      <c r="AA31" s="682"/>
      <c r="AB31" s="682"/>
      <c r="AC31" s="682"/>
      <c r="AD31" s="683" t="s">
        <v>234</v>
      </c>
      <c r="AE31" s="683"/>
      <c r="AF31" s="683"/>
      <c r="AG31" s="683"/>
      <c r="AH31" s="683"/>
      <c r="AI31" s="683"/>
      <c r="AJ31" s="683"/>
      <c r="AK31" s="683"/>
      <c r="AL31" s="684" t="s">
        <v>243</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99.5</v>
      </c>
      <c r="BH31" s="715"/>
      <c r="BI31" s="715"/>
      <c r="BJ31" s="715"/>
      <c r="BK31" s="715"/>
      <c r="BL31" s="715"/>
      <c r="BM31" s="685">
        <v>98.2</v>
      </c>
      <c r="BN31" s="737"/>
      <c r="BO31" s="737"/>
      <c r="BP31" s="737"/>
      <c r="BQ31" s="738"/>
      <c r="BR31" s="736">
        <v>99.5</v>
      </c>
      <c r="BS31" s="715"/>
      <c r="BT31" s="715"/>
      <c r="BU31" s="715"/>
      <c r="BV31" s="715"/>
      <c r="BW31" s="715"/>
      <c r="BX31" s="685">
        <v>98.2</v>
      </c>
      <c r="BY31" s="737"/>
      <c r="BZ31" s="737"/>
      <c r="CA31" s="737"/>
      <c r="CB31" s="738"/>
      <c r="CD31" s="744"/>
      <c r="CE31" s="745"/>
      <c r="CF31" s="694" t="s">
        <v>315</v>
      </c>
      <c r="CG31" s="695"/>
      <c r="CH31" s="695"/>
      <c r="CI31" s="695"/>
      <c r="CJ31" s="695"/>
      <c r="CK31" s="695"/>
      <c r="CL31" s="695"/>
      <c r="CM31" s="695"/>
      <c r="CN31" s="695"/>
      <c r="CO31" s="695"/>
      <c r="CP31" s="695"/>
      <c r="CQ31" s="696"/>
      <c r="CR31" s="679">
        <v>154316</v>
      </c>
      <c r="CS31" s="715"/>
      <c r="CT31" s="715"/>
      <c r="CU31" s="715"/>
      <c r="CV31" s="715"/>
      <c r="CW31" s="715"/>
      <c r="CX31" s="715"/>
      <c r="CY31" s="716"/>
      <c r="CZ31" s="684">
        <v>0.7</v>
      </c>
      <c r="DA31" s="712"/>
      <c r="DB31" s="712"/>
      <c r="DC31" s="717"/>
      <c r="DD31" s="688">
        <v>154280</v>
      </c>
      <c r="DE31" s="715"/>
      <c r="DF31" s="715"/>
      <c r="DG31" s="715"/>
      <c r="DH31" s="715"/>
      <c r="DI31" s="715"/>
      <c r="DJ31" s="715"/>
      <c r="DK31" s="716"/>
      <c r="DL31" s="688">
        <v>154280</v>
      </c>
      <c r="DM31" s="715"/>
      <c r="DN31" s="715"/>
      <c r="DO31" s="715"/>
      <c r="DP31" s="715"/>
      <c r="DQ31" s="715"/>
      <c r="DR31" s="715"/>
      <c r="DS31" s="715"/>
      <c r="DT31" s="715"/>
      <c r="DU31" s="715"/>
      <c r="DV31" s="716"/>
      <c r="DW31" s="684">
        <v>1.2</v>
      </c>
      <c r="DX31" s="712"/>
      <c r="DY31" s="712"/>
      <c r="DZ31" s="712"/>
      <c r="EA31" s="712"/>
      <c r="EB31" s="712"/>
      <c r="EC31" s="713"/>
    </row>
    <row r="32" spans="2:133" ht="11.25" customHeight="1" x14ac:dyDescent="0.15">
      <c r="B32" s="676" t="s">
        <v>316</v>
      </c>
      <c r="C32" s="677"/>
      <c r="D32" s="677"/>
      <c r="E32" s="677"/>
      <c r="F32" s="677"/>
      <c r="G32" s="677"/>
      <c r="H32" s="677"/>
      <c r="I32" s="677"/>
      <c r="J32" s="677"/>
      <c r="K32" s="677"/>
      <c r="L32" s="677"/>
      <c r="M32" s="677"/>
      <c r="N32" s="677"/>
      <c r="O32" s="677"/>
      <c r="P32" s="677"/>
      <c r="Q32" s="678"/>
      <c r="R32" s="679">
        <v>592368</v>
      </c>
      <c r="S32" s="680"/>
      <c r="T32" s="680"/>
      <c r="U32" s="680"/>
      <c r="V32" s="680"/>
      <c r="W32" s="680"/>
      <c r="X32" s="680"/>
      <c r="Y32" s="681"/>
      <c r="Z32" s="682">
        <v>2.7</v>
      </c>
      <c r="AA32" s="682"/>
      <c r="AB32" s="682"/>
      <c r="AC32" s="682"/>
      <c r="AD32" s="683" t="s">
        <v>234</v>
      </c>
      <c r="AE32" s="683"/>
      <c r="AF32" s="683"/>
      <c r="AG32" s="683"/>
      <c r="AH32" s="683"/>
      <c r="AI32" s="683"/>
      <c r="AJ32" s="683"/>
      <c r="AK32" s="683"/>
      <c r="AL32" s="684" t="s">
        <v>243</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99.6</v>
      </c>
      <c r="BH32" s="749"/>
      <c r="BI32" s="749"/>
      <c r="BJ32" s="749"/>
      <c r="BK32" s="749"/>
      <c r="BL32" s="749"/>
      <c r="BM32" s="750">
        <v>98</v>
      </c>
      <c r="BN32" s="749"/>
      <c r="BO32" s="749"/>
      <c r="BP32" s="749"/>
      <c r="BQ32" s="751"/>
      <c r="BR32" s="748">
        <v>99.3</v>
      </c>
      <c r="BS32" s="749"/>
      <c r="BT32" s="749"/>
      <c r="BU32" s="749"/>
      <c r="BV32" s="749"/>
      <c r="BW32" s="749"/>
      <c r="BX32" s="750">
        <v>98</v>
      </c>
      <c r="BY32" s="749"/>
      <c r="BZ32" s="749"/>
      <c r="CA32" s="749"/>
      <c r="CB32" s="751"/>
      <c r="CD32" s="746"/>
      <c r="CE32" s="747"/>
      <c r="CF32" s="694" t="s">
        <v>318</v>
      </c>
      <c r="CG32" s="695"/>
      <c r="CH32" s="695"/>
      <c r="CI32" s="695"/>
      <c r="CJ32" s="695"/>
      <c r="CK32" s="695"/>
      <c r="CL32" s="695"/>
      <c r="CM32" s="695"/>
      <c r="CN32" s="695"/>
      <c r="CO32" s="695"/>
      <c r="CP32" s="695"/>
      <c r="CQ32" s="696"/>
      <c r="CR32" s="679">
        <v>663</v>
      </c>
      <c r="CS32" s="680"/>
      <c r="CT32" s="680"/>
      <c r="CU32" s="680"/>
      <c r="CV32" s="680"/>
      <c r="CW32" s="680"/>
      <c r="CX32" s="680"/>
      <c r="CY32" s="681"/>
      <c r="CZ32" s="684">
        <v>0</v>
      </c>
      <c r="DA32" s="712"/>
      <c r="DB32" s="712"/>
      <c r="DC32" s="717"/>
      <c r="DD32" s="688">
        <v>663</v>
      </c>
      <c r="DE32" s="680"/>
      <c r="DF32" s="680"/>
      <c r="DG32" s="680"/>
      <c r="DH32" s="680"/>
      <c r="DI32" s="680"/>
      <c r="DJ32" s="680"/>
      <c r="DK32" s="681"/>
      <c r="DL32" s="688">
        <v>663</v>
      </c>
      <c r="DM32" s="680"/>
      <c r="DN32" s="680"/>
      <c r="DO32" s="680"/>
      <c r="DP32" s="680"/>
      <c r="DQ32" s="680"/>
      <c r="DR32" s="680"/>
      <c r="DS32" s="680"/>
      <c r="DT32" s="680"/>
      <c r="DU32" s="680"/>
      <c r="DV32" s="681"/>
      <c r="DW32" s="684">
        <v>0</v>
      </c>
      <c r="DX32" s="712"/>
      <c r="DY32" s="712"/>
      <c r="DZ32" s="712"/>
      <c r="EA32" s="712"/>
      <c r="EB32" s="712"/>
      <c r="EC32" s="713"/>
    </row>
    <row r="33" spans="2:133" ht="11.25" customHeight="1" x14ac:dyDescent="0.15">
      <c r="B33" s="676" t="s">
        <v>319</v>
      </c>
      <c r="C33" s="677"/>
      <c r="D33" s="677"/>
      <c r="E33" s="677"/>
      <c r="F33" s="677"/>
      <c r="G33" s="677"/>
      <c r="H33" s="677"/>
      <c r="I33" s="677"/>
      <c r="J33" s="677"/>
      <c r="K33" s="677"/>
      <c r="L33" s="677"/>
      <c r="M33" s="677"/>
      <c r="N33" s="677"/>
      <c r="O33" s="677"/>
      <c r="P33" s="677"/>
      <c r="Q33" s="678"/>
      <c r="R33" s="679">
        <v>729686</v>
      </c>
      <c r="S33" s="680"/>
      <c r="T33" s="680"/>
      <c r="U33" s="680"/>
      <c r="V33" s="680"/>
      <c r="W33" s="680"/>
      <c r="X33" s="680"/>
      <c r="Y33" s="681"/>
      <c r="Z33" s="682">
        <v>3.4</v>
      </c>
      <c r="AA33" s="682"/>
      <c r="AB33" s="682"/>
      <c r="AC33" s="682"/>
      <c r="AD33" s="683" t="s">
        <v>234</v>
      </c>
      <c r="AE33" s="683"/>
      <c r="AF33" s="683"/>
      <c r="AG33" s="683"/>
      <c r="AH33" s="683"/>
      <c r="AI33" s="683"/>
      <c r="AJ33" s="683"/>
      <c r="AK33" s="683"/>
      <c r="AL33" s="684" t="s">
        <v>243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8924291</v>
      </c>
      <c r="CS33" s="715"/>
      <c r="CT33" s="715"/>
      <c r="CU33" s="715"/>
      <c r="CV33" s="715"/>
      <c r="CW33" s="715"/>
      <c r="CX33" s="715"/>
      <c r="CY33" s="716"/>
      <c r="CZ33" s="684">
        <v>42.9</v>
      </c>
      <c r="DA33" s="712"/>
      <c r="DB33" s="712"/>
      <c r="DC33" s="717"/>
      <c r="DD33" s="688">
        <v>7464824</v>
      </c>
      <c r="DE33" s="715"/>
      <c r="DF33" s="715"/>
      <c r="DG33" s="715"/>
      <c r="DH33" s="715"/>
      <c r="DI33" s="715"/>
      <c r="DJ33" s="715"/>
      <c r="DK33" s="716"/>
      <c r="DL33" s="688">
        <v>5786183</v>
      </c>
      <c r="DM33" s="715"/>
      <c r="DN33" s="715"/>
      <c r="DO33" s="715"/>
      <c r="DP33" s="715"/>
      <c r="DQ33" s="715"/>
      <c r="DR33" s="715"/>
      <c r="DS33" s="715"/>
      <c r="DT33" s="715"/>
      <c r="DU33" s="715"/>
      <c r="DV33" s="716"/>
      <c r="DW33" s="684">
        <v>43.7</v>
      </c>
      <c r="DX33" s="712"/>
      <c r="DY33" s="712"/>
      <c r="DZ33" s="712"/>
      <c r="EA33" s="712"/>
      <c r="EB33" s="712"/>
      <c r="EC33" s="713"/>
    </row>
    <row r="34" spans="2:133" ht="11.25" customHeight="1" x14ac:dyDescent="0.15">
      <c r="B34" s="676" t="s">
        <v>321</v>
      </c>
      <c r="C34" s="677"/>
      <c r="D34" s="677"/>
      <c r="E34" s="677"/>
      <c r="F34" s="677"/>
      <c r="G34" s="677"/>
      <c r="H34" s="677"/>
      <c r="I34" s="677"/>
      <c r="J34" s="677"/>
      <c r="K34" s="677"/>
      <c r="L34" s="677"/>
      <c r="M34" s="677"/>
      <c r="N34" s="677"/>
      <c r="O34" s="677"/>
      <c r="P34" s="677"/>
      <c r="Q34" s="678"/>
      <c r="R34" s="679">
        <v>714749</v>
      </c>
      <c r="S34" s="680"/>
      <c r="T34" s="680"/>
      <c r="U34" s="680"/>
      <c r="V34" s="680"/>
      <c r="W34" s="680"/>
      <c r="X34" s="680"/>
      <c r="Y34" s="681"/>
      <c r="Z34" s="682">
        <v>3.3</v>
      </c>
      <c r="AA34" s="682"/>
      <c r="AB34" s="682"/>
      <c r="AC34" s="682"/>
      <c r="AD34" s="683">
        <v>35</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2507320</v>
      </c>
      <c r="CS34" s="680"/>
      <c r="CT34" s="680"/>
      <c r="CU34" s="680"/>
      <c r="CV34" s="680"/>
      <c r="CW34" s="680"/>
      <c r="CX34" s="680"/>
      <c r="CY34" s="681"/>
      <c r="CZ34" s="684">
        <v>12.1</v>
      </c>
      <c r="DA34" s="712"/>
      <c r="DB34" s="712"/>
      <c r="DC34" s="717"/>
      <c r="DD34" s="688">
        <v>2168609</v>
      </c>
      <c r="DE34" s="680"/>
      <c r="DF34" s="680"/>
      <c r="DG34" s="680"/>
      <c r="DH34" s="680"/>
      <c r="DI34" s="680"/>
      <c r="DJ34" s="680"/>
      <c r="DK34" s="681"/>
      <c r="DL34" s="688">
        <v>1830523</v>
      </c>
      <c r="DM34" s="680"/>
      <c r="DN34" s="680"/>
      <c r="DO34" s="680"/>
      <c r="DP34" s="680"/>
      <c r="DQ34" s="680"/>
      <c r="DR34" s="680"/>
      <c r="DS34" s="680"/>
      <c r="DT34" s="680"/>
      <c r="DU34" s="680"/>
      <c r="DV34" s="681"/>
      <c r="DW34" s="684">
        <v>13.8</v>
      </c>
      <c r="DX34" s="712"/>
      <c r="DY34" s="712"/>
      <c r="DZ34" s="712"/>
      <c r="EA34" s="712"/>
      <c r="EB34" s="712"/>
      <c r="EC34" s="713"/>
    </row>
    <row r="35" spans="2:133" ht="11.25" customHeight="1" x14ac:dyDescent="0.15">
      <c r="B35" s="676" t="s">
        <v>325</v>
      </c>
      <c r="C35" s="677"/>
      <c r="D35" s="677"/>
      <c r="E35" s="677"/>
      <c r="F35" s="677"/>
      <c r="G35" s="677"/>
      <c r="H35" s="677"/>
      <c r="I35" s="677"/>
      <c r="J35" s="677"/>
      <c r="K35" s="677"/>
      <c r="L35" s="677"/>
      <c r="M35" s="677"/>
      <c r="N35" s="677"/>
      <c r="O35" s="677"/>
      <c r="P35" s="677"/>
      <c r="Q35" s="678"/>
      <c r="R35" s="679">
        <v>2548572</v>
      </c>
      <c r="S35" s="680"/>
      <c r="T35" s="680"/>
      <c r="U35" s="680"/>
      <c r="V35" s="680"/>
      <c r="W35" s="680"/>
      <c r="X35" s="680"/>
      <c r="Y35" s="681"/>
      <c r="Z35" s="682">
        <v>11.8</v>
      </c>
      <c r="AA35" s="682"/>
      <c r="AB35" s="682"/>
      <c r="AC35" s="682"/>
      <c r="AD35" s="683" t="s">
        <v>234</v>
      </c>
      <c r="AE35" s="683"/>
      <c r="AF35" s="683"/>
      <c r="AG35" s="683"/>
      <c r="AH35" s="683"/>
      <c r="AI35" s="683"/>
      <c r="AJ35" s="683"/>
      <c r="AK35" s="683"/>
      <c r="AL35" s="684" t="s">
        <v>234</v>
      </c>
      <c r="AM35" s="685"/>
      <c r="AN35" s="685"/>
      <c r="AO35" s="686"/>
      <c r="AP35" s="234"/>
      <c r="AQ35" s="752" t="s">
        <v>326</v>
      </c>
      <c r="AR35" s="753"/>
      <c r="AS35" s="753"/>
      <c r="AT35" s="753"/>
      <c r="AU35" s="753"/>
      <c r="AV35" s="753"/>
      <c r="AW35" s="753"/>
      <c r="AX35" s="753"/>
      <c r="AY35" s="754"/>
      <c r="AZ35" s="668">
        <v>3170341</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118155</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323008</v>
      </c>
      <c r="CS35" s="715"/>
      <c r="CT35" s="715"/>
      <c r="CU35" s="715"/>
      <c r="CV35" s="715"/>
      <c r="CW35" s="715"/>
      <c r="CX35" s="715"/>
      <c r="CY35" s="716"/>
      <c r="CZ35" s="684">
        <v>1.6</v>
      </c>
      <c r="DA35" s="712"/>
      <c r="DB35" s="712"/>
      <c r="DC35" s="717"/>
      <c r="DD35" s="688">
        <v>306138</v>
      </c>
      <c r="DE35" s="715"/>
      <c r="DF35" s="715"/>
      <c r="DG35" s="715"/>
      <c r="DH35" s="715"/>
      <c r="DI35" s="715"/>
      <c r="DJ35" s="715"/>
      <c r="DK35" s="716"/>
      <c r="DL35" s="688">
        <v>303438</v>
      </c>
      <c r="DM35" s="715"/>
      <c r="DN35" s="715"/>
      <c r="DO35" s="715"/>
      <c r="DP35" s="715"/>
      <c r="DQ35" s="715"/>
      <c r="DR35" s="715"/>
      <c r="DS35" s="715"/>
      <c r="DT35" s="715"/>
      <c r="DU35" s="715"/>
      <c r="DV35" s="716"/>
      <c r="DW35" s="684">
        <v>2.2999999999999998</v>
      </c>
      <c r="DX35" s="712"/>
      <c r="DY35" s="712"/>
      <c r="DZ35" s="712"/>
      <c r="EA35" s="712"/>
      <c r="EB35" s="712"/>
      <c r="EC35" s="713"/>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234</v>
      </c>
      <c r="S36" s="680"/>
      <c r="T36" s="680"/>
      <c r="U36" s="680"/>
      <c r="V36" s="680"/>
      <c r="W36" s="680"/>
      <c r="X36" s="680"/>
      <c r="Y36" s="681"/>
      <c r="Z36" s="682" t="s">
        <v>234</v>
      </c>
      <c r="AA36" s="682"/>
      <c r="AB36" s="682"/>
      <c r="AC36" s="682"/>
      <c r="AD36" s="683" t="s">
        <v>234</v>
      </c>
      <c r="AE36" s="683"/>
      <c r="AF36" s="683"/>
      <c r="AG36" s="683"/>
      <c r="AH36" s="683"/>
      <c r="AI36" s="683"/>
      <c r="AJ36" s="683"/>
      <c r="AK36" s="683"/>
      <c r="AL36" s="684" t="s">
        <v>243</v>
      </c>
      <c r="AM36" s="685"/>
      <c r="AN36" s="685"/>
      <c r="AO36" s="686"/>
      <c r="AQ36" s="756" t="s">
        <v>330</v>
      </c>
      <c r="AR36" s="757"/>
      <c r="AS36" s="757"/>
      <c r="AT36" s="757"/>
      <c r="AU36" s="757"/>
      <c r="AV36" s="757"/>
      <c r="AW36" s="757"/>
      <c r="AX36" s="757"/>
      <c r="AY36" s="758"/>
      <c r="AZ36" s="679">
        <v>956181</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94332</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3822288</v>
      </c>
      <c r="CS36" s="680"/>
      <c r="CT36" s="680"/>
      <c r="CU36" s="680"/>
      <c r="CV36" s="680"/>
      <c r="CW36" s="680"/>
      <c r="CX36" s="680"/>
      <c r="CY36" s="681"/>
      <c r="CZ36" s="684">
        <v>18.399999999999999</v>
      </c>
      <c r="DA36" s="712"/>
      <c r="DB36" s="712"/>
      <c r="DC36" s="717"/>
      <c r="DD36" s="688">
        <v>3370151</v>
      </c>
      <c r="DE36" s="680"/>
      <c r="DF36" s="680"/>
      <c r="DG36" s="680"/>
      <c r="DH36" s="680"/>
      <c r="DI36" s="680"/>
      <c r="DJ36" s="680"/>
      <c r="DK36" s="681"/>
      <c r="DL36" s="688">
        <v>2559415</v>
      </c>
      <c r="DM36" s="680"/>
      <c r="DN36" s="680"/>
      <c r="DO36" s="680"/>
      <c r="DP36" s="680"/>
      <c r="DQ36" s="680"/>
      <c r="DR36" s="680"/>
      <c r="DS36" s="680"/>
      <c r="DT36" s="680"/>
      <c r="DU36" s="680"/>
      <c r="DV36" s="681"/>
      <c r="DW36" s="684">
        <v>19.3</v>
      </c>
      <c r="DX36" s="712"/>
      <c r="DY36" s="712"/>
      <c r="DZ36" s="712"/>
      <c r="EA36" s="712"/>
      <c r="EB36" s="712"/>
      <c r="EC36" s="713"/>
    </row>
    <row r="37" spans="2:133" ht="11.25" customHeight="1" x14ac:dyDescent="0.15">
      <c r="B37" s="676" t="s">
        <v>333</v>
      </c>
      <c r="C37" s="677"/>
      <c r="D37" s="677"/>
      <c r="E37" s="677"/>
      <c r="F37" s="677"/>
      <c r="G37" s="677"/>
      <c r="H37" s="677"/>
      <c r="I37" s="677"/>
      <c r="J37" s="677"/>
      <c r="K37" s="677"/>
      <c r="L37" s="677"/>
      <c r="M37" s="677"/>
      <c r="N37" s="677"/>
      <c r="O37" s="677"/>
      <c r="P37" s="677"/>
      <c r="Q37" s="678"/>
      <c r="R37" s="679">
        <v>830672</v>
      </c>
      <c r="S37" s="680"/>
      <c r="T37" s="680"/>
      <c r="U37" s="680"/>
      <c r="V37" s="680"/>
      <c r="W37" s="680"/>
      <c r="X37" s="680"/>
      <c r="Y37" s="681"/>
      <c r="Z37" s="682">
        <v>3.9</v>
      </c>
      <c r="AA37" s="682"/>
      <c r="AB37" s="682"/>
      <c r="AC37" s="682"/>
      <c r="AD37" s="683" t="s">
        <v>234</v>
      </c>
      <c r="AE37" s="683"/>
      <c r="AF37" s="683"/>
      <c r="AG37" s="683"/>
      <c r="AH37" s="683"/>
      <c r="AI37" s="683"/>
      <c r="AJ37" s="683"/>
      <c r="AK37" s="683"/>
      <c r="AL37" s="684" t="s">
        <v>234</v>
      </c>
      <c r="AM37" s="685"/>
      <c r="AN37" s="685"/>
      <c r="AO37" s="686"/>
      <c r="AQ37" s="756" t="s">
        <v>334</v>
      </c>
      <c r="AR37" s="757"/>
      <c r="AS37" s="757"/>
      <c r="AT37" s="757"/>
      <c r="AU37" s="757"/>
      <c r="AV37" s="757"/>
      <c r="AW37" s="757"/>
      <c r="AX37" s="757"/>
      <c r="AY37" s="758"/>
      <c r="AZ37" s="679">
        <v>667896</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4754</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1067903</v>
      </c>
      <c r="CS37" s="715"/>
      <c r="CT37" s="715"/>
      <c r="CU37" s="715"/>
      <c r="CV37" s="715"/>
      <c r="CW37" s="715"/>
      <c r="CX37" s="715"/>
      <c r="CY37" s="716"/>
      <c r="CZ37" s="684">
        <v>5.0999999999999996</v>
      </c>
      <c r="DA37" s="712"/>
      <c r="DB37" s="712"/>
      <c r="DC37" s="717"/>
      <c r="DD37" s="688">
        <v>1051877</v>
      </c>
      <c r="DE37" s="715"/>
      <c r="DF37" s="715"/>
      <c r="DG37" s="715"/>
      <c r="DH37" s="715"/>
      <c r="DI37" s="715"/>
      <c r="DJ37" s="715"/>
      <c r="DK37" s="716"/>
      <c r="DL37" s="688">
        <v>1020021</v>
      </c>
      <c r="DM37" s="715"/>
      <c r="DN37" s="715"/>
      <c r="DO37" s="715"/>
      <c r="DP37" s="715"/>
      <c r="DQ37" s="715"/>
      <c r="DR37" s="715"/>
      <c r="DS37" s="715"/>
      <c r="DT37" s="715"/>
      <c r="DU37" s="715"/>
      <c r="DV37" s="716"/>
      <c r="DW37" s="684">
        <v>7.7</v>
      </c>
      <c r="DX37" s="712"/>
      <c r="DY37" s="712"/>
      <c r="DZ37" s="712"/>
      <c r="EA37" s="712"/>
      <c r="EB37" s="712"/>
      <c r="EC37" s="713"/>
    </row>
    <row r="38" spans="2:133" ht="11.25" customHeight="1" x14ac:dyDescent="0.15">
      <c r="B38" s="724" t="s">
        <v>337</v>
      </c>
      <c r="C38" s="725"/>
      <c r="D38" s="725"/>
      <c r="E38" s="725"/>
      <c r="F38" s="725"/>
      <c r="G38" s="725"/>
      <c r="H38" s="725"/>
      <c r="I38" s="725"/>
      <c r="J38" s="725"/>
      <c r="K38" s="725"/>
      <c r="L38" s="725"/>
      <c r="M38" s="725"/>
      <c r="N38" s="725"/>
      <c r="O38" s="725"/>
      <c r="P38" s="725"/>
      <c r="Q38" s="726"/>
      <c r="R38" s="759">
        <v>21570722</v>
      </c>
      <c r="S38" s="760"/>
      <c r="T38" s="760"/>
      <c r="U38" s="760"/>
      <c r="V38" s="760"/>
      <c r="W38" s="760"/>
      <c r="X38" s="760"/>
      <c r="Y38" s="761"/>
      <c r="Z38" s="762">
        <v>100</v>
      </c>
      <c r="AA38" s="762"/>
      <c r="AB38" s="762"/>
      <c r="AC38" s="762"/>
      <c r="AD38" s="763">
        <v>12397188</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144392</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7296</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1401872</v>
      </c>
      <c r="CS38" s="680"/>
      <c r="CT38" s="680"/>
      <c r="CU38" s="680"/>
      <c r="CV38" s="680"/>
      <c r="CW38" s="680"/>
      <c r="CX38" s="680"/>
      <c r="CY38" s="681"/>
      <c r="CZ38" s="684">
        <v>6.7</v>
      </c>
      <c r="DA38" s="712"/>
      <c r="DB38" s="712"/>
      <c r="DC38" s="717"/>
      <c r="DD38" s="688">
        <v>1152784</v>
      </c>
      <c r="DE38" s="680"/>
      <c r="DF38" s="680"/>
      <c r="DG38" s="680"/>
      <c r="DH38" s="680"/>
      <c r="DI38" s="680"/>
      <c r="DJ38" s="680"/>
      <c r="DK38" s="681"/>
      <c r="DL38" s="688">
        <v>1075159</v>
      </c>
      <c r="DM38" s="680"/>
      <c r="DN38" s="680"/>
      <c r="DO38" s="680"/>
      <c r="DP38" s="680"/>
      <c r="DQ38" s="680"/>
      <c r="DR38" s="680"/>
      <c r="DS38" s="680"/>
      <c r="DT38" s="680"/>
      <c r="DU38" s="680"/>
      <c r="DV38" s="681"/>
      <c r="DW38" s="684">
        <v>8.1</v>
      </c>
      <c r="DX38" s="712"/>
      <c r="DY38" s="712"/>
      <c r="DZ38" s="712"/>
      <c r="EA38" s="712"/>
      <c r="EB38" s="712"/>
      <c r="EC38" s="713"/>
    </row>
    <row r="39" spans="2:133" ht="11.25" customHeight="1" x14ac:dyDescent="0.15">
      <c r="AQ39" s="756" t="s">
        <v>341</v>
      </c>
      <c r="AR39" s="757"/>
      <c r="AS39" s="757"/>
      <c r="AT39" s="757"/>
      <c r="AU39" s="757"/>
      <c r="AV39" s="757"/>
      <c r="AW39" s="757"/>
      <c r="AX39" s="757"/>
      <c r="AY39" s="758"/>
      <c r="AZ39" s="679">
        <v>74416</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102</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44400</v>
      </c>
      <c r="CS39" s="715"/>
      <c r="CT39" s="715"/>
      <c r="CU39" s="715"/>
      <c r="CV39" s="715"/>
      <c r="CW39" s="715"/>
      <c r="CX39" s="715"/>
      <c r="CY39" s="716"/>
      <c r="CZ39" s="684">
        <v>0.2</v>
      </c>
      <c r="DA39" s="712"/>
      <c r="DB39" s="712"/>
      <c r="DC39" s="717"/>
      <c r="DD39" s="688">
        <v>435</v>
      </c>
      <c r="DE39" s="715"/>
      <c r="DF39" s="715"/>
      <c r="DG39" s="715"/>
      <c r="DH39" s="715"/>
      <c r="DI39" s="715"/>
      <c r="DJ39" s="715"/>
      <c r="DK39" s="716"/>
      <c r="DL39" s="688" t="s">
        <v>234</v>
      </c>
      <c r="DM39" s="715"/>
      <c r="DN39" s="715"/>
      <c r="DO39" s="715"/>
      <c r="DP39" s="715"/>
      <c r="DQ39" s="715"/>
      <c r="DR39" s="715"/>
      <c r="DS39" s="715"/>
      <c r="DT39" s="715"/>
      <c r="DU39" s="715"/>
      <c r="DV39" s="716"/>
      <c r="DW39" s="684" t="s">
        <v>243</v>
      </c>
      <c r="DX39" s="712"/>
      <c r="DY39" s="712"/>
      <c r="DZ39" s="712"/>
      <c r="EA39" s="712"/>
      <c r="EB39" s="712"/>
      <c r="EC39" s="713"/>
    </row>
    <row r="40" spans="2:133" ht="11.25" customHeight="1" x14ac:dyDescent="0.15">
      <c r="AQ40" s="756" t="s">
        <v>345</v>
      </c>
      <c r="AR40" s="757"/>
      <c r="AS40" s="757"/>
      <c r="AT40" s="757"/>
      <c r="AU40" s="757"/>
      <c r="AV40" s="757"/>
      <c r="AW40" s="757"/>
      <c r="AX40" s="757"/>
      <c r="AY40" s="758"/>
      <c r="AZ40" s="679">
        <v>204972</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234</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825403</v>
      </c>
      <c r="CS40" s="680"/>
      <c r="CT40" s="680"/>
      <c r="CU40" s="680"/>
      <c r="CV40" s="680"/>
      <c r="CW40" s="680"/>
      <c r="CX40" s="680"/>
      <c r="CY40" s="681"/>
      <c r="CZ40" s="684">
        <v>4</v>
      </c>
      <c r="DA40" s="712"/>
      <c r="DB40" s="712"/>
      <c r="DC40" s="717"/>
      <c r="DD40" s="688">
        <v>466707</v>
      </c>
      <c r="DE40" s="680"/>
      <c r="DF40" s="680"/>
      <c r="DG40" s="680"/>
      <c r="DH40" s="680"/>
      <c r="DI40" s="680"/>
      <c r="DJ40" s="680"/>
      <c r="DK40" s="681"/>
      <c r="DL40" s="688">
        <v>17648</v>
      </c>
      <c r="DM40" s="680"/>
      <c r="DN40" s="680"/>
      <c r="DO40" s="680"/>
      <c r="DP40" s="680"/>
      <c r="DQ40" s="680"/>
      <c r="DR40" s="680"/>
      <c r="DS40" s="680"/>
      <c r="DT40" s="680"/>
      <c r="DU40" s="680"/>
      <c r="DV40" s="681"/>
      <c r="DW40" s="684">
        <v>0.1</v>
      </c>
      <c r="DX40" s="712"/>
      <c r="DY40" s="712"/>
      <c r="DZ40" s="712"/>
      <c r="EA40" s="712"/>
      <c r="EB40" s="712"/>
      <c r="EC40" s="713"/>
    </row>
    <row r="41" spans="2:133" ht="11.25" customHeight="1" x14ac:dyDescent="0.15">
      <c r="AQ41" s="766" t="s">
        <v>348</v>
      </c>
      <c r="AR41" s="767"/>
      <c r="AS41" s="767"/>
      <c r="AT41" s="767"/>
      <c r="AU41" s="767"/>
      <c r="AV41" s="767"/>
      <c r="AW41" s="767"/>
      <c r="AX41" s="767"/>
      <c r="AY41" s="768"/>
      <c r="AZ41" s="759">
        <v>1122484</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345</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234</v>
      </c>
      <c r="CS41" s="715"/>
      <c r="CT41" s="715"/>
      <c r="CU41" s="715"/>
      <c r="CV41" s="715"/>
      <c r="CW41" s="715"/>
      <c r="CX41" s="715"/>
      <c r="CY41" s="716"/>
      <c r="CZ41" s="684" t="s">
        <v>243</v>
      </c>
      <c r="DA41" s="712"/>
      <c r="DB41" s="712"/>
      <c r="DC41" s="717"/>
      <c r="DD41" s="688" t="s">
        <v>234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4108282</v>
      </c>
      <c r="CS42" s="680"/>
      <c r="CT42" s="680"/>
      <c r="CU42" s="680"/>
      <c r="CV42" s="680"/>
      <c r="CW42" s="680"/>
      <c r="CX42" s="680"/>
      <c r="CY42" s="681"/>
      <c r="CZ42" s="684">
        <v>19.7</v>
      </c>
      <c r="DA42" s="685"/>
      <c r="DB42" s="685"/>
      <c r="DC42" s="780"/>
      <c r="DD42" s="688">
        <v>760834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119132</v>
      </c>
      <c r="CS43" s="715"/>
      <c r="CT43" s="715"/>
      <c r="CU43" s="715"/>
      <c r="CV43" s="715"/>
      <c r="CW43" s="715"/>
      <c r="CX43" s="715"/>
      <c r="CY43" s="716"/>
      <c r="CZ43" s="684">
        <v>0.6</v>
      </c>
      <c r="DA43" s="712"/>
      <c r="DB43" s="712"/>
      <c r="DC43" s="717"/>
      <c r="DD43" s="688">
        <v>119132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4017632</v>
      </c>
      <c r="CS44" s="680"/>
      <c r="CT44" s="680"/>
      <c r="CU44" s="680"/>
      <c r="CV44" s="680"/>
      <c r="CW44" s="680"/>
      <c r="CX44" s="680"/>
      <c r="CY44" s="681"/>
      <c r="CZ44" s="684">
        <v>19.3</v>
      </c>
      <c r="DA44" s="685"/>
      <c r="DB44" s="685"/>
      <c r="DC44" s="780"/>
      <c r="DD44" s="688">
        <v>722217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1590254</v>
      </c>
      <c r="CS45" s="715"/>
      <c r="CT45" s="715"/>
      <c r="CU45" s="715"/>
      <c r="CV45" s="715"/>
      <c r="CW45" s="715"/>
      <c r="CX45" s="715"/>
      <c r="CY45" s="716"/>
      <c r="CZ45" s="684">
        <v>7.6</v>
      </c>
      <c r="DA45" s="712"/>
      <c r="DB45" s="712"/>
      <c r="DC45" s="717"/>
      <c r="DD45" s="688">
        <v>33003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2284827</v>
      </c>
      <c r="CS46" s="680"/>
      <c r="CT46" s="680"/>
      <c r="CU46" s="680"/>
      <c r="CV46" s="680"/>
      <c r="CW46" s="680"/>
      <c r="CX46" s="680"/>
      <c r="CY46" s="681"/>
      <c r="CZ46" s="684">
        <v>11</v>
      </c>
      <c r="DA46" s="685"/>
      <c r="DB46" s="685"/>
      <c r="DC46" s="780"/>
      <c r="DD46" s="688">
        <v>664159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90650</v>
      </c>
      <c r="CS47" s="715"/>
      <c r="CT47" s="715"/>
      <c r="CU47" s="715"/>
      <c r="CV47" s="715"/>
      <c r="CW47" s="715"/>
      <c r="CX47" s="715"/>
      <c r="CY47" s="716"/>
      <c r="CZ47" s="684">
        <v>0.4</v>
      </c>
      <c r="DA47" s="712"/>
      <c r="DB47" s="712"/>
      <c r="DC47" s="717"/>
      <c r="DD47" s="688">
        <v>38617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234</v>
      </c>
      <c r="CS48" s="680"/>
      <c r="CT48" s="680"/>
      <c r="CU48" s="680"/>
      <c r="CV48" s="680"/>
      <c r="CW48" s="680"/>
      <c r="CX48" s="680"/>
      <c r="CY48" s="681"/>
      <c r="CZ48" s="684" t="s">
        <v>243</v>
      </c>
      <c r="DA48" s="685"/>
      <c r="DB48" s="685"/>
      <c r="DC48" s="780"/>
      <c r="DD48" s="688" t="s">
        <v>234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20805394</v>
      </c>
      <c r="CS49" s="749"/>
      <c r="CT49" s="749"/>
      <c r="CU49" s="749"/>
      <c r="CV49" s="749"/>
      <c r="CW49" s="749"/>
      <c r="CX49" s="749"/>
      <c r="CY49" s="781"/>
      <c r="CZ49" s="764">
        <v>100</v>
      </c>
      <c r="DA49" s="782"/>
      <c r="DB49" s="782"/>
      <c r="DC49" s="783"/>
      <c r="DD49" s="784">
        <v>13876106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PEDZjbMd9LcoYEmuhOwZ94KZ1G08yHj997+PCJVFwlT1cgOH4tAO4Dp255Bksyt9O3yON4bixnl877Djga562g==" saltValue="8tu9G6uNr1UgWk/gg4UK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21571</v>
      </c>
      <c r="R7" s="815"/>
      <c r="S7" s="815"/>
      <c r="T7" s="815"/>
      <c r="U7" s="815"/>
      <c r="V7" s="815">
        <v>20805</v>
      </c>
      <c r="W7" s="815"/>
      <c r="X7" s="815"/>
      <c r="Y7" s="815"/>
      <c r="Z7" s="815"/>
      <c r="AA7" s="815">
        <v>765</v>
      </c>
      <c r="AB7" s="815"/>
      <c r="AC7" s="815"/>
      <c r="AD7" s="815"/>
      <c r="AE7" s="816"/>
      <c r="AF7" s="817">
        <v>624</v>
      </c>
      <c r="AG7" s="818"/>
      <c r="AH7" s="818"/>
      <c r="AI7" s="818"/>
      <c r="AJ7" s="819"/>
      <c r="AK7" s="854">
        <v>78</v>
      </c>
      <c r="AL7" s="855"/>
      <c r="AM7" s="855"/>
      <c r="AN7" s="855"/>
      <c r="AO7" s="855"/>
      <c r="AP7" s="855">
        <v>30852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576</v>
      </c>
      <c r="BT7" s="859"/>
      <c r="BU7" s="859"/>
      <c r="BV7" s="859"/>
      <c r="BW7" s="859"/>
      <c r="BX7" s="859"/>
      <c r="BY7" s="859"/>
      <c r="BZ7" s="859"/>
      <c r="CA7" s="859"/>
      <c r="CB7" s="859"/>
      <c r="CC7" s="859"/>
      <c r="CD7" s="859"/>
      <c r="CE7" s="859"/>
      <c r="CF7" s="859"/>
      <c r="CG7" s="860"/>
      <c r="CH7" s="851">
        <v>-2</v>
      </c>
      <c r="CI7" s="852"/>
      <c r="CJ7" s="852"/>
      <c r="CK7" s="852"/>
      <c r="CL7" s="853"/>
      <c r="CM7" s="851">
        <v>110</v>
      </c>
      <c r="CN7" s="852"/>
      <c r="CO7" s="852"/>
      <c r="CP7" s="852"/>
      <c r="CQ7" s="853"/>
      <c r="CR7" s="851">
        <v>97</v>
      </c>
      <c r="CS7" s="852"/>
      <c r="CT7" s="852"/>
      <c r="CU7" s="852"/>
      <c r="CV7" s="853"/>
      <c r="CW7" s="851">
        <v>87</v>
      </c>
      <c r="CX7" s="852"/>
      <c r="CY7" s="852"/>
      <c r="CZ7" s="852"/>
      <c r="DA7" s="853"/>
      <c r="DB7" s="851" t="s">
        <v>574</v>
      </c>
      <c r="DC7" s="852"/>
      <c r="DD7" s="852"/>
      <c r="DE7" s="852"/>
      <c r="DF7" s="853"/>
      <c r="DG7" s="851" t="s">
        <v>525</v>
      </c>
      <c r="DH7" s="852"/>
      <c r="DI7" s="852"/>
      <c r="DJ7" s="852"/>
      <c r="DK7" s="853"/>
      <c r="DL7" s="851" t="s">
        <v>525</v>
      </c>
      <c r="DM7" s="852"/>
      <c r="DN7" s="852"/>
      <c r="DO7" s="852"/>
      <c r="DP7" s="853"/>
      <c r="DQ7" s="851" t="s">
        <v>525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577</v>
      </c>
      <c r="BT8" s="849"/>
      <c r="BU8" s="849"/>
      <c r="BV8" s="849"/>
      <c r="BW8" s="849"/>
      <c r="BX8" s="849"/>
      <c r="BY8" s="849"/>
      <c r="BZ8" s="849"/>
      <c r="CA8" s="849"/>
      <c r="CB8" s="849"/>
      <c r="CC8" s="849"/>
      <c r="CD8" s="849"/>
      <c r="CE8" s="849"/>
      <c r="CF8" s="849"/>
      <c r="CG8" s="850"/>
      <c r="CH8" s="861">
        <v>-1</v>
      </c>
      <c r="CI8" s="862"/>
      <c r="CJ8" s="862"/>
      <c r="CK8" s="862"/>
      <c r="CL8" s="863"/>
      <c r="CM8" s="861">
        <v>108</v>
      </c>
      <c r="CN8" s="862"/>
      <c r="CO8" s="862"/>
      <c r="CP8" s="862"/>
      <c r="CQ8" s="863"/>
      <c r="CR8" s="861">
        <v>90</v>
      </c>
      <c r="CS8" s="862"/>
      <c r="CT8" s="862"/>
      <c r="CU8" s="862"/>
      <c r="CV8" s="863"/>
      <c r="CW8" s="861">
        <v>132</v>
      </c>
      <c r="CX8" s="862"/>
      <c r="CY8" s="862"/>
      <c r="CZ8" s="862"/>
      <c r="DA8" s="863"/>
      <c r="DB8" s="861" t="s">
        <v>574</v>
      </c>
      <c r="DC8" s="862"/>
      <c r="DD8" s="862"/>
      <c r="DE8" s="862"/>
      <c r="DF8" s="863"/>
      <c r="DG8" s="861" t="s">
        <v>525</v>
      </c>
      <c r="DH8" s="862"/>
      <c r="DI8" s="862"/>
      <c r="DJ8" s="862"/>
      <c r="DK8" s="863"/>
      <c r="DL8" s="861" t="s">
        <v>525</v>
      </c>
      <c r="DM8" s="862"/>
      <c r="DN8" s="862"/>
      <c r="DO8" s="862"/>
      <c r="DP8" s="863"/>
      <c r="DQ8" s="861" t="s">
        <v>525</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578</v>
      </c>
      <c r="BT9" s="849"/>
      <c r="BU9" s="849"/>
      <c r="BV9" s="849"/>
      <c r="BW9" s="849"/>
      <c r="BX9" s="849"/>
      <c r="BY9" s="849"/>
      <c r="BZ9" s="849"/>
      <c r="CA9" s="849"/>
      <c r="CB9" s="849"/>
      <c r="CC9" s="849"/>
      <c r="CD9" s="849"/>
      <c r="CE9" s="849"/>
      <c r="CF9" s="849"/>
      <c r="CG9" s="850"/>
      <c r="CH9" s="861">
        <v>-8.9999999999999993E-3</v>
      </c>
      <c r="CI9" s="862"/>
      <c r="CJ9" s="862"/>
      <c r="CK9" s="862"/>
      <c r="CL9" s="863"/>
      <c r="CM9" s="861">
        <v>145</v>
      </c>
      <c r="CN9" s="862"/>
      <c r="CO9" s="862"/>
      <c r="CP9" s="862"/>
      <c r="CQ9" s="863"/>
      <c r="CR9" s="861">
        <v>134</v>
      </c>
      <c r="CS9" s="862"/>
      <c r="CT9" s="862"/>
      <c r="CU9" s="862"/>
      <c r="CV9" s="863"/>
      <c r="CW9" s="861">
        <v>29</v>
      </c>
      <c r="CX9" s="862"/>
      <c r="CY9" s="862"/>
      <c r="CZ9" s="862"/>
      <c r="DA9" s="863"/>
      <c r="DB9" s="861" t="s">
        <v>574</v>
      </c>
      <c r="DC9" s="862"/>
      <c r="DD9" s="862"/>
      <c r="DE9" s="862"/>
      <c r="DF9" s="863"/>
      <c r="DG9" s="861" t="s">
        <v>525</v>
      </c>
      <c r="DH9" s="862"/>
      <c r="DI9" s="862"/>
      <c r="DJ9" s="862"/>
      <c r="DK9" s="863"/>
      <c r="DL9" s="861" t="s">
        <v>525</v>
      </c>
      <c r="DM9" s="862"/>
      <c r="DN9" s="862"/>
      <c r="DO9" s="862"/>
      <c r="DP9" s="863"/>
      <c r="DQ9" s="861" t="s">
        <v>525</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579</v>
      </c>
      <c r="BT10" s="849"/>
      <c r="BU10" s="849"/>
      <c r="BV10" s="849"/>
      <c r="BW10" s="849"/>
      <c r="BX10" s="849"/>
      <c r="BY10" s="849"/>
      <c r="BZ10" s="849"/>
      <c r="CA10" s="849"/>
      <c r="CB10" s="849"/>
      <c r="CC10" s="849"/>
      <c r="CD10" s="849"/>
      <c r="CE10" s="849"/>
      <c r="CF10" s="849"/>
      <c r="CG10" s="850"/>
      <c r="CH10" s="861">
        <v>0</v>
      </c>
      <c r="CI10" s="862"/>
      <c r="CJ10" s="862"/>
      <c r="CK10" s="862"/>
      <c r="CL10" s="863"/>
      <c r="CM10" s="861">
        <v>32</v>
      </c>
      <c r="CN10" s="862"/>
      <c r="CO10" s="862"/>
      <c r="CP10" s="862"/>
      <c r="CQ10" s="863"/>
      <c r="CR10" s="861">
        <v>30</v>
      </c>
      <c r="CS10" s="862"/>
      <c r="CT10" s="862"/>
      <c r="CU10" s="862"/>
      <c r="CV10" s="863"/>
      <c r="CW10" s="861">
        <v>45</v>
      </c>
      <c r="CX10" s="862"/>
      <c r="CY10" s="862"/>
      <c r="CZ10" s="862"/>
      <c r="DA10" s="863"/>
      <c r="DB10" s="861" t="s">
        <v>574</v>
      </c>
      <c r="DC10" s="862"/>
      <c r="DD10" s="862"/>
      <c r="DE10" s="862"/>
      <c r="DF10" s="863"/>
      <c r="DG10" s="861" t="s">
        <v>525</v>
      </c>
      <c r="DH10" s="862"/>
      <c r="DI10" s="862"/>
      <c r="DJ10" s="862"/>
      <c r="DK10" s="863"/>
      <c r="DL10" s="861" t="s">
        <v>525</v>
      </c>
      <c r="DM10" s="862"/>
      <c r="DN10" s="862"/>
      <c r="DO10" s="862"/>
      <c r="DP10" s="863"/>
      <c r="DQ10" s="861" t="s">
        <v>525</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580</v>
      </c>
      <c r="BT11" s="849"/>
      <c r="BU11" s="849"/>
      <c r="BV11" s="849"/>
      <c r="BW11" s="849"/>
      <c r="BX11" s="849"/>
      <c r="BY11" s="849"/>
      <c r="BZ11" s="849"/>
      <c r="CA11" s="849"/>
      <c r="CB11" s="849"/>
      <c r="CC11" s="849"/>
      <c r="CD11" s="849"/>
      <c r="CE11" s="849"/>
      <c r="CF11" s="849"/>
      <c r="CG11" s="850"/>
      <c r="CH11" s="861">
        <v>0</v>
      </c>
      <c r="CI11" s="862"/>
      <c r="CJ11" s="862"/>
      <c r="CK11" s="862"/>
      <c r="CL11" s="863"/>
      <c r="CM11" s="861">
        <v>51</v>
      </c>
      <c r="CN11" s="862"/>
      <c r="CO11" s="862"/>
      <c r="CP11" s="862"/>
      <c r="CQ11" s="863"/>
      <c r="CR11" s="861">
        <v>20</v>
      </c>
      <c r="CS11" s="862"/>
      <c r="CT11" s="862"/>
      <c r="CU11" s="862"/>
      <c r="CV11" s="863"/>
      <c r="CW11" s="861" t="s">
        <v>574</v>
      </c>
      <c r="CX11" s="862"/>
      <c r="CY11" s="862"/>
      <c r="CZ11" s="862"/>
      <c r="DA11" s="863"/>
      <c r="DB11" s="861" t="s">
        <v>574</v>
      </c>
      <c r="DC11" s="862"/>
      <c r="DD11" s="862"/>
      <c r="DE11" s="862"/>
      <c r="DF11" s="863"/>
      <c r="DG11" s="861" t="s">
        <v>525</v>
      </c>
      <c r="DH11" s="862"/>
      <c r="DI11" s="862"/>
      <c r="DJ11" s="862"/>
      <c r="DK11" s="863"/>
      <c r="DL11" s="861" t="s">
        <v>525</v>
      </c>
      <c r="DM11" s="862"/>
      <c r="DN11" s="862"/>
      <c r="DO11" s="862"/>
      <c r="DP11" s="863"/>
      <c r="DQ11" s="861" t="s">
        <v>525</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t="s">
        <v>582</v>
      </c>
      <c r="BS12" s="848" t="s">
        <v>581</v>
      </c>
      <c r="BT12" s="849"/>
      <c r="BU12" s="849"/>
      <c r="BV12" s="849"/>
      <c r="BW12" s="849"/>
      <c r="BX12" s="849"/>
      <c r="BY12" s="849"/>
      <c r="BZ12" s="849"/>
      <c r="CA12" s="849"/>
      <c r="CB12" s="849"/>
      <c r="CC12" s="849"/>
      <c r="CD12" s="849"/>
      <c r="CE12" s="849"/>
      <c r="CF12" s="849"/>
      <c r="CG12" s="850"/>
      <c r="CH12" s="861">
        <v>0</v>
      </c>
      <c r="CI12" s="862"/>
      <c r="CJ12" s="862"/>
      <c r="CK12" s="862"/>
      <c r="CL12" s="863"/>
      <c r="CM12" s="861">
        <v>-19</v>
      </c>
      <c r="CN12" s="862"/>
      <c r="CO12" s="862"/>
      <c r="CP12" s="862"/>
      <c r="CQ12" s="863"/>
      <c r="CR12" s="861">
        <v>41</v>
      </c>
      <c r="CS12" s="862"/>
      <c r="CT12" s="862"/>
      <c r="CU12" s="862"/>
      <c r="CV12" s="863"/>
      <c r="CW12" s="861">
        <v>3</v>
      </c>
      <c r="CX12" s="862"/>
      <c r="CY12" s="862"/>
      <c r="CZ12" s="862"/>
      <c r="DA12" s="863"/>
      <c r="DB12" s="861">
        <v>54</v>
      </c>
      <c r="DC12" s="862"/>
      <c r="DD12" s="862"/>
      <c r="DE12" s="862"/>
      <c r="DF12" s="863"/>
      <c r="DG12" s="861" t="s">
        <v>525</v>
      </c>
      <c r="DH12" s="862"/>
      <c r="DI12" s="862"/>
      <c r="DJ12" s="862"/>
      <c r="DK12" s="863"/>
      <c r="DL12" s="861" t="s">
        <v>525</v>
      </c>
      <c r="DM12" s="862"/>
      <c r="DN12" s="862"/>
      <c r="DO12" s="862"/>
      <c r="DP12" s="863"/>
      <c r="DQ12" s="861" t="s">
        <v>525</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21571</v>
      </c>
      <c r="R23" s="874"/>
      <c r="S23" s="874"/>
      <c r="T23" s="874"/>
      <c r="U23" s="874"/>
      <c r="V23" s="874">
        <v>20805</v>
      </c>
      <c r="W23" s="874"/>
      <c r="X23" s="874"/>
      <c r="Y23" s="874"/>
      <c r="Z23" s="874"/>
      <c r="AA23" s="874">
        <v>765</v>
      </c>
      <c r="AB23" s="874"/>
      <c r="AC23" s="874"/>
      <c r="AD23" s="874"/>
      <c r="AE23" s="875"/>
      <c r="AF23" s="876">
        <v>624</v>
      </c>
      <c r="AG23" s="874"/>
      <c r="AH23" s="874"/>
      <c r="AI23" s="874"/>
      <c r="AJ23" s="877"/>
      <c r="AK23" s="878"/>
      <c r="AL23" s="879"/>
      <c r="AM23" s="879"/>
      <c r="AN23" s="879"/>
      <c r="AO23" s="879"/>
      <c r="AP23" s="874">
        <v>30852</v>
      </c>
      <c r="AQ23" s="874"/>
      <c r="AR23" s="874"/>
      <c r="AS23" s="874"/>
      <c r="AT23" s="874"/>
      <c r="AU23" s="880"/>
      <c r="AV23" s="880"/>
      <c r="AW23" s="880"/>
      <c r="AX23" s="880"/>
      <c r="AY23" s="881"/>
      <c r="AZ23" s="889" t="s">
        <v>234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3695</v>
      </c>
      <c r="R28" s="903"/>
      <c r="S28" s="903"/>
      <c r="T28" s="903"/>
      <c r="U28" s="903"/>
      <c r="V28" s="903">
        <v>3577</v>
      </c>
      <c r="W28" s="903"/>
      <c r="X28" s="903"/>
      <c r="Y28" s="903"/>
      <c r="Z28" s="903"/>
      <c r="AA28" s="903">
        <v>118</v>
      </c>
      <c r="AB28" s="903"/>
      <c r="AC28" s="903"/>
      <c r="AD28" s="903"/>
      <c r="AE28" s="904"/>
      <c r="AF28" s="905">
        <v>118</v>
      </c>
      <c r="AG28" s="903"/>
      <c r="AH28" s="903"/>
      <c r="AI28" s="903"/>
      <c r="AJ28" s="906"/>
      <c r="AK28" s="907">
        <v>205</v>
      </c>
      <c r="AL28" s="898"/>
      <c r="AM28" s="898"/>
      <c r="AN28" s="898"/>
      <c r="AO28" s="898"/>
      <c r="AP28" s="898" t="s">
        <v>574</v>
      </c>
      <c r="AQ28" s="898"/>
      <c r="AR28" s="898"/>
      <c r="AS28" s="898"/>
      <c r="AT28" s="898"/>
      <c r="AU28" s="898" t="s">
        <v>574</v>
      </c>
      <c r="AV28" s="898"/>
      <c r="AW28" s="898"/>
      <c r="AX28" s="898"/>
      <c r="AY28" s="898"/>
      <c r="AZ28" s="899" t="s">
        <v>574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1031</v>
      </c>
      <c r="R29" s="839"/>
      <c r="S29" s="839"/>
      <c r="T29" s="839"/>
      <c r="U29" s="839"/>
      <c r="V29" s="839">
        <v>1030</v>
      </c>
      <c r="W29" s="839"/>
      <c r="X29" s="839"/>
      <c r="Y29" s="839"/>
      <c r="Z29" s="839"/>
      <c r="AA29" s="839">
        <v>1</v>
      </c>
      <c r="AB29" s="839"/>
      <c r="AC29" s="839"/>
      <c r="AD29" s="839"/>
      <c r="AE29" s="840"/>
      <c r="AF29" s="841">
        <v>1</v>
      </c>
      <c r="AG29" s="842"/>
      <c r="AH29" s="842"/>
      <c r="AI29" s="842"/>
      <c r="AJ29" s="843"/>
      <c r="AK29" s="910">
        <v>97</v>
      </c>
      <c r="AL29" s="911"/>
      <c r="AM29" s="911"/>
      <c r="AN29" s="911"/>
      <c r="AO29" s="911"/>
      <c r="AP29" s="911" t="s">
        <v>525</v>
      </c>
      <c r="AQ29" s="911"/>
      <c r="AR29" s="911"/>
      <c r="AS29" s="911"/>
      <c r="AT29" s="911"/>
      <c r="AU29" s="911" t="s">
        <v>525</v>
      </c>
      <c r="AV29" s="911"/>
      <c r="AW29" s="911"/>
      <c r="AX29" s="911"/>
      <c r="AY29" s="911"/>
      <c r="AZ29" s="912" t="s">
        <v>525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11020</v>
      </c>
      <c r="R30" s="839"/>
      <c r="S30" s="839"/>
      <c r="T30" s="839"/>
      <c r="U30" s="839"/>
      <c r="V30" s="839">
        <v>11590</v>
      </c>
      <c r="W30" s="839"/>
      <c r="X30" s="839"/>
      <c r="Y30" s="839"/>
      <c r="Z30" s="839"/>
      <c r="AA30" s="839">
        <v>-570</v>
      </c>
      <c r="AB30" s="839"/>
      <c r="AC30" s="839"/>
      <c r="AD30" s="839"/>
      <c r="AE30" s="840"/>
      <c r="AF30" s="841">
        <v>2150</v>
      </c>
      <c r="AG30" s="842"/>
      <c r="AH30" s="842"/>
      <c r="AI30" s="842"/>
      <c r="AJ30" s="843"/>
      <c r="AK30" s="910">
        <v>409</v>
      </c>
      <c r="AL30" s="911"/>
      <c r="AM30" s="911"/>
      <c r="AN30" s="911"/>
      <c r="AO30" s="911"/>
      <c r="AP30" s="911">
        <v>10241</v>
      </c>
      <c r="AQ30" s="911"/>
      <c r="AR30" s="911"/>
      <c r="AS30" s="911"/>
      <c r="AT30" s="911"/>
      <c r="AU30" s="911">
        <v>5786</v>
      </c>
      <c r="AV30" s="911"/>
      <c r="AW30" s="911"/>
      <c r="AX30" s="911"/>
      <c r="AY30" s="911"/>
      <c r="AZ30" s="912" t="s">
        <v>525</v>
      </c>
      <c r="BA30" s="912"/>
      <c r="BB30" s="912"/>
      <c r="BC30" s="912"/>
      <c r="BD30" s="912"/>
      <c r="BE30" s="908" t="s">
        <v>401</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340</v>
      </c>
      <c r="R31" s="839"/>
      <c r="S31" s="839"/>
      <c r="T31" s="839"/>
      <c r="U31" s="839"/>
      <c r="V31" s="839">
        <v>335</v>
      </c>
      <c r="W31" s="839"/>
      <c r="X31" s="839"/>
      <c r="Y31" s="839"/>
      <c r="Z31" s="839"/>
      <c r="AA31" s="839">
        <v>5</v>
      </c>
      <c r="AB31" s="839"/>
      <c r="AC31" s="839"/>
      <c r="AD31" s="839"/>
      <c r="AE31" s="840"/>
      <c r="AF31" s="841">
        <v>296</v>
      </c>
      <c r="AG31" s="842"/>
      <c r="AH31" s="842"/>
      <c r="AI31" s="842"/>
      <c r="AJ31" s="843"/>
      <c r="AK31" s="910">
        <v>56</v>
      </c>
      <c r="AL31" s="911"/>
      <c r="AM31" s="911"/>
      <c r="AN31" s="911"/>
      <c r="AO31" s="911"/>
      <c r="AP31" s="911">
        <v>2411</v>
      </c>
      <c r="AQ31" s="911"/>
      <c r="AR31" s="911"/>
      <c r="AS31" s="911"/>
      <c r="AT31" s="911"/>
      <c r="AU31" s="911">
        <v>448</v>
      </c>
      <c r="AV31" s="911"/>
      <c r="AW31" s="911"/>
      <c r="AX31" s="911"/>
      <c r="AY31" s="911"/>
      <c r="AZ31" s="912" t="s">
        <v>525</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1771</v>
      </c>
      <c r="R32" s="839"/>
      <c r="S32" s="839"/>
      <c r="T32" s="839"/>
      <c r="U32" s="839"/>
      <c r="V32" s="839">
        <v>1750</v>
      </c>
      <c r="W32" s="839"/>
      <c r="X32" s="839"/>
      <c r="Y32" s="839"/>
      <c r="Z32" s="839"/>
      <c r="AA32" s="839">
        <v>21</v>
      </c>
      <c r="AB32" s="839"/>
      <c r="AC32" s="839"/>
      <c r="AD32" s="839"/>
      <c r="AE32" s="840"/>
      <c r="AF32" s="841">
        <v>272</v>
      </c>
      <c r="AG32" s="842"/>
      <c r="AH32" s="842"/>
      <c r="AI32" s="842"/>
      <c r="AJ32" s="843"/>
      <c r="AK32" s="910">
        <v>610</v>
      </c>
      <c r="AL32" s="911"/>
      <c r="AM32" s="911"/>
      <c r="AN32" s="911"/>
      <c r="AO32" s="911"/>
      <c r="AP32" s="911">
        <v>13447</v>
      </c>
      <c r="AQ32" s="911"/>
      <c r="AR32" s="911"/>
      <c r="AS32" s="911"/>
      <c r="AT32" s="911"/>
      <c r="AU32" s="911">
        <v>6038</v>
      </c>
      <c r="AV32" s="911"/>
      <c r="AW32" s="911"/>
      <c r="AX32" s="911"/>
      <c r="AY32" s="911"/>
      <c r="AZ32" s="912" t="s">
        <v>525</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188</v>
      </c>
      <c r="R33" s="839"/>
      <c r="S33" s="839"/>
      <c r="T33" s="839"/>
      <c r="U33" s="839"/>
      <c r="V33" s="839">
        <v>182</v>
      </c>
      <c r="W33" s="839"/>
      <c r="X33" s="839"/>
      <c r="Y33" s="839"/>
      <c r="Z33" s="839"/>
      <c r="AA33" s="839">
        <v>6</v>
      </c>
      <c r="AB33" s="839"/>
      <c r="AC33" s="839"/>
      <c r="AD33" s="839"/>
      <c r="AE33" s="840"/>
      <c r="AF33" s="841">
        <v>6</v>
      </c>
      <c r="AG33" s="842"/>
      <c r="AH33" s="842"/>
      <c r="AI33" s="842"/>
      <c r="AJ33" s="843"/>
      <c r="AK33" s="910" t="s">
        <v>525</v>
      </c>
      <c r="AL33" s="911"/>
      <c r="AM33" s="911"/>
      <c r="AN33" s="911"/>
      <c r="AO33" s="911"/>
      <c r="AP33" s="911">
        <v>507</v>
      </c>
      <c r="AQ33" s="911"/>
      <c r="AR33" s="911"/>
      <c r="AS33" s="911"/>
      <c r="AT33" s="911"/>
      <c r="AU33" s="911" t="s">
        <v>525</v>
      </c>
      <c r="AV33" s="911"/>
      <c r="AW33" s="911"/>
      <c r="AX33" s="911"/>
      <c r="AY33" s="911"/>
      <c r="AZ33" s="912" t="s">
        <v>525</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198</v>
      </c>
      <c r="R34" s="839"/>
      <c r="S34" s="839"/>
      <c r="T34" s="839"/>
      <c r="U34" s="839"/>
      <c r="V34" s="839">
        <v>198</v>
      </c>
      <c r="W34" s="839"/>
      <c r="X34" s="839"/>
      <c r="Y34" s="839"/>
      <c r="Z34" s="839"/>
      <c r="AA34" s="839">
        <v>0</v>
      </c>
      <c r="AB34" s="839"/>
      <c r="AC34" s="839"/>
      <c r="AD34" s="839"/>
      <c r="AE34" s="840"/>
      <c r="AF34" s="841" t="s">
        <v>234</v>
      </c>
      <c r="AG34" s="842"/>
      <c r="AH34" s="842"/>
      <c r="AI34" s="842"/>
      <c r="AJ34" s="843"/>
      <c r="AK34" s="910">
        <v>8</v>
      </c>
      <c r="AL34" s="911"/>
      <c r="AM34" s="911"/>
      <c r="AN34" s="911"/>
      <c r="AO34" s="911"/>
      <c r="AP34" s="911">
        <v>555</v>
      </c>
      <c r="AQ34" s="911"/>
      <c r="AR34" s="911"/>
      <c r="AS34" s="911"/>
      <c r="AT34" s="911"/>
      <c r="AU34" s="911">
        <v>169</v>
      </c>
      <c r="AV34" s="911"/>
      <c r="AW34" s="911"/>
      <c r="AX34" s="911"/>
      <c r="AY34" s="911"/>
      <c r="AZ34" s="912" t="s">
        <v>525</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407</v>
      </c>
      <c r="C35" s="836"/>
      <c r="D35" s="836"/>
      <c r="E35" s="836"/>
      <c r="F35" s="836"/>
      <c r="G35" s="836"/>
      <c r="H35" s="836"/>
      <c r="I35" s="836"/>
      <c r="J35" s="836"/>
      <c r="K35" s="836"/>
      <c r="L35" s="836"/>
      <c r="M35" s="836"/>
      <c r="N35" s="836"/>
      <c r="O35" s="836"/>
      <c r="P35" s="837"/>
      <c r="Q35" s="838">
        <v>297</v>
      </c>
      <c r="R35" s="839"/>
      <c r="S35" s="839"/>
      <c r="T35" s="839"/>
      <c r="U35" s="839"/>
      <c r="V35" s="839">
        <v>297</v>
      </c>
      <c r="W35" s="839"/>
      <c r="X35" s="839"/>
      <c r="Y35" s="839"/>
      <c r="Z35" s="839"/>
      <c r="AA35" s="839">
        <v>0</v>
      </c>
      <c r="AB35" s="839"/>
      <c r="AC35" s="839"/>
      <c r="AD35" s="839"/>
      <c r="AE35" s="840"/>
      <c r="AF35" s="841" t="s">
        <v>234</v>
      </c>
      <c r="AG35" s="842"/>
      <c r="AH35" s="842"/>
      <c r="AI35" s="842"/>
      <c r="AJ35" s="843"/>
      <c r="AK35" s="910">
        <v>74</v>
      </c>
      <c r="AL35" s="911"/>
      <c r="AM35" s="911"/>
      <c r="AN35" s="911"/>
      <c r="AO35" s="911"/>
      <c r="AP35" s="911">
        <v>310</v>
      </c>
      <c r="AQ35" s="911"/>
      <c r="AR35" s="911"/>
      <c r="AS35" s="911"/>
      <c r="AT35" s="911"/>
      <c r="AU35" s="911">
        <v>74</v>
      </c>
      <c r="AV35" s="911"/>
      <c r="AW35" s="911"/>
      <c r="AX35" s="911"/>
      <c r="AY35" s="911"/>
      <c r="AZ35" s="912" t="s">
        <v>525</v>
      </c>
      <c r="BA35" s="912"/>
      <c r="BB35" s="912"/>
      <c r="BC35" s="912"/>
      <c r="BD35" s="912"/>
      <c r="BE35" s="908" t="s">
        <v>405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408</v>
      </c>
      <c r="C36" s="836"/>
      <c r="D36" s="836"/>
      <c r="E36" s="836"/>
      <c r="F36" s="836"/>
      <c r="G36" s="836"/>
      <c r="H36" s="836"/>
      <c r="I36" s="836"/>
      <c r="J36" s="836"/>
      <c r="K36" s="836"/>
      <c r="L36" s="836"/>
      <c r="M36" s="836"/>
      <c r="N36" s="836"/>
      <c r="O36" s="836"/>
      <c r="P36" s="837"/>
      <c r="Q36" s="838">
        <v>12</v>
      </c>
      <c r="R36" s="839"/>
      <c r="S36" s="839"/>
      <c r="T36" s="839"/>
      <c r="U36" s="839"/>
      <c r="V36" s="839">
        <v>12</v>
      </c>
      <c r="W36" s="839"/>
      <c r="X36" s="839"/>
      <c r="Y36" s="839"/>
      <c r="Z36" s="839"/>
      <c r="AA36" s="839">
        <v>0</v>
      </c>
      <c r="AB36" s="839"/>
      <c r="AC36" s="839"/>
      <c r="AD36" s="839"/>
      <c r="AE36" s="840"/>
      <c r="AF36" s="841">
        <v>0</v>
      </c>
      <c r="AG36" s="842"/>
      <c r="AH36" s="842"/>
      <c r="AI36" s="842"/>
      <c r="AJ36" s="843"/>
      <c r="AK36" s="910" t="s">
        <v>525</v>
      </c>
      <c r="AL36" s="911"/>
      <c r="AM36" s="911"/>
      <c r="AN36" s="911"/>
      <c r="AO36" s="911"/>
      <c r="AP36" s="911">
        <v>152</v>
      </c>
      <c r="AQ36" s="911"/>
      <c r="AR36" s="911"/>
      <c r="AS36" s="911"/>
      <c r="AT36" s="911"/>
      <c r="AU36" s="911" t="s">
        <v>525</v>
      </c>
      <c r="AV36" s="911"/>
      <c r="AW36" s="911"/>
      <c r="AX36" s="911"/>
      <c r="AY36" s="911"/>
      <c r="AZ36" s="912" t="s">
        <v>525</v>
      </c>
      <c r="BA36" s="912"/>
      <c r="BB36" s="912"/>
      <c r="BC36" s="912"/>
      <c r="BD36" s="912"/>
      <c r="BE36" s="908" t="s">
        <v>405</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575</v>
      </c>
      <c r="C37" s="836"/>
      <c r="D37" s="836"/>
      <c r="E37" s="836"/>
      <c r="F37" s="836"/>
      <c r="G37" s="836"/>
      <c r="H37" s="836"/>
      <c r="I37" s="836"/>
      <c r="J37" s="836"/>
      <c r="K37" s="836"/>
      <c r="L37" s="836"/>
      <c r="M37" s="836"/>
      <c r="N37" s="836"/>
      <c r="O37" s="836"/>
      <c r="P37" s="837"/>
      <c r="Q37" s="838">
        <v>81</v>
      </c>
      <c r="R37" s="839"/>
      <c r="S37" s="839"/>
      <c r="T37" s="839"/>
      <c r="U37" s="839"/>
      <c r="V37" s="839">
        <v>81</v>
      </c>
      <c r="W37" s="839"/>
      <c r="X37" s="839"/>
      <c r="Y37" s="839"/>
      <c r="Z37" s="839"/>
      <c r="AA37" s="839">
        <v>0</v>
      </c>
      <c r="AB37" s="839"/>
      <c r="AC37" s="839"/>
      <c r="AD37" s="839"/>
      <c r="AE37" s="840"/>
      <c r="AF37" s="841" t="s">
        <v>525</v>
      </c>
      <c r="AG37" s="842"/>
      <c r="AH37" s="842"/>
      <c r="AI37" s="842"/>
      <c r="AJ37" s="843"/>
      <c r="AK37" s="910" t="s">
        <v>525</v>
      </c>
      <c r="AL37" s="911"/>
      <c r="AM37" s="911"/>
      <c r="AN37" s="911"/>
      <c r="AO37" s="911"/>
      <c r="AP37" s="911">
        <v>758</v>
      </c>
      <c r="AQ37" s="911"/>
      <c r="AR37" s="911"/>
      <c r="AS37" s="911"/>
      <c r="AT37" s="911"/>
      <c r="AU37" s="911">
        <v>185</v>
      </c>
      <c r="AV37" s="911"/>
      <c r="AW37" s="911"/>
      <c r="AX37" s="911"/>
      <c r="AY37" s="911"/>
      <c r="AZ37" s="912" t="s">
        <v>525</v>
      </c>
      <c r="BA37" s="912"/>
      <c r="BB37" s="912"/>
      <c r="BC37" s="912"/>
      <c r="BD37" s="912"/>
      <c r="BE37" s="908" t="s">
        <v>405</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2844</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234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391</v>
      </c>
      <c r="W66" s="798"/>
      <c r="X66" s="798"/>
      <c r="Y66" s="798"/>
      <c r="Z66" s="799"/>
      <c r="AA66" s="797" t="s">
        <v>414</v>
      </c>
      <c r="AB66" s="798"/>
      <c r="AC66" s="798"/>
      <c r="AD66" s="798"/>
      <c r="AE66" s="799"/>
      <c r="AF66" s="932" t="s">
        <v>393</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1825</v>
      </c>
      <c r="R68" s="946"/>
      <c r="S68" s="946"/>
      <c r="T68" s="946"/>
      <c r="U68" s="946"/>
      <c r="V68" s="946">
        <v>1760</v>
      </c>
      <c r="W68" s="946"/>
      <c r="X68" s="946"/>
      <c r="Y68" s="946"/>
      <c r="Z68" s="946"/>
      <c r="AA68" s="946">
        <v>65</v>
      </c>
      <c r="AB68" s="946"/>
      <c r="AC68" s="946"/>
      <c r="AD68" s="946"/>
      <c r="AE68" s="946"/>
      <c r="AF68" s="946" t="s">
        <v>525</v>
      </c>
      <c r="AG68" s="946"/>
      <c r="AH68" s="946"/>
      <c r="AI68" s="946"/>
      <c r="AJ68" s="946"/>
      <c r="AK68" s="946" t="s">
        <v>525</v>
      </c>
      <c r="AL68" s="946"/>
      <c r="AM68" s="946"/>
      <c r="AN68" s="946"/>
      <c r="AO68" s="946"/>
      <c r="AP68" s="946">
        <v>2640</v>
      </c>
      <c r="AQ68" s="946"/>
      <c r="AR68" s="946"/>
      <c r="AS68" s="946"/>
      <c r="AT68" s="946"/>
      <c r="AU68" s="946">
        <v>846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1335</v>
      </c>
      <c r="R69" s="911"/>
      <c r="S69" s="911"/>
      <c r="T69" s="911"/>
      <c r="U69" s="911"/>
      <c r="V69" s="911">
        <v>1321</v>
      </c>
      <c r="W69" s="911"/>
      <c r="X69" s="911"/>
      <c r="Y69" s="911"/>
      <c r="Z69" s="911"/>
      <c r="AA69" s="911">
        <v>14</v>
      </c>
      <c r="AB69" s="911"/>
      <c r="AC69" s="911"/>
      <c r="AD69" s="911"/>
      <c r="AE69" s="911"/>
      <c r="AF69" s="911" t="s">
        <v>525</v>
      </c>
      <c r="AG69" s="911"/>
      <c r="AH69" s="911"/>
      <c r="AI69" s="911"/>
      <c r="AJ69" s="911"/>
      <c r="AK69" s="911" t="s">
        <v>525</v>
      </c>
      <c r="AL69" s="911"/>
      <c r="AM69" s="911"/>
      <c r="AN69" s="911"/>
      <c r="AO69" s="911"/>
      <c r="AP69" s="911">
        <v>500</v>
      </c>
      <c r="AQ69" s="911"/>
      <c r="AR69" s="911"/>
      <c r="AS69" s="911"/>
      <c r="AT69" s="911"/>
      <c r="AU69" s="911">
        <v>314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217</v>
      </c>
      <c r="R71" s="911"/>
      <c r="S71" s="911"/>
      <c r="T71" s="911"/>
      <c r="U71" s="911"/>
      <c r="V71" s="911">
        <v>191</v>
      </c>
      <c r="W71" s="911"/>
      <c r="X71" s="911"/>
      <c r="Y71" s="911"/>
      <c r="Z71" s="911"/>
      <c r="AA71" s="911">
        <v>26</v>
      </c>
      <c r="AB71" s="911"/>
      <c r="AC71" s="911"/>
      <c r="AD71" s="911"/>
      <c r="AE71" s="911"/>
      <c r="AF71" s="911" t="s">
        <v>525</v>
      </c>
      <c r="AG71" s="911"/>
      <c r="AH71" s="911"/>
      <c r="AI71" s="911"/>
      <c r="AJ71" s="911"/>
      <c r="AK71" s="911" t="s">
        <v>525</v>
      </c>
      <c r="AL71" s="911"/>
      <c r="AM71" s="911"/>
      <c r="AN71" s="911"/>
      <c r="AO71" s="911"/>
      <c r="AP71" s="911" t="s">
        <v>525</v>
      </c>
      <c r="AQ71" s="911"/>
      <c r="AR71" s="911"/>
      <c r="AS71" s="911"/>
      <c r="AT71" s="911"/>
      <c r="AU71" s="911" t="s">
        <v>525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587</v>
      </c>
      <c r="C72" s="954"/>
      <c r="D72" s="954"/>
      <c r="E72" s="954"/>
      <c r="F72" s="954"/>
      <c r="G72" s="954"/>
      <c r="H72" s="954"/>
      <c r="I72" s="954"/>
      <c r="J72" s="954"/>
      <c r="K72" s="954"/>
      <c r="L72" s="954"/>
      <c r="M72" s="954"/>
      <c r="N72" s="954"/>
      <c r="O72" s="954"/>
      <c r="P72" s="955"/>
      <c r="Q72" s="956">
        <v>8626</v>
      </c>
      <c r="R72" s="911"/>
      <c r="S72" s="911"/>
      <c r="T72" s="911"/>
      <c r="U72" s="911"/>
      <c r="V72" s="911">
        <v>7728</v>
      </c>
      <c r="W72" s="911"/>
      <c r="X72" s="911"/>
      <c r="Y72" s="911"/>
      <c r="Z72" s="911"/>
      <c r="AA72" s="911">
        <v>898</v>
      </c>
      <c r="AB72" s="911"/>
      <c r="AC72" s="911"/>
      <c r="AD72" s="911"/>
      <c r="AE72" s="911"/>
      <c r="AF72" s="911" t="s">
        <v>525</v>
      </c>
      <c r="AG72" s="911"/>
      <c r="AH72" s="911"/>
      <c r="AI72" s="911"/>
      <c r="AJ72" s="911"/>
      <c r="AK72" s="911" t="s">
        <v>525</v>
      </c>
      <c r="AL72" s="911"/>
      <c r="AM72" s="911"/>
      <c r="AN72" s="911"/>
      <c r="AO72" s="911"/>
      <c r="AP72" s="911" t="s">
        <v>525</v>
      </c>
      <c r="AQ72" s="911"/>
      <c r="AR72" s="911"/>
      <c r="AS72" s="911"/>
      <c r="AT72" s="911"/>
      <c r="AU72" s="911" t="s">
        <v>525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588</v>
      </c>
      <c r="C73" s="954"/>
      <c r="D73" s="954"/>
      <c r="E73" s="954"/>
      <c r="F73" s="954"/>
      <c r="G73" s="954"/>
      <c r="H73" s="954"/>
      <c r="I73" s="954"/>
      <c r="J73" s="954"/>
      <c r="K73" s="954"/>
      <c r="L73" s="954"/>
      <c r="M73" s="954"/>
      <c r="N73" s="954"/>
      <c r="O73" s="954"/>
      <c r="P73" s="955"/>
      <c r="Q73" s="956">
        <v>638</v>
      </c>
      <c r="R73" s="911"/>
      <c r="S73" s="911"/>
      <c r="T73" s="911"/>
      <c r="U73" s="911"/>
      <c r="V73" s="911">
        <v>585</v>
      </c>
      <c r="W73" s="911"/>
      <c r="X73" s="911"/>
      <c r="Y73" s="911"/>
      <c r="Z73" s="911"/>
      <c r="AA73" s="911">
        <v>53</v>
      </c>
      <c r="AB73" s="911"/>
      <c r="AC73" s="911"/>
      <c r="AD73" s="911"/>
      <c r="AE73" s="911"/>
      <c r="AF73" s="911" t="s">
        <v>525</v>
      </c>
      <c r="AG73" s="911"/>
      <c r="AH73" s="911"/>
      <c r="AI73" s="911"/>
      <c r="AJ73" s="911"/>
      <c r="AK73" s="911" t="s">
        <v>525</v>
      </c>
      <c r="AL73" s="911"/>
      <c r="AM73" s="911"/>
      <c r="AN73" s="911"/>
      <c r="AO73" s="911"/>
      <c r="AP73" s="911" t="s">
        <v>525</v>
      </c>
      <c r="AQ73" s="911"/>
      <c r="AR73" s="911"/>
      <c r="AS73" s="911"/>
      <c r="AT73" s="911"/>
      <c r="AU73" s="911" t="s">
        <v>525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589</v>
      </c>
      <c r="C74" s="954"/>
      <c r="D74" s="954"/>
      <c r="E74" s="954"/>
      <c r="F74" s="954"/>
      <c r="G74" s="954"/>
      <c r="H74" s="954"/>
      <c r="I74" s="954"/>
      <c r="J74" s="954"/>
      <c r="K74" s="954"/>
      <c r="L74" s="954"/>
      <c r="M74" s="954"/>
      <c r="N74" s="954"/>
      <c r="O74" s="954"/>
      <c r="P74" s="955"/>
      <c r="Q74" s="956">
        <v>7330</v>
      </c>
      <c r="R74" s="911"/>
      <c r="S74" s="911"/>
      <c r="T74" s="911"/>
      <c r="U74" s="911"/>
      <c r="V74" s="911">
        <v>6467</v>
      </c>
      <c r="W74" s="911"/>
      <c r="X74" s="911"/>
      <c r="Y74" s="911"/>
      <c r="Z74" s="911"/>
      <c r="AA74" s="911">
        <v>863</v>
      </c>
      <c r="AB74" s="911"/>
      <c r="AC74" s="911"/>
      <c r="AD74" s="911"/>
      <c r="AE74" s="911"/>
      <c r="AF74" s="911" t="s">
        <v>525</v>
      </c>
      <c r="AG74" s="911"/>
      <c r="AH74" s="911"/>
      <c r="AI74" s="911"/>
      <c r="AJ74" s="911"/>
      <c r="AK74" s="911" t="s">
        <v>525</v>
      </c>
      <c r="AL74" s="911"/>
      <c r="AM74" s="911"/>
      <c r="AN74" s="911"/>
      <c r="AO74" s="911"/>
      <c r="AP74" s="911" t="s">
        <v>525</v>
      </c>
      <c r="AQ74" s="911"/>
      <c r="AR74" s="911"/>
      <c r="AS74" s="911"/>
      <c r="AT74" s="911"/>
      <c r="AU74" s="911" t="s">
        <v>525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590</v>
      </c>
      <c r="C75" s="954"/>
      <c r="D75" s="954"/>
      <c r="E75" s="954"/>
      <c r="F75" s="954"/>
      <c r="G75" s="954"/>
      <c r="H75" s="954"/>
      <c r="I75" s="954"/>
      <c r="J75" s="954"/>
      <c r="K75" s="954"/>
      <c r="L75" s="954"/>
      <c r="M75" s="954"/>
      <c r="N75" s="954"/>
      <c r="O75" s="954"/>
      <c r="P75" s="955"/>
      <c r="Q75" s="959">
        <v>194</v>
      </c>
      <c r="R75" s="960"/>
      <c r="S75" s="960"/>
      <c r="T75" s="960"/>
      <c r="U75" s="910"/>
      <c r="V75" s="961">
        <v>158</v>
      </c>
      <c r="W75" s="960"/>
      <c r="X75" s="960"/>
      <c r="Y75" s="960"/>
      <c r="Z75" s="910"/>
      <c r="AA75" s="961">
        <v>36</v>
      </c>
      <c r="AB75" s="960"/>
      <c r="AC75" s="960"/>
      <c r="AD75" s="960"/>
      <c r="AE75" s="910"/>
      <c r="AF75" s="961" t="s">
        <v>525</v>
      </c>
      <c r="AG75" s="960"/>
      <c r="AH75" s="960"/>
      <c r="AI75" s="960"/>
      <c r="AJ75" s="910"/>
      <c r="AK75" s="961" t="s">
        <v>525</v>
      </c>
      <c r="AL75" s="960"/>
      <c r="AM75" s="960"/>
      <c r="AN75" s="960"/>
      <c r="AO75" s="910"/>
      <c r="AP75" s="961" t="s">
        <v>525</v>
      </c>
      <c r="AQ75" s="960"/>
      <c r="AR75" s="960"/>
      <c r="AS75" s="960"/>
      <c r="AT75" s="910"/>
      <c r="AU75" s="961" t="s">
        <v>525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591</v>
      </c>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586</v>
      </c>
      <c r="C77" s="954"/>
      <c r="D77" s="954"/>
      <c r="E77" s="954"/>
      <c r="F77" s="954"/>
      <c r="G77" s="954"/>
      <c r="H77" s="954"/>
      <c r="I77" s="954"/>
      <c r="J77" s="954"/>
      <c r="K77" s="954"/>
      <c r="L77" s="954"/>
      <c r="M77" s="954"/>
      <c r="N77" s="954"/>
      <c r="O77" s="954"/>
      <c r="P77" s="955"/>
      <c r="Q77" s="959">
        <v>145</v>
      </c>
      <c r="R77" s="960"/>
      <c r="S77" s="960"/>
      <c r="T77" s="960"/>
      <c r="U77" s="910"/>
      <c r="V77" s="961">
        <v>141</v>
      </c>
      <c r="W77" s="960"/>
      <c r="X77" s="960"/>
      <c r="Y77" s="960"/>
      <c r="Z77" s="910"/>
      <c r="AA77" s="961">
        <v>4</v>
      </c>
      <c r="AB77" s="960"/>
      <c r="AC77" s="960"/>
      <c r="AD77" s="960"/>
      <c r="AE77" s="910"/>
      <c r="AF77" s="961" t="s">
        <v>525</v>
      </c>
      <c r="AG77" s="960"/>
      <c r="AH77" s="960"/>
      <c r="AI77" s="960"/>
      <c r="AJ77" s="910"/>
      <c r="AK77" s="961" t="s">
        <v>525</v>
      </c>
      <c r="AL77" s="960"/>
      <c r="AM77" s="960"/>
      <c r="AN77" s="960"/>
      <c r="AO77" s="910"/>
      <c r="AP77" s="961" t="s">
        <v>525</v>
      </c>
      <c r="AQ77" s="960"/>
      <c r="AR77" s="960"/>
      <c r="AS77" s="960"/>
      <c r="AT77" s="910"/>
      <c r="AU77" s="961" t="s">
        <v>525</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592</v>
      </c>
      <c r="C78" s="954"/>
      <c r="D78" s="954"/>
      <c r="E78" s="954"/>
      <c r="F78" s="954"/>
      <c r="G78" s="954"/>
      <c r="H78" s="954"/>
      <c r="I78" s="954"/>
      <c r="J78" s="954"/>
      <c r="K78" s="954"/>
      <c r="L78" s="954"/>
      <c r="M78" s="954"/>
      <c r="N78" s="954"/>
      <c r="O78" s="954"/>
      <c r="P78" s="955"/>
      <c r="Q78" s="956">
        <v>154880</v>
      </c>
      <c r="R78" s="911"/>
      <c r="S78" s="911"/>
      <c r="T78" s="911"/>
      <c r="U78" s="911"/>
      <c r="V78" s="911">
        <v>154880</v>
      </c>
      <c r="W78" s="911"/>
      <c r="X78" s="911"/>
      <c r="Y78" s="911"/>
      <c r="Z78" s="911"/>
      <c r="AA78" s="911" t="s">
        <v>574</v>
      </c>
      <c r="AB78" s="911"/>
      <c r="AC78" s="911"/>
      <c r="AD78" s="911"/>
      <c r="AE78" s="911"/>
      <c r="AF78" s="911" t="s">
        <v>525</v>
      </c>
      <c r="AG78" s="911"/>
      <c r="AH78" s="911"/>
      <c r="AI78" s="911"/>
      <c r="AJ78" s="911"/>
      <c r="AK78" s="911" t="s">
        <v>525</v>
      </c>
      <c r="AL78" s="911"/>
      <c r="AM78" s="911"/>
      <c r="AN78" s="911"/>
      <c r="AO78" s="911"/>
      <c r="AP78" s="911" t="s">
        <v>525</v>
      </c>
      <c r="AQ78" s="911"/>
      <c r="AR78" s="911"/>
      <c r="AS78" s="911"/>
      <c r="AT78" s="911"/>
      <c r="AU78" s="911" t="s">
        <v>525</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306</v>
      </c>
      <c r="AG109" s="975"/>
      <c r="AH109" s="975"/>
      <c r="AI109" s="975"/>
      <c r="AJ109" s="976"/>
      <c r="AK109" s="974" t="s">
        <v>305</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306</v>
      </c>
      <c r="BW109" s="975"/>
      <c r="BX109" s="975"/>
      <c r="BY109" s="975"/>
      <c r="BZ109" s="976"/>
      <c r="CA109" s="974" t="s">
        <v>305</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306</v>
      </c>
      <c r="DM109" s="975"/>
      <c r="DN109" s="975"/>
      <c r="DO109" s="975"/>
      <c r="DP109" s="976"/>
      <c r="DQ109" s="974" t="s">
        <v>305</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2256184</v>
      </c>
      <c r="AB110" s="982"/>
      <c r="AC110" s="982"/>
      <c r="AD110" s="982"/>
      <c r="AE110" s="983"/>
      <c r="AF110" s="984">
        <v>2283054</v>
      </c>
      <c r="AG110" s="982"/>
      <c r="AH110" s="982"/>
      <c r="AI110" s="982"/>
      <c r="AJ110" s="983"/>
      <c r="AK110" s="984">
        <v>2289413</v>
      </c>
      <c r="AL110" s="982"/>
      <c r="AM110" s="982"/>
      <c r="AN110" s="982"/>
      <c r="AO110" s="983"/>
      <c r="AP110" s="985">
        <v>22.9</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30233021</v>
      </c>
      <c r="BR110" s="1017"/>
      <c r="BS110" s="1017"/>
      <c r="BT110" s="1017"/>
      <c r="BU110" s="1017"/>
      <c r="BV110" s="1017">
        <v>30438317</v>
      </c>
      <c r="BW110" s="1017"/>
      <c r="BX110" s="1017"/>
      <c r="BY110" s="1017"/>
      <c r="BZ110" s="1017"/>
      <c r="CA110" s="1017">
        <v>30851792</v>
      </c>
      <c r="CB110" s="1017"/>
      <c r="CC110" s="1017"/>
      <c r="CD110" s="1017"/>
      <c r="CE110" s="1017"/>
      <c r="CF110" s="1031">
        <v>308.7</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234</v>
      </c>
      <c r="DH110" s="1017"/>
      <c r="DI110" s="1017"/>
      <c r="DJ110" s="1017"/>
      <c r="DK110" s="1017"/>
      <c r="DL110" s="1017" t="s">
        <v>234</v>
      </c>
      <c r="DM110" s="1017"/>
      <c r="DN110" s="1017"/>
      <c r="DO110" s="1017"/>
      <c r="DP110" s="1017"/>
      <c r="DQ110" s="1017" t="s">
        <v>434</v>
      </c>
      <c r="DR110" s="1017"/>
      <c r="DS110" s="1017"/>
      <c r="DT110" s="1017"/>
      <c r="DU110" s="1017"/>
      <c r="DV110" s="1018" t="s">
        <v>434</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234</v>
      </c>
      <c r="AB111" s="1024"/>
      <c r="AC111" s="1024"/>
      <c r="AD111" s="1024"/>
      <c r="AE111" s="1025"/>
      <c r="AF111" s="1026" t="s">
        <v>434</v>
      </c>
      <c r="AG111" s="1024"/>
      <c r="AH111" s="1024"/>
      <c r="AI111" s="1024"/>
      <c r="AJ111" s="1025"/>
      <c r="AK111" s="1026" t="s">
        <v>434</v>
      </c>
      <c r="AL111" s="1024"/>
      <c r="AM111" s="1024"/>
      <c r="AN111" s="1024"/>
      <c r="AO111" s="1025"/>
      <c r="AP111" s="1027" t="s">
        <v>234</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713405</v>
      </c>
      <c r="BR111" s="1010"/>
      <c r="BS111" s="1010"/>
      <c r="BT111" s="1010"/>
      <c r="BU111" s="1010"/>
      <c r="BV111" s="1010">
        <v>826378</v>
      </c>
      <c r="BW111" s="1010"/>
      <c r="BX111" s="1010"/>
      <c r="BY111" s="1010"/>
      <c r="BZ111" s="1010"/>
      <c r="CA111" s="1010">
        <v>659151</v>
      </c>
      <c r="CB111" s="1010"/>
      <c r="CC111" s="1010"/>
      <c r="CD111" s="1010"/>
      <c r="CE111" s="1010"/>
      <c r="CF111" s="1004">
        <v>6.6</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234</v>
      </c>
      <c r="DH111" s="1010"/>
      <c r="DI111" s="1010"/>
      <c r="DJ111" s="1010"/>
      <c r="DK111" s="1010"/>
      <c r="DL111" s="1010" t="s">
        <v>234</v>
      </c>
      <c r="DM111" s="1010"/>
      <c r="DN111" s="1010"/>
      <c r="DO111" s="1010"/>
      <c r="DP111" s="1010"/>
      <c r="DQ111" s="1010" t="s">
        <v>234</v>
      </c>
      <c r="DR111" s="1010"/>
      <c r="DS111" s="1010"/>
      <c r="DT111" s="1010"/>
      <c r="DU111" s="1010"/>
      <c r="DV111" s="1011" t="s">
        <v>234</v>
      </c>
      <c r="DW111" s="1011"/>
      <c r="DX111" s="1011"/>
      <c r="DY111" s="1011"/>
      <c r="DZ111" s="1012"/>
    </row>
    <row r="112" spans="1:131" s="246" customFormat="1" ht="26.25" customHeight="1" x14ac:dyDescent="0.15">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234</v>
      </c>
      <c r="AB112" s="1049"/>
      <c r="AC112" s="1049"/>
      <c r="AD112" s="1049"/>
      <c r="AE112" s="1050"/>
      <c r="AF112" s="1051" t="s">
        <v>234</v>
      </c>
      <c r="AG112" s="1049"/>
      <c r="AH112" s="1049"/>
      <c r="AI112" s="1049"/>
      <c r="AJ112" s="1050"/>
      <c r="AK112" s="1051" t="s">
        <v>234</v>
      </c>
      <c r="AL112" s="1049"/>
      <c r="AM112" s="1049"/>
      <c r="AN112" s="1049"/>
      <c r="AO112" s="1050"/>
      <c r="AP112" s="1052" t="s">
        <v>234</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14650756</v>
      </c>
      <c r="BR112" s="1010"/>
      <c r="BS112" s="1010"/>
      <c r="BT112" s="1010"/>
      <c r="BU112" s="1010"/>
      <c r="BV112" s="1010">
        <v>13874792</v>
      </c>
      <c r="BW112" s="1010"/>
      <c r="BX112" s="1010"/>
      <c r="BY112" s="1010"/>
      <c r="BZ112" s="1010"/>
      <c r="CA112" s="1010">
        <v>12700401</v>
      </c>
      <c r="CB112" s="1010"/>
      <c r="CC112" s="1010"/>
      <c r="CD112" s="1010"/>
      <c r="CE112" s="1010"/>
      <c r="CF112" s="1004">
        <v>127.1</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234</v>
      </c>
      <c r="DH112" s="1010"/>
      <c r="DI112" s="1010"/>
      <c r="DJ112" s="1010"/>
      <c r="DK112" s="1010"/>
      <c r="DL112" s="1010" t="s">
        <v>434</v>
      </c>
      <c r="DM112" s="1010"/>
      <c r="DN112" s="1010"/>
      <c r="DO112" s="1010"/>
      <c r="DP112" s="1010"/>
      <c r="DQ112" s="1010" t="s">
        <v>234</v>
      </c>
      <c r="DR112" s="1010"/>
      <c r="DS112" s="1010"/>
      <c r="DT112" s="1010"/>
      <c r="DU112" s="1010"/>
      <c r="DV112" s="1011" t="s">
        <v>234</v>
      </c>
      <c r="DW112" s="1011"/>
      <c r="DX112" s="1011"/>
      <c r="DY112" s="1011"/>
      <c r="DZ112" s="1012"/>
    </row>
    <row r="113" spans="1:130" s="246"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1064534</v>
      </c>
      <c r="AB113" s="1024"/>
      <c r="AC113" s="1024"/>
      <c r="AD113" s="1024"/>
      <c r="AE113" s="1025"/>
      <c r="AF113" s="1026">
        <v>1021984</v>
      </c>
      <c r="AG113" s="1024"/>
      <c r="AH113" s="1024"/>
      <c r="AI113" s="1024"/>
      <c r="AJ113" s="1025"/>
      <c r="AK113" s="1026">
        <v>1006589</v>
      </c>
      <c r="AL113" s="1024"/>
      <c r="AM113" s="1024"/>
      <c r="AN113" s="1024"/>
      <c r="AO113" s="1025"/>
      <c r="AP113" s="1027">
        <v>10.1</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1159387</v>
      </c>
      <c r="BR113" s="1010"/>
      <c r="BS113" s="1010"/>
      <c r="BT113" s="1010"/>
      <c r="BU113" s="1010"/>
      <c r="BV113" s="1010">
        <v>1222114</v>
      </c>
      <c r="BW113" s="1010"/>
      <c r="BX113" s="1010"/>
      <c r="BY113" s="1010"/>
      <c r="BZ113" s="1010"/>
      <c r="CA113" s="1010">
        <v>1160151</v>
      </c>
      <c r="CB113" s="1010"/>
      <c r="CC113" s="1010"/>
      <c r="CD113" s="1010"/>
      <c r="CE113" s="1010"/>
      <c r="CF113" s="1004">
        <v>11.6</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11653</v>
      </c>
      <c r="DH113" s="1049"/>
      <c r="DI113" s="1049"/>
      <c r="DJ113" s="1049"/>
      <c r="DK113" s="1050"/>
      <c r="DL113" s="1051">
        <v>10093</v>
      </c>
      <c r="DM113" s="1049"/>
      <c r="DN113" s="1049"/>
      <c r="DO113" s="1049"/>
      <c r="DP113" s="1050"/>
      <c r="DQ113" s="1051">
        <v>8129</v>
      </c>
      <c r="DR113" s="1049"/>
      <c r="DS113" s="1049"/>
      <c r="DT113" s="1049"/>
      <c r="DU113" s="1050"/>
      <c r="DV113" s="1052">
        <v>0.1</v>
      </c>
      <c r="DW113" s="1053"/>
      <c r="DX113" s="1053"/>
      <c r="DY113" s="1053"/>
      <c r="DZ113" s="1054"/>
    </row>
    <row r="114" spans="1:130" s="246" customFormat="1" ht="26.25" customHeight="1" x14ac:dyDescent="0.15">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91139</v>
      </c>
      <c r="AB114" s="1049"/>
      <c r="AC114" s="1049"/>
      <c r="AD114" s="1049"/>
      <c r="AE114" s="1050"/>
      <c r="AF114" s="1051">
        <v>131829</v>
      </c>
      <c r="AG114" s="1049"/>
      <c r="AH114" s="1049"/>
      <c r="AI114" s="1049"/>
      <c r="AJ114" s="1050"/>
      <c r="AK114" s="1051">
        <v>163684</v>
      </c>
      <c r="AL114" s="1049"/>
      <c r="AM114" s="1049"/>
      <c r="AN114" s="1049"/>
      <c r="AO114" s="1050"/>
      <c r="AP114" s="1052">
        <v>1.6</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851465</v>
      </c>
      <c r="BR114" s="1010"/>
      <c r="BS114" s="1010"/>
      <c r="BT114" s="1010"/>
      <c r="BU114" s="1010"/>
      <c r="BV114" s="1010">
        <v>638323</v>
      </c>
      <c r="BW114" s="1010"/>
      <c r="BX114" s="1010"/>
      <c r="BY114" s="1010"/>
      <c r="BZ114" s="1010"/>
      <c r="CA114" s="1010">
        <v>647805</v>
      </c>
      <c r="CB114" s="1010"/>
      <c r="CC114" s="1010"/>
      <c r="CD114" s="1010"/>
      <c r="CE114" s="1010"/>
      <c r="CF114" s="1004">
        <v>6.5</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234</v>
      </c>
      <c r="DH114" s="1049"/>
      <c r="DI114" s="1049"/>
      <c r="DJ114" s="1049"/>
      <c r="DK114" s="1050"/>
      <c r="DL114" s="1051" t="s">
        <v>234</v>
      </c>
      <c r="DM114" s="1049"/>
      <c r="DN114" s="1049"/>
      <c r="DO114" s="1049"/>
      <c r="DP114" s="1050"/>
      <c r="DQ114" s="1051" t="s">
        <v>234</v>
      </c>
      <c r="DR114" s="1049"/>
      <c r="DS114" s="1049"/>
      <c r="DT114" s="1049"/>
      <c r="DU114" s="1050"/>
      <c r="DV114" s="1052" t="s">
        <v>434</v>
      </c>
      <c r="DW114" s="1053"/>
      <c r="DX114" s="1053"/>
      <c r="DY114" s="1053"/>
      <c r="DZ114" s="1054"/>
    </row>
    <row r="115" spans="1:130" s="246" customFormat="1" ht="26.25" customHeight="1" x14ac:dyDescent="0.15">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99381</v>
      </c>
      <c r="AB115" s="1024"/>
      <c r="AC115" s="1024"/>
      <c r="AD115" s="1024"/>
      <c r="AE115" s="1025"/>
      <c r="AF115" s="1026">
        <v>97586</v>
      </c>
      <c r="AG115" s="1024"/>
      <c r="AH115" s="1024"/>
      <c r="AI115" s="1024"/>
      <c r="AJ115" s="1025"/>
      <c r="AK115" s="1026">
        <v>96022</v>
      </c>
      <c r="AL115" s="1024"/>
      <c r="AM115" s="1024"/>
      <c r="AN115" s="1024"/>
      <c r="AO115" s="1025"/>
      <c r="AP115" s="1027">
        <v>1</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v>28000</v>
      </c>
      <c r="BR115" s="1010"/>
      <c r="BS115" s="1010"/>
      <c r="BT115" s="1010"/>
      <c r="BU115" s="1010"/>
      <c r="BV115" s="1010">
        <v>27500</v>
      </c>
      <c r="BW115" s="1010"/>
      <c r="BX115" s="1010"/>
      <c r="BY115" s="1010"/>
      <c r="BZ115" s="1010"/>
      <c r="CA115" s="1010">
        <v>27000</v>
      </c>
      <c r="CB115" s="1010"/>
      <c r="CC115" s="1010"/>
      <c r="CD115" s="1010"/>
      <c r="CE115" s="1010"/>
      <c r="CF115" s="1004">
        <v>0.3</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234</v>
      </c>
      <c r="DH115" s="1049"/>
      <c r="DI115" s="1049"/>
      <c r="DJ115" s="1049"/>
      <c r="DK115" s="1050"/>
      <c r="DL115" s="1051" t="s">
        <v>234</v>
      </c>
      <c r="DM115" s="1049"/>
      <c r="DN115" s="1049"/>
      <c r="DO115" s="1049"/>
      <c r="DP115" s="1050"/>
      <c r="DQ115" s="1051" t="s">
        <v>451</v>
      </c>
      <c r="DR115" s="1049"/>
      <c r="DS115" s="1049"/>
      <c r="DT115" s="1049"/>
      <c r="DU115" s="1050"/>
      <c r="DV115" s="1052" t="s">
        <v>234</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234</v>
      </c>
      <c r="AB116" s="1049"/>
      <c r="AC116" s="1049"/>
      <c r="AD116" s="1049"/>
      <c r="AE116" s="1050"/>
      <c r="AF116" s="1051" t="s">
        <v>234</v>
      </c>
      <c r="AG116" s="1049"/>
      <c r="AH116" s="1049"/>
      <c r="AI116" s="1049"/>
      <c r="AJ116" s="1050"/>
      <c r="AK116" s="1051" t="s">
        <v>234</v>
      </c>
      <c r="AL116" s="1049"/>
      <c r="AM116" s="1049"/>
      <c r="AN116" s="1049"/>
      <c r="AO116" s="1050"/>
      <c r="AP116" s="1052" t="s">
        <v>234</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234</v>
      </c>
      <c r="BR116" s="1010"/>
      <c r="BS116" s="1010"/>
      <c r="BT116" s="1010"/>
      <c r="BU116" s="1010"/>
      <c r="BV116" s="1010" t="s">
        <v>234</v>
      </c>
      <c r="BW116" s="1010"/>
      <c r="BX116" s="1010"/>
      <c r="BY116" s="1010"/>
      <c r="BZ116" s="1010"/>
      <c r="CA116" s="1010" t="s">
        <v>234</v>
      </c>
      <c r="CB116" s="1010"/>
      <c r="CC116" s="1010"/>
      <c r="CD116" s="1010"/>
      <c r="CE116" s="1010"/>
      <c r="CF116" s="1004" t="s">
        <v>434</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123269</v>
      </c>
      <c r="DH116" s="1049"/>
      <c r="DI116" s="1049"/>
      <c r="DJ116" s="1049"/>
      <c r="DK116" s="1050"/>
      <c r="DL116" s="1051">
        <v>133247</v>
      </c>
      <c r="DM116" s="1049"/>
      <c r="DN116" s="1049"/>
      <c r="DO116" s="1049"/>
      <c r="DP116" s="1050"/>
      <c r="DQ116" s="1051">
        <v>79118</v>
      </c>
      <c r="DR116" s="1049"/>
      <c r="DS116" s="1049"/>
      <c r="DT116" s="1049"/>
      <c r="DU116" s="1050"/>
      <c r="DV116" s="1052">
        <v>0.8</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3511238</v>
      </c>
      <c r="AB117" s="1067"/>
      <c r="AC117" s="1067"/>
      <c r="AD117" s="1067"/>
      <c r="AE117" s="1068"/>
      <c r="AF117" s="1069">
        <v>3534453</v>
      </c>
      <c r="AG117" s="1067"/>
      <c r="AH117" s="1067"/>
      <c r="AI117" s="1067"/>
      <c r="AJ117" s="1068"/>
      <c r="AK117" s="1069">
        <v>3555708</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234</v>
      </c>
      <c r="BR117" s="1010"/>
      <c r="BS117" s="1010"/>
      <c r="BT117" s="1010"/>
      <c r="BU117" s="1010"/>
      <c r="BV117" s="1010" t="s">
        <v>234</v>
      </c>
      <c r="BW117" s="1010"/>
      <c r="BX117" s="1010"/>
      <c r="BY117" s="1010"/>
      <c r="BZ117" s="1010"/>
      <c r="CA117" s="1010" t="s">
        <v>234</v>
      </c>
      <c r="CB117" s="1010"/>
      <c r="CC117" s="1010"/>
      <c r="CD117" s="1010"/>
      <c r="CE117" s="1010"/>
      <c r="CF117" s="1004" t="s">
        <v>234</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234</v>
      </c>
      <c r="DH117" s="1049"/>
      <c r="DI117" s="1049"/>
      <c r="DJ117" s="1049"/>
      <c r="DK117" s="1050"/>
      <c r="DL117" s="1051" t="s">
        <v>234</v>
      </c>
      <c r="DM117" s="1049"/>
      <c r="DN117" s="1049"/>
      <c r="DO117" s="1049"/>
      <c r="DP117" s="1050"/>
      <c r="DQ117" s="1051" t="s">
        <v>234</v>
      </c>
      <c r="DR117" s="1049"/>
      <c r="DS117" s="1049"/>
      <c r="DT117" s="1049"/>
      <c r="DU117" s="1050"/>
      <c r="DV117" s="1052" t="s">
        <v>234</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306</v>
      </c>
      <c r="AG118" s="975"/>
      <c r="AH118" s="975"/>
      <c r="AI118" s="975"/>
      <c r="AJ118" s="976"/>
      <c r="AK118" s="974" t="s">
        <v>305</v>
      </c>
      <c r="AL118" s="975"/>
      <c r="AM118" s="975"/>
      <c r="AN118" s="975"/>
      <c r="AO118" s="976"/>
      <c r="AP118" s="1061" t="s">
        <v>428</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234</v>
      </c>
      <c r="BR118" s="1088"/>
      <c r="BS118" s="1088"/>
      <c r="BT118" s="1088"/>
      <c r="BU118" s="1088"/>
      <c r="BV118" s="1088" t="s">
        <v>234</v>
      </c>
      <c r="BW118" s="1088"/>
      <c r="BX118" s="1088"/>
      <c r="BY118" s="1088"/>
      <c r="BZ118" s="1088"/>
      <c r="CA118" s="1088" t="s">
        <v>234</v>
      </c>
      <c r="CB118" s="1088"/>
      <c r="CC118" s="1088"/>
      <c r="CD118" s="1088"/>
      <c r="CE118" s="1088"/>
      <c r="CF118" s="1004" t="s">
        <v>234</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234</v>
      </c>
      <c r="DH118" s="1049"/>
      <c r="DI118" s="1049"/>
      <c r="DJ118" s="1049"/>
      <c r="DK118" s="1050"/>
      <c r="DL118" s="1051" t="s">
        <v>234</v>
      </c>
      <c r="DM118" s="1049"/>
      <c r="DN118" s="1049"/>
      <c r="DO118" s="1049"/>
      <c r="DP118" s="1050"/>
      <c r="DQ118" s="1051" t="s">
        <v>234</v>
      </c>
      <c r="DR118" s="1049"/>
      <c r="DS118" s="1049"/>
      <c r="DT118" s="1049"/>
      <c r="DU118" s="1050"/>
      <c r="DV118" s="1052" t="s">
        <v>234</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234</v>
      </c>
      <c r="AB119" s="982"/>
      <c r="AC119" s="982"/>
      <c r="AD119" s="982"/>
      <c r="AE119" s="983"/>
      <c r="AF119" s="984" t="s">
        <v>234</v>
      </c>
      <c r="AG119" s="982"/>
      <c r="AH119" s="982"/>
      <c r="AI119" s="982"/>
      <c r="AJ119" s="983"/>
      <c r="AK119" s="984" t="s">
        <v>234</v>
      </c>
      <c r="AL119" s="982"/>
      <c r="AM119" s="982"/>
      <c r="AN119" s="982"/>
      <c r="AO119" s="983"/>
      <c r="AP119" s="985" t="s">
        <v>234</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460</v>
      </c>
      <c r="BP119" s="1096"/>
      <c r="BQ119" s="1087">
        <v>47636034</v>
      </c>
      <c r="BR119" s="1088"/>
      <c r="BS119" s="1088"/>
      <c r="BT119" s="1088"/>
      <c r="BU119" s="1088"/>
      <c r="BV119" s="1088">
        <v>47027424</v>
      </c>
      <c r="BW119" s="1088"/>
      <c r="BX119" s="1088"/>
      <c r="BY119" s="1088"/>
      <c r="BZ119" s="1088"/>
      <c r="CA119" s="1088">
        <v>46046300</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578483</v>
      </c>
      <c r="DH119" s="1074"/>
      <c r="DI119" s="1074"/>
      <c r="DJ119" s="1074"/>
      <c r="DK119" s="1075"/>
      <c r="DL119" s="1073">
        <v>683038</v>
      </c>
      <c r="DM119" s="1074"/>
      <c r="DN119" s="1074"/>
      <c r="DO119" s="1074"/>
      <c r="DP119" s="1075"/>
      <c r="DQ119" s="1073">
        <v>571904</v>
      </c>
      <c r="DR119" s="1074"/>
      <c r="DS119" s="1074"/>
      <c r="DT119" s="1074"/>
      <c r="DU119" s="1075"/>
      <c r="DV119" s="1076">
        <v>5.7</v>
      </c>
      <c r="DW119" s="1077"/>
      <c r="DX119" s="1077"/>
      <c r="DY119" s="1077"/>
      <c r="DZ119" s="1078"/>
    </row>
    <row r="120" spans="1:130" s="246" customFormat="1" ht="26.25" customHeight="1" x14ac:dyDescent="0.15">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234</v>
      </c>
      <c r="AB120" s="1049"/>
      <c r="AC120" s="1049"/>
      <c r="AD120" s="1049"/>
      <c r="AE120" s="1050"/>
      <c r="AF120" s="1051" t="s">
        <v>234</v>
      </c>
      <c r="AG120" s="1049"/>
      <c r="AH120" s="1049"/>
      <c r="AI120" s="1049"/>
      <c r="AJ120" s="1050"/>
      <c r="AK120" s="1051" t="s">
        <v>234</v>
      </c>
      <c r="AL120" s="1049"/>
      <c r="AM120" s="1049"/>
      <c r="AN120" s="1049"/>
      <c r="AO120" s="1050"/>
      <c r="AP120" s="1052" t="s">
        <v>234</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3720170</v>
      </c>
      <c r="BR120" s="1017"/>
      <c r="BS120" s="1017"/>
      <c r="BT120" s="1017"/>
      <c r="BU120" s="1017"/>
      <c r="BV120" s="1017">
        <v>3271586</v>
      </c>
      <c r="BW120" s="1017"/>
      <c r="BX120" s="1017"/>
      <c r="BY120" s="1017"/>
      <c r="BZ120" s="1017"/>
      <c r="CA120" s="1017">
        <v>2985280</v>
      </c>
      <c r="CB120" s="1017"/>
      <c r="CC120" s="1017"/>
      <c r="CD120" s="1017"/>
      <c r="CE120" s="1017"/>
      <c r="CF120" s="1031">
        <v>29.9</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7006295</v>
      </c>
      <c r="DH120" s="1017"/>
      <c r="DI120" s="1017"/>
      <c r="DJ120" s="1017"/>
      <c r="DK120" s="1017"/>
      <c r="DL120" s="1017">
        <v>6769035</v>
      </c>
      <c r="DM120" s="1017"/>
      <c r="DN120" s="1017"/>
      <c r="DO120" s="1017"/>
      <c r="DP120" s="1017"/>
      <c r="DQ120" s="1017">
        <v>6037745</v>
      </c>
      <c r="DR120" s="1017"/>
      <c r="DS120" s="1017"/>
      <c r="DT120" s="1017"/>
      <c r="DU120" s="1017"/>
      <c r="DV120" s="1018">
        <v>60.4</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1796</v>
      </c>
      <c r="AB121" s="1049"/>
      <c r="AC121" s="1049"/>
      <c r="AD121" s="1049"/>
      <c r="AE121" s="1050"/>
      <c r="AF121" s="1051">
        <v>1796</v>
      </c>
      <c r="AG121" s="1049"/>
      <c r="AH121" s="1049"/>
      <c r="AI121" s="1049"/>
      <c r="AJ121" s="1050"/>
      <c r="AK121" s="1051">
        <v>1796</v>
      </c>
      <c r="AL121" s="1049"/>
      <c r="AM121" s="1049"/>
      <c r="AN121" s="1049"/>
      <c r="AO121" s="1050"/>
      <c r="AP121" s="1052">
        <v>0</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248125</v>
      </c>
      <c r="BR121" s="1010"/>
      <c r="BS121" s="1010"/>
      <c r="BT121" s="1010"/>
      <c r="BU121" s="1010"/>
      <c r="BV121" s="1010">
        <v>215841</v>
      </c>
      <c r="BW121" s="1010"/>
      <c r="BX121" s="1010"/>
      <c r="BY121" s="1010"/>
      <c r="BZ121" s="1010"/>
      <c r="CA121" s="1010">
        <v>194077</v>
      </c>
      <c r="CB121" s="1010"/>
      <c r="CC121" s="1010"/>
      <c r="CD121" s="1010"/>
      <c r="CE121" s="1010"/>
      <c r="CF121" s="1004">
        <v>1.9</v>
      </c>
      <c r="CG121" s="1005"/>
      <c r="CH121" s="1005"/>
      <c r="CI121" s="1005"/>
      <c r="CJ121" s="1005"/>
      <c r="CK121" s="1100"/>
      <c r="CL121" s="1101"/>
      <c r="CM121" s="1101"/>
      <c r="CN121" s="1101"/>
      <c r="CO121" s="1102"/>
      <c r="CP121" s="1110" t="s">
        <v>400</v>
      </c>
      <c r="CQ121" s="1111"/>
      <c r="CR121" s="1111"/>
      <c r="CS121" s="1111"/>
      <c r="CT121" s="1111"/>
      <c r="CU121" s="1111"/>
      <c r="CV121" s="1111"/>
      <c r="CW121" s="1111"/>
      <c r="CX121" s="1111"/>
      <c r="CY121" s="1111"/>
      <c r="CZ121" s="1111"/>
      <c r="DA121" s="1111"/>
      <c r="DB121" s="1111"/>
      <c r="DC121" s="1111"/>
      <c r="DD121" s="1111"/>
      <c r="DE121" s="1111"/>
      <c r="DF121" s="1112"/>
      <c r="DG121" s="1009">
        <v>6664653</v>
      </c>
      <c r="DH121" s="1010"/>
      <c r="DI121" s="1010"/>
      <c r="DJ121" s="1010"/>
      <c r="DK121" s="1010"/>
      <c r="DL121" s="1010">
        <v>6115833</v>
      </c>
      <c r="DM121" s="1010"/>
      <c r="DN121" s="1010"/>
      <c r="DO121" s="1010"/>
      <c r="DP121" s="1010"/>
      <c r="DQ121" s="1010">
        <v>5785922</v>
      </c>
      <c r="DR121" s="1010"/>
      <c r="DS121" s="1010"/>
      <c r="DT121" s="1010"/>
      <c r="DU121" s="1010"/>
      <c r="DV121" s="1011">
        <v>57.9</v>
      </c>
      <c r="DW121" s="1011"/>
      <c r="DX121" s="1011"/>
      <c r="DY121" s="1011"/>
      <c r="DZ121" s="1012"/>
    </row>
    <row r="122" spans="1:130" s="246" customFormat="1" ht="26.25" customHeight="1" x14ac:dyDescent="0.15">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234</v>
      </c>
      <c r="AB122" s="1049"/>
      <c r="AC122" s="1049"/>
      <c r="AD122" s="1049"/>
      <c r="AE122" s="1050"/>
      <c r="AF122" s="1051" t="s">
        <v>468</v>
      </c>
      <c r="AG122" s="1049"/>
      <c r="AH122" s="1049"/>
      <c r="AI122" s="1049"/>
      <c r="AJ122" s="1050"/>
      <c r="AK122" s="1051" t="s">
        <v>234</v>
      </c>
      <c r="AL122" s="1049"/>
      <c r="AM122" s="1049"/>
      <c r="AN122" s="1049"/>
      <c r="AO122" s="1050"/>
      <c r="AP122" s="1052" t="s">
        <v>234</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32565493</v>
      </c>
      <c r="BR122" s="1088"/>
      <c r="BS122" s="1088"/>
      <c r="BT122" s="1088"/>
      <c r="BU122" s="1088"/>
      <c r="BV122" s="1088">
        <v>32258225</v>
      </c>
      <c r="BW122" s="1088"/>
      <c r="BX122" s="1088"/>
      <c r="BY122" s="1088"/>
      <c r="BZ122" s="1088"/>
      <c r="CA122" s="1088">
        <v>31723485</v>
      </c>
      <c r="CB122" s="1088"/>
      <c r="CC122" s="1088"/>
      <c r="CD122" s="1088"/>
      <c r="CE122" s="1088"/>
      <c r="CF122" s="1108">
        <v>317.39999999999998</v>
      </c>
      <c r="CG122" s="1109"/>
      <c r="CH122" s="1109"/>
      <c r="CI122" s="1109"/>
      <c r="CJ122" s="1109"/>
      <c r="CK122" s="1100"/>
      <c r="CL122" s="1101"/>
      <c r="CM122" s="1101"/>
      <c r="CN122" s="1101"/>
      <c r="CO122" s="1102"/>
      <c r="CP122" s="1110" t="s">
        <v>402</v>
      </c>
      <c r="CQ122" s="1111"/>
      <c r="CR122" s="1111"/>
      <c r="CS122" s="1111"/>
      <c r="CT122" s="1111"/>
      <c r="CU122" s="1111"/>
      <c r="CV122" s="1111"/>
      <c r="CW122" s="1111"/>
      <c r="CX122" s="1111"/>
      <c r="CY122" s="1111"/>
      <c r="CZ122" s="1111"/>
      <c r="DA122" s="1111"/>
      <c r="DB122" s="1111"/>
      <c r="DC122" s="1111"/>
      <c r="DD122" s="1111"/>
      <c r="DE122" s="1111"/>
      <c r="DF122" s="1112"/>
      <c r="DG122" s="1009">
        <v>632717</v>
      </c>
      <c r="DH122" s="1010"/>
      <c r="DI122" s="1010"/>
      <c r="DJ122" s="1010"/>
      <c r="DK122" s="1010"/>
      <c r="DL122" s="1010">
        <v>534837</v>
      </c>
      <c r="DM122" s="1010"/>
      <c r="DN122" s="1010"/>
      <c r="DO122" s="1010"/>
      <c r="DP122" s="1010"/>
      <c r="DQ122" s="1010">
        <v>448472</v>
      </c>
      <c r="DR122" s="1010"/>
      <c r="DS122" s="1010"/>
      <c r="DT122" s="1010"/>
      <c r="DU122" s="1010"/>
      <c r="DV122" s="1011">
        <v>4.5</v>
      </c>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48032</v>
      </c>
      <c r="AB123" s="1049"/>
      <c r="AC123" s="1049"/>
      <c r="AD123" s="1049"/>
      <c r="AE123" s="1050"/>
      <c r="AF123" s="1051">
        <v>47722</v>
      </c>
      <c r="AG123" s="1049"/>
      <c r="AH123" s="1049"/>
      <c r="AI123" s="1049"/>
      <c r="AJ123" s="1050"/>
      <c r="AK123" s="1051">
        <v>48271</v>
      </c>
      <c r="AL123" s="1049"/>
      <c r="AM123" s="1049"/>
      <c r="AN123" s="1049"/>
      <c r="AO123" s="1050"/>
      <c r="AP123" s="1052">
        <v>0.5</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470</v>
      </c>
      <c r="BP123" s="1096"/>
      <c r="BQ123" s="1155">
        <v>36533788</v>
      </c>
      <c r="BR123" s="1156"/>
      <c r="BS123" s="1156"/>
      <c r="BT123" s="1156"/>
      <c r="BU123" s="1156"/>
      <c r="BV123" s="1156">
        <v>35745652</v>
      </c>
      <c r="BW123" s="1156"/>
      <c r="BX123" s="1156"/>
      <c r="BY123" s="1156"/>
      <c r="BZ123" s="1156"/>
      <c r="CA123" s="1156">
        <v>34902842</v>
      </c>
      <c r="CB123" s="1156"/>
      <c r="CC123" s="1156"/>
      <c r="CD123" s="1156"/>
      <c r="CE123" s="1156"/>
      <c r="CF123" s="1089"/>
      <c r="CG123" s="1090"/>
      <c r="CH123" s="1090"/>
      <c r="CI123" s="1090"/>
      <c r="CJ123" s="1091"/>
      <c r="CK123" s="1100"/>
      <c r="CL123" s="1101"/>
      <c r="CM123" s="1101"/>
      <c r="CN123" s="1101"/>
      <c r="CO123" s="1102"/>
      <c r="CP123" s="1110" t="s">
        <v>471</v>
      </c>
      <c r="CQ123" s="1111"/>
      <c r="CR123" s="1111"/>
      <c r="CS123" s="1111"/>
      <c r="CT123" s="1111"/>
      <c r="CU123" s="1111"/>
      <c r="CV123" s="1111"/>
      <c r="CW123" s="1111"/>
      <c r="CX123" s="1111"/>
      <c r="CY123" s="1111"/>
      <c r="CZ123" s="1111"/>
      <c r="DA123" s="1111"/>
      <c r="DB123" s="1111"/>
      <c r="DC123" s="1111"/>
      <c r="DD123" s="1111"/>
      <c r="DE123" s="1111"/>
      <c r="DF123" s="1112"/>
      <c r="DG123" s="1048">
        <v>38651</v>
      </c>
      <c r="DH123" s="1049"/>
      <c r="DI123" s="1049"/>
      <c r="DJ123" s="1049"/>
      <c r="DK123" s="1050"/>
      <c r="DL123" s="1051">
        <v>187249</v>
      </c>
      <c r="DM123" s="1049"/>
      <c r="DN123" s="1049"/>
      <c r="DO123" s="1049"/>
      <c r="DP123" s="1050"/>
      <c r="DQ123" s="1051">
        <v>185040</v>
      </c>
      <c r="DR123" s="1049"/>
      <c r="DS123" s="1049"/>
      <c r="DT123" s="1049"/>
      <c r="DU123" s="1050"/>
      <c r="DV123" s="1052">
        <v>1.9</v>
      </c>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234</v>
      </c>
      <c r="AB124" s="1049"/>
      <c r="AC124" s="1049"/>
      <c r="AD124" s="1049"/>
      <c r="AE124" s="1050"/>
      <c r="AF124" s="1051" t="s">
        <v>234</v>
      </c>
      <c r="AG124" s="1049"/>
      <c r="AH124" s="1049"/>
      <c r="AI124" s="1049"/>
      <c r="AJ124" s="1050"/>
      <c r="AK124" s="1051" t="s">
        <v>234</v>
      </c>
      <c r="AL124" s="1049"/>
      <c r="AM124" s="1049"/>
      <c r="AN124" s="1049"/>
      <c r="AO124" s="1050"/>
      <c r="AP124" s="1052" t="s">
        <v>234</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110.3</v>
      </c>
      <c r="BR124" s="1118"/>
      <c r="BS124" s="1118"/>
      <c r="BT124" s="1118"/>
      <c r="BU124" s="1118"/>
      <c r="BV124" s="1118">
        <v>111.6</v>
      </c>
      <c r="BW124" s="1118"/>
      <c r="BX124" s="1118"/>
      <c r="BY124" s="1118"/>
      <c r="BZ124" s="1118"/>
      <c r="CA124" s="1118">
        <v>111.4</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v>308440</v>
      </c>
      <c r="DH124" s="1074"/>
      <c r="DI124" s="1074"/>
      <c r="DJ124" s="1074"/>
      <c r="DK124" s="1075"/>
      <c r="DL124" s="1073">
        <v>267838</v>
      </c>
      <c r="DM124" s="1074"/>
      <c r="DN124" s="1074"/>
      <c r="DO124" s="1074"/>
      <c r="DP124" s="1075"/>
      <c r="DQ124" s="1073">
        <v>243222</v>
      </c>
      <c r="DR124" s="1074"/>
      <c r="DS124" s="1074"/>
      <c r="DT124" s="1074"/>
      <c r="DU124" s="1075"/>
      <c r="DV124" s="1076">
        <v>2.4</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234</v>
      </c>
      <c r="AB125" s="1049"/>
      <c r="AC125" s="1049"/>
      <c r="AD125" s="1049"/>
      <c r="AE125" s="1050"/>
      <c r="AF125" s="1051" t="s">
        <v>234</v>
      </c>
      <c r="AG125" s="1049"/>
      <c r="AH125" s="1049"/>
      <c r="AI125" s="1049"/>
      <c r="AJ125" s="1050"/>
      <c r="AK125" s="1051" t="s">
        <v>234</v>
      </c>
      <c r="AL125" s="1049"/>
      <c r="AM125" s="1049"/>
      <c r="AN125" s="1049"/>
      <c r="AO125" s="1050"/>
      <c r="AP125" s="1052" t="s">
        <v>234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474</v>
      </c>
      <c r="CL125" s="1098"/>
      <c r="CM125" s="1098"/>
      <c r="CN125" s="1098"/>
      <c r="CO125" s="1099"/>
      <c r="CP125" s="1030" t="s">
        <v>475</v>
      </c>
      <c r="CQ125" s="979"/>
      <c r="CR125" s="979"/>
      <c r="CS125" s="979"/>
      <c r="CT125" s="979"/>
      <c r="CU125" s="979"/>
      <c r="CV125" s="979"/>
      <c r="CW125" s="979"/>
      <c r="CX125" s="979"/>
      <c r="CY125" s="979"/>
      <c r="CZ125" s="979"/>
      <c r="DA125" s="979"/>
      <c r="DB125" s="979"/>
      <c r="DC125" s="979"/>
      <c r="DD125" s="979"/>
      <c r="DE125" s="979"/>
      <c r="DF125" s="980"/>
      <c r="DG125" s="1016" t="s">
        <v>234</v>
      </c>
      <c r="DH125" s="1017"/>
      <c r="DI125" s="1017"/>
      <c r="DJ125" s="1017"/>
      <c r="DK125" s="1017"/>
      <c r="DL125" s="1017" t="s">
        <v>234</v>
      </c>
      <c r="DM125" s="1017"/>
      <c r="DN125" s="1017"/>
      <c r="DO125" s="1017"/>
      <c r="DP125" s="1017"/>
      <c r="DQ125" s="1017" t="s">
        <v>234</v>
      </c>
      <c r="DR125" s="1017"/>
      <c r="DS125" s="1017"/>
      <c r="DT125" s="1017"/>
      <c r="DU125" s="1017"/>
      <c r="DV125" s="1018" t="s">
        <v>234</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45518</v>
      </c>
      <c r="AB126" s="1049"/>
      <c r="AC126" s="1049"/>
      <c r="AD126" s="1049"/>
      <c r="AE126" s="1050"/>
      <c r="AF126" s="1051">
        <v>45893</v>
      </c>
      <c r="AG126" s="1049"/>
      <c r="AH126" s="1049"/>
      <c r="AI126" s="1049"/>
      <c r="AJ126" s="1050"/>
      <c r="AK126" s="1051">
        <v>43990</v>
      </c>
      <c r="AL126" s="1049"/>
      <c r="AM126" s="1049"/>
      <c r="AN126" s="1049"/>
      <c r="AO126" s="1050"/>
      <c r="AP126" s="1052">
        <v>0.4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476</v>
      </c>
      <c r="CQ126" s="1040"/>
      <c r="CR126" s="1040"/>
      <c r="CS126" s="1040"/>
      <c r="CT126" s="1040"/>
      <c r="CU126" s="1040"/>
      <c r="CV126" s="1040"/>
      <c r="CW126" s="1040"/>
      <c r="CX126" s="1040"/>
      <c r="CY126" s="1040"/>
      <c r="CZ126" s="1040"/>
      <c r="DA126" s="1040"/>
      <c r="DB126" s="1040"/>
      <c r="DC126" s="1040"/>
      <c r="DD126" s="1040"/>
      <c r="DE126" s="1040"/>
      <c r="DF126" s="1041"/>
      <c r="DG126" s="1009" t="s">
        <v>234</v>
      </c>
      <c r="DH126" s="1010"/>
      <c r="DI126" s="1010"/>
      <c r="DJ126" s="1010"/>
      <c r="DK126" s="1010"/>
      <c r="DL126" s="1010" t="s">
        <v>234</v>
      </c>
      <c r="DM126" s="1010"/>
      <c r="DN126" s="1010"/>
      <c r="DO126" s="1010"/>
      <c r="DP126" s="1010"/>
      <c r="DQ126" s="1010" t="s">
        <v>234</v>
      </c>
      <c r="DR126" s="1010"/>
      <c r="DS126" s="1010"/>
      <c r="DT126" s="1010"/>
      <c r="DU126" s="1010"/>
      <c r="DV126" s="1011" t="s">
        <v>234</v>
      </c>
      <c r="DW126" s="1011"/>
      <c r="DX126" s="1011"/>
      <c r="DY126" s="1011"/>
      <c r="DZ126" s="1012"/>
    </row>
    <row r="127" spans="1:130" s="246" customFormat="1" ht="26.25" customHeight="1" x14ac:dyDescent="0.15">
      <c r="A127" s="1150"/>
      <c r="B127" s="1038"/>
      <c r="C127" s="1092" t="s">
        <v>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4035</v>
      </c>
      <c r="AB127" s="1049"/>
      <c r="AC127" s="1049"/>
      <c r="AD127" s="1049"/>
      <c r="AE127" s="1050"/>
      <c r="AF127" s="1051">
        <v>2175</v>
      </c>
      <c r="AG127" s="1049"/>
      <c r="AH127" s="1049"/>
      <c r="AI127" s="1049"/>
      <c r="AJ127" s="1050"/>
      <c r="AK127" s="1051">
        <v>1965</v>
      </c>
      <c r="AL127" s="1049"/>
      <c r="AM127" s="1049"/>
      <c r="AN127" s="1049"/>
      <c r="AO127" s="1050"/>
      <c r="AP127" s="1052">
        <v>0</v>
      </c>
      <c r="AQ127" s="1053"/>
      <c r="AR127" s="1053"/>
      <c r="AS127" s="1053"/>
      <c r="AT127" s="1054"/>
      <c r="AU127" s="282"/>
      <c r="AV127" s="282"/>
      <c r="AW127" s="282"/>
      <c r="AX127" s="1122" t="s">
        <v>478</v>
      </c>
      <c r="AY127" s="1123"/>
      <c r="AZ127" s="1123"/>
      <c r="BA127" s="1123"/>
      <c r="BB127" s="1123"/>
      <c r="BC127" s="1123"/>
      <c r="BD127" s="1123"/>
      <c r="BE127" s="1124"/>
      <c r="BF127" s="1125" t="s">
        <v>479</v>
      </c>
      <c r="BG127" s="1123"/>
      <c r="BH127" s="1123"/>
      <c r="BI127" s="1123"/>
      <c r="BJ127" s="1123"/>
      <c r="BK127" s="1123"/>
      <c r="BL127" s="1124"/>
      <c r="BM127" s="1125" t="s">
        <v>480</v>
      </c>
      <c r="BN127" s="1123"/>
      <c r="BO127" s="1123"/>
      <c r="BP127" s="1123"/>
      <c r="BQ127" s="1123"/>
      <c r="BR127" s="1123"/>
      <c r="BS127" s="1124"/>
      <c r="BT127" s="1125" t="s">
        <v>481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482</v>
      </c>
      <c r="CQ127" s="1040"/>
      <c r="CR127" s="1040"/>
      <c r="CS127" s="1040"/>
      <c r="CT127" s="1040"/>
      <c r="CU127" s="1040"/>
      <c r="CV127" s="1040"/>
      <c r="CW127" s="1040"/>
      <c r="CX127" s="1040"/>
      <c r="CY127" s="1040"/>
      <c r="CZ127" s="1040"/>
      <c r="DA127" s="1040"/>
      <c r="DB127" s="1040"/>
      <c r="DC127" s="1040"/>
      <c r="DD127" s="1040"/>
      <c r="DE127" s="1040"/>
      <c r="DF127" s="1041"/>
      <c r="DG127" s="1009" t="s">
        <v>234</v>
      </c>
      <c r="DH127" s="1010"/>
      <c r="DI127" s="1010"/>
      <c r="DJ127" s="1010"/>
      <c r="DK127" s="1010"/>
      <c r="DL127" s="1010" t="s">
        <v>234</v>
      </c>
      <c r="DM127" s="1010"/>
      <c r="DN127" s="1010"/>
      <c r="DO127" s="1010"/>
      <c r="DP127" s="1010"/>
      <c r="DQ127" s="1010" t="s">
        <v>234</v>
      </c>
      <c r="DR127" s="1010"/>
      <c r="DS127" s="1010"/>
      <c r="DT127" s="1010"/>
      <c r="DU127" s="1010"/>
      <c r="DV127" s="1011" t="s">
        <v>483</v>
      </c>
      <c r="DW127" s="1011"/>
      <c r="DX127" s="1011"/>
      <c r="DY127" s="1011"/>
      <c r="DZ127" s="1012"/>
    </row>
    <row r="128" spans="1:130" s="246" customFormat="1" ht="26.25" customHeight="1" thickBot="1" x14ac:dyDescent="0.2">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33601</v>
      </c>
      <c r="AB128" s="1138"/>
      <c r="AC128" s="1138"/>
      <c r="AD128" s="1138"/>
      <c r="AE128" s="1139"/>
      <c r="AF128" s="1140">
        <v>37492</v>
      </c>
      <c r="AG128" s="1138"/>
      <c r="AH128" s="1138"/>
      <c r="AI128" s="1138"/>
      <c r="AJ128" s="1139"/>
      <c r="AK128" s="1140">
        <v>36346</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234</v>
      </c>
      <c r="BG128" s="1145"/>
      <c r="BH128" s="1145"/>
      <c r="BI128" s="1145"/>
      <c r="BJ128" s="1145"/>
      <c r="BK128" s="1145"/>
      <c r="BL128" s="1146"/>
      <c r="BM128" s="1144">
        <v>13.01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v>28000</v>
      </c>
      <c r="DH128" s="1130"/>
      <c r="DI128" s="1130"/>
      <c r="DJ128" s="1130"/>
      <c r="DK128" s="1130"/>
      <c r="DL128" s="1130">
        <v>27500</v>
      </c>
      <c r="DM128" s="1130"/>
      <c r="DN128" s="1130"/>
      <c r="DO128" s="1130"/>
      <c r="DP128" s="1130"/>
      <c r="DQ128" s="1130">
        <v>27000</v>
      </c>
      <c r="DR128" s="1130"/>
      <c r="DS128" s="1130"/>
      <c r="DT128" s="1130"/>
      <c r="DU128" s="1130"/>
      <c r="DV128" s="1131">
        <v>0.3</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488</v>
      </c>
      <c r="X129" s="1164"/>
      <c r="Y129" s="1164"/>
      <c r="Z129" s="1165"/>
      <c r="AA129" s="1048">
        <v>12332915</v>
      </c>
      <c r="AB129" s="1049"/>
      <c r="AC129" s="1049"/>
      <c r="AD129" s="1049"/>
      <c r="AE129" s="1050"/>
      <c r="AF129" s="1051">
        <v>12487836</v>
      </c>
      <c r="AG129" s="1049"/>
      <c r="AH129" s="1049"/>
      <c r="AI129" s="1049"/>
      <c r="AJ129" s="1050"/>
      <c r="AK129" s="1051">
        <v>12413372</v>
      </c>
      <c r="AL129" s="1049"/>
      <c r="AM129" s="1049"/>
      <c r="AN129" s="1049"/>
      <c r="AO129" s="1050"/>
      <c r="AP129" s="1166"/>
      <c r="AQ129" s="1167"/>
      <c r="AR129" s="1167"/>
      <c r="AS129" s="1167"/>
      <c r="AT129" s="1168"/>
      <c r="AU129" s="284"/>
      <c r="AV129" s="284"/>
      <c r="AW129" s="284"/>
      <c r="AX129" s="1157" t="s">
        <v>489</v>
      </c>
      <c r="AY129" s="1040"/>
      <c r="AZ129" s="1040"/>
      <c r="BA129" s="1040"/>
      <c r="BB129" s="1040"/>
      <c r="BC129" s="1040"/>
      <c r="BD129" s="1040"/>
      <c r="BE129" s="1041"/>
      <c r="BF129" s="1158" t="s">
        <v>234</v>
      </c>
      <c r="BG129" s="1159"/>
      <c r="BH129" s="1159"/>
      <c r="BI129" s="1159"/>
      <c r="BJ129" s="1159"/>
      <c r="BK129" s="1159"/>
      <c r="BL129" s="1160"/>
      <c r="BM129" s="1158">
        <v>18.010000000000002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2272600</v>
      </c>
      <c r="AB130" s="1049"/>
      <c r="AC130" s="1049"/>
      <c r="AD130" s="1049"/>
      <c r="AE130" s="1050"/>
      <c r="AF130" s="1051">
        <v>2379441</v>
      </c>
      <c r="AG130" s="1049"/>
      <c r="AH130" s="1049"/>
      <c r="AI130" s="1049"/>
      <c r="AJ130" s="1050"/>
      <c r="AK130" s="1051">
        <v>2418919</v>
      </c>
      <c r="AL130" s="1049"/>
      <c r="AM130" s="1049"/>
      <c r="AN130" s="1049"/>
      <c r="AO130" s="1050"/>
      <c r="AP130" s="1166"/>
      <c r="AQ130" s="1167"/>
      <c r="AR130" s="1167"/>
      <c r="AS130" s="1167"/>
      <c r="AT130" s="1168"/>
      <c r="AU130" s="284"/>
      <c r="AV130" s="284"/>
      <c r="AW130" s="284"/>
      <c r="AX130" s="1157" t="s">
        <v>492</v>
      </c>
      <c r="AY130" s="1040"/>
      <c r="AZ130" s="1040"/>
      <c r="BA130" s="1040"/>
      <c r="BB130" s="1040"/>
      <c r="BC130" s="1040"/>
      <c r="BD130" s="1040"/>
      <c r="BE130" s="1041"/>
      <c r="BF130" s="1194">
        <v>11.3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10060315</v>
      </c>
      <c r="AB131" s="1074"/>
      <c r="AC131" s="1074"/>
      <c r="AD131" s="1074"/>
      <c r="AE131" s="1075"/>
      <c r="AF131" s="1073">
        <v>10108395</v>
      </c>
      <c r="AG131" s="1074"/>
      <c r="AH131" s="1074"/>
      <c r="AI131" s="1074"/>
      <c r="AJ131" s="1075"/>
      <c r="AK131" s="1073">
        <v>9994453</v>
      </c>
      <c r="AL131" s="1074"/>
      <c r="AM131" s="1074"/>
      <c r="AN131" s="1074"/>
      <c r="AO131" s="1075"/>
      <c r="AP131" s="1204"/>
      <c r="AQ131" s="1205"/>
      <c r="AR131" s="1205"/>
      <c r="AS131" s="1205"/>
      <c r="AT131" s="1206"/>
      <c r="AU131" s="284"/>
      <c r="AV131" s="284"/>
      <c r="AW131" s="284"/>
      <c r="AX131" s="1176" t="s">
        <v>494</v>
      </c>
      <c r="AY131" s="1127"/>
      <c r="AZ131" s="1127"/>
      <c r="BA131" s="1127"/>
      <c r="BB131" s="1127"/>
      <c r="BC131" s="1127"/>
      <c r="BD131" s="1127"/>
      <c r="BE131" s="1128"/>
      <c r="BF131" s="1177">
        <v>111.4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496</v>
      </c>
      <c r="W132" s="1187"/>
      <c r="X132" s="1187"/>
      <c r="Y132" s="1187"/>
      <c r="Z132" s="1188"/>
      <c r="AA132" s="1189">
        <v>11.978123950000001</v>
      </c>
      <c r="AB132" s="1190"/>
      <c r="AC132" s="1190"/>
      <c r="AD132" s="1190"/>
      <c r="AE132" s="1191"/>
      <c r="AF132" s="1192">
        <v>11.055365370000001</v>
      </c>
      <c r="AG132" s="1190"/>
      <c r="AH132" s="1190"/>
      <c r="AI132" s="1190"/>
      <c r="AJ132" s="1191"/>
      <c r="AK132" s="1192">
        <v>11.01053755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497</v>
      </c>
      <c r="W133" s="1170"/>
      <c r="X133" s="1170"/>
      <c r="Y133" s="1170"/>
      <c r="Z133" s="1171"/>
      <c r="AA133" s="1172">
        <v>13.4</v>
      </c>
      <c r="AB133" s="1173"/>
      <c r="AC133" s="1173"/>
      <c r="AD133" s="1173"/>
      <c r="AE133" s="1174"/>
      <c r="AF133" s="1172">
        <v>12</v>
      </c>
      <c r="AG133" s="1173"/>
      <c r="AH133" s="1173"/>
      <c r="AI133" s="1173"/>
      <c r="AJ133" s="1174"/>
      <c r="AK133" s="1172">
        <v>11.3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L6Rk1cUw+Pky/aLZRpsNgue9gbL7LOi3kXS+/BlWXk3uCOGgSUYKFT/VzP6Yuq7kN2jUYmMrYkV0YXe+4nh/Q==" saltValue="8jsV6QYg8tGdQQkb6dN6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40+/RCOCc6byrLMSt7Dg/1DGoU7aghjdZNPbCv8j/hnJ+AW1Mx/nPmE/aiRlILM2uwJRFmV+gRfjaRWINPH0Q==" saltValue="j5ZUxR8NXpIvh3lBFjt3J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PBxBlulI2z68F7/9lVhFySIwhV8W4IfNzs+hEXCLS1fYUZT+I+F5RxmiM1ROJU5OvewmNfTk/XZ64Lg/Ej2GA==" saltValue="dVBb6Z+J0PfdXJb5ygF6R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506</v>
      </c>
      <c r="AL9" s="1213"/>
      <c r="AM9" s="1213"/>
      <c r="AN9" s="1214"/>
      <c r="AO9" s="312">
        <v>2600361</v>
      </c>
      <c r="AP9" s="312">
        <v>62780</v>
      </c>
      <c r="AQ9" s="313">
        <v>69548</v>
      </c>
      <c r="AR9" s="314">
        <v>-9.6999999999999993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507</v>
      </c>
      <c r="AL10" s="1213"/>
      <c r="AM10" s="1213"/>
      <c r="AN10" s="1214"/>
      <c r="AO10" s="315">
        <v>288333</v>
      </c>
      <c r="AP10" s="315">
        <v>6961</v>
      </c>
      <c r="AQ10" s="316">
        <v>8149</v>
      </c>
      <c r="AR10" s="317">
        <v>-14.6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508</v>
      </c>
      <c r="AL11" s="1213"/>
      <c r="AM11" s="1213"/>
      <c r="AN11" s="1214"/>
      <c r="AO11" s="315">
        <v>577613</v>
      </c>
      <c r="AP11" s="315">
        <v>13945</v>
      </c>
      <c r="AQ11" s="316">
        <v>8204</v>
      </c>
      <c r="AR11" s="317">
        <v>70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509</v>
      </c>
      <c r="AL12" s="1213"/>
      <c r="AM12" s="1213"/>
      <c r="AN12" s="1214"/>
      <c r="AO12" s="315">
        <v>93401</v>
      </c>
      <c r="AP12" s="315">
        <v>2255</v>
      </c>
      <c r="AQ12" s="316">
        <v>1139</v>
      </c>
      <c r="AR12" s="317">
        <v>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510</v>
      </c>
      <c r="AL13" s="1213"/>
      <c r="AM13" s="1213"/>
      <c r="AN13" s="1214"/>
      <c r="AO13" s="315">
        <v>26931</v>
      </c>
      <c r="AP13" s="315">
        <v>650</v>
      </c>
      <c r="AQ13" s="316">
        <v>20</v>
      </c>
      <c r="AR13" s="317">
        <v>3150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511</v>
      </c>
      <c r="AL14" s="1213"/>
      <c r="AM14" s="1213"/>
      <c r="AN14" s="1214"/>
      <c r="AO14" s="315">
        <v>76504</v>
      </c>
      <c r="AP14" s="315">
        <v>1847</v>
      </c>
      <c r="AQ14" s="316">
        <v>3114</v>
      </c>
      <c r="AR14" s="317">
        <v>-40.700000000000003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512</v>
      </c>
      <c r="AL15" s="1213"/>
      <c r="AM15" s="1213"/>
      <c r="AN15" s="1214"/>
      <c r="AO15" s="315">
        <v>119132</v>
      </c>
      <c r="AP15" s="315">
        <v>2876</v>
      </c>
      <c r="AQ15" s="316">
        <v>1605</v>
      </c>
      <c r="AR15" s="317">
        <v>79.2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513</v>
      </c>
      <c r="AL16" s="1216"/>
      <c r="AM16" s="1216"/>
      <c r="AN16" s="1217"/>
      <c r="AO16" s="315">
        <v>-255126</v>
      </c>
      <c r="AP16" s="315">
        <v>-6159</v>
      </c>
      <c r="AQ16" s="316">
        <v>-6253</v>
      </c>
      <c r="AR16" s="317">
        <v>-1.5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3527149</v>
      </c>
      <c r="AP17" s="315">
        <v>85156</v>
      </c>
      <c r="AQ17" s="316">
        <v>85527</v>
      </c>
      <c r="AR17" s="317">
        <v>-0.4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518</v>
      </c>
      <c r="AL21" s="1208"/>
      <c r="AM21" s="1208"/>
      <c r="AN21" s="1209"/>
      <c r="AO21" s="327">
        <v>8.11</v>
      </c>
      <c r="AP21" s="328">
        <v>8.08</v>
      </c>
      <c r="AQ21" s="329">
        <v>0.03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519</v>
      </c>
      <c r="AL22" s="1208"/>
      <c r="AM22" s="1208"/>
      <c r="AN22" s="1209"/>
      <c r="AO22" s="332">
        <v>98.9</v>
      </c>
      <c r="AP22" s="333">
        <v>97.7</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523</v>
      </c>
      <c r="AL32" s="1224"/>
      <c r="AM32" s="1224"/>
      <c r="AN32" s="1225"/>
      <c r="AO32" s="342">
        <v>2289413</v>
      </c>
      <c r="AP32" s="342">
        <v>55273</v>
      </c>
      <c r="AQ32" s="343">
        <v>49196</v>
      </c>
      <c r="AR32" s="344">
        <v>12.4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524</v>
      </c>
      <c r="AL33" s="1224"/>
      <c r="AM33" s="1224"/>
      <c r="AN33" s="1225"/>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526</v>
      </c>
      <c r="AL34" s="1224"/>
      <c r="AM34" s="1224"/>
      <c r="AN34" s="1225"/>
      <c r="AO34" s="342" t="s">
        <v>525</v>
      </c>
      <c r="AP34" s="342" t="s">
        <v>525</v>
      </c>
      <c r="AQ34" s="343">
        <v>53</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527</v>
      </c>
      <c r="AL35" s="1224"/>
      <c r="AM35" s="1224"/>
      <c r="AN35" s="1225"/>
      <c r="AO35" s="342">
        <v>1006589</v>
      </c>
      <c r="AP35" s="342">
        <v>24302</v>
      </c>
      <c r="AQ35" s="343">
        <v>20035</v>
      </c>
      <c r="AR35" s="344">
        <v>21.3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528</v>
      </c>
      <c r="AL36" s="1224"/>
      <c r="AM36" s="1224"/>
      <c r="AN36" s="1225"/>
      <c r="AO36" s="342">
        <v>163684</v>
      </c>
      <c r="AP36" s="342">
        <v>3952</v>
      </c>
      <c r="AQ36" s="343">
        <v>2549</v>
      </c>
      <c r="AR36" s="344">
        <v>55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529</v>
      </c>
      <c r="AL37" s="1224"/>
      <c r="AM37" s="1224"/>
      <c r="AN37" s="1225"/>
      <c r="AO37" s="342">
        <v>96022</v>
      </c>
      <c r="AP37" s="342">
        <v>2318</v>
      </c>
      <c r="AQ37" s="343">
        <v>540</v>
      </c>
      <c r="AR37" s="344">
        <v>329.3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530</v>
      </c>
      <c r="AL38" s="1227"/>
      <c r="AM38" s="1227"/>
      <c r="AN38" s="1228"/>
      <c r="AO38" s="345" t="s">
        <v>525</v>
      </c>
      <c r="AP38" s="345" t="s">
        <v>525</v>
      </c>
      <c r="AQ38" s="346">
        <v>3</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531</v>
      </c>
      <c r="AL39" s="1227"/>
      <c r="AM39" s="1227"/>
      <c r="AN39" s="1228"/>
      <c r="AO39" s="342">
        <v>-36346</v>
      </c>
      <c r="AP39" s="342">
        <v>-877</v>
      </c>
      <c r="AQ39" s="343">
        <v>-4452</v>
      </c>
      <c r="AR39" s="344">
        <v>-80.3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532</v>
      </c>
      <c r="AL40" s="1224"/>
      <c r="AM40" s="1224"/>
      <c r="AN40" s="1225"/>
      <c r="AO40" s="342">
        <v>-2418919</v>
      </c>
      <c r="AP40" s="342">
        <v>-58400</v>
      </c>
      <c r="AQ40" s="343">
        <v>-46845</v>
      </c>
      <c r="AR40" s="344">
        <v>24.7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1100443</v>
      </c>
      <c r="AP41" s="342">
        <v>26568</v>
      </c>
      <c r="AQ41" s="343">
        <v>21079</v>
      </c>
      <c r="AR41" s="344">
        <v>26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501</v>
      </c>
      <c r="AN49" s="1220" t="s">
        <v>536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6692050</v>
      </c>
      <c r="AN51" s="364">
        <v>158926</v>
      </c>
      <c r="AO51" s="365">
        <v>35.4</v>
      </c>
      <c r="AP51" s="366">
        <v>81305</v>
      </c>
      <c r="AQ51" s="367">
        <v>18.899999999999999</v>
      </c>
      <c r="AR51" s="368">
        <v>16.5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3202803</v>
      </c>
      <c r="AN52" s="372">
        <v>76062</v>
      </c>
      <c r="AO52" s="373">
        <v>117.9</v>
      </c>
      <c r="AP52" s="374">
        <v>48720</v>
      </c>
      <c r="AQ52" s="375">
        <v>38.700000000000003</v>
      </c>
      <c r="AR52" s="376">
        <v>79.2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6210407</v>
      </c>
      <c r="AN53" s="364">
        <v>148064</v>
      </c>
      <c r="AO53" s="365">
        <v>-6.8</v>
      </c>
      <c r="AP53" s="366">
        <v>81768</v>
      </c>
      <c r="AQ53" s="367">
        <v>0.6</v>
      </c>
      <c r="AR53" s="368">
        <v>-7.4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3415692</v>
      </c>
      <c r="AN54" s="372">
        <v>81435</v>
      </c>
      <c r="AO54" s="373">
        <v>7.1</v>
      </c>
      <c r="AP54" s="374">
        <v>37917</v>
      </c>
      <c r="AQ54" s="375">
        <v>-22.2</v>
      </c>
      <c r="AR54" s="376">
        <v>29.3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3258324</v>
      </c>
      <c r="AN55" s="364">
        <v>77947</v>
      </c>
      <c r="AO55" s="365">
        <v>-47.4</v>
      </c>
      <c r="AP55" s="366">
        <v>65876</v>
      </c>
      <c r="AQ55" s="367">
        <v>-19.399999999999999</v>
      </c>
      <c r="AR55" s="368">
        <v>-28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1186039</v>
      </c>
      <c r="AN56" s="372">
        <v>28373</v>
      </c>
      <c r="AO56" s="373">
        <v>-65.2</v>
      </c>
      <c r="AP56" s="374">
        <v>36484</v>
      </c>
      <c r="AQ56" s="375">
        <v>-3.8</v>
      </c>
      <c r="AR56" s="376">
        <v>-61.4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4109167</v>
      </c>
      <c r="AN57" s="364">
        <v>98588</v>
      </c>
      <c r="AO57" s="365">
        <v>26.5</v>
      </c>
      <c r="AP57" s="366">
        <v>68468</v>
      </c>
      <c r="AQ57" s="367">
        <v>3.9</v>
      </c>
      <c r="AR57" s="368">
        <v>22.6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2042282</v>
      </c>
      <c r="AN58" s="372">
        <v>48999</v>
      </c>
      <c r="AO58" s="373">
        <v>72.7</v>
      </c>
      <c r="AP58" s="374">
        <v>34140</v>
      </c>
      <c r="AQ58" s="375">
        <v>-6.4</v>
      </c>
      <c r="AR58" s="376">
        <v>79.099999999999994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4017632</v>
      </c>
      <c r="AN59" s="364">
        <v>96997</v>
      </c>
      <c r="AO59" s="365">
        <v>-1.6</v>
      </c>
      <c r="AP59" s="366">
        <v>69729</v>
      </c>
      <c r="AQ59" s="367">
        <v>1.8</v>
      </c>
      <c r="AR59" s="368">
        <v>-3.4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2284827</v>
      </c>
      <c r="AN60" s="372">
        <v>55162</v>
      </c>
      <c r="AO60" s="373">
        <v>12.6</v>
      </c>
      <c r="AP60" s="374">
        <v>38908</v>
      </c>
      <c r="AQ60" s="375">
        <v>14</v>
      </c>
      <c r="AR60" s="376">
        <v>-1.4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4857516</v>
      </c>
      <c r="AN61" s="379">
        <v>116104</v>
      </c>
      <c r="AO61" s="380">
        <v>1.2</v>
      </c>
      <c r="AP61" s="381">
        <v>73429</v>
      </c>
      <c r="AQ61" s="382">
        <v>1.2</v>
      </c>
      <c r="AR61" s="368">
        <v>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2426329</v>
      </c>
      <c r="AN62" s="372">
        <v>58006</v>
      </c>
      <c r="AO62" s="373">
        <v>29</v>
      </c>
      <c r="AP62" s="374">
        <v>39234</v>
      </c>
      <c r="AQ62" s="375">
        <v>4.0999999999999996</v>
      </c>
      <c r="AR62" s="376">
        <v>24.9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Zdkk3YB5jRdj7shbXatXZjivvrM05s/kvin5nbOeetAmWipAOrDePFv4UbvwYxCctAoN0fTQtbGohGFHKbNLg==" saltValue="GAhOOQYH0rnv3si0rrJa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2BHVr7hBg99m9KFZfsgpPtmGqKqW1+hY+1/ATv8P1xlHlI3O10Rw1KEFfHkCKNX4aBX/xwPCTtpsHwCGbfdHQ==" saltValue="nvXs8zegqCC21kCpwkiUN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JZJC5oVg/8xaypc4rNoobpwpQ9PJChP6/qqNwgSY39PrhsfVXJysW0mAy8hTPeXzhsYQqG8IzTFCyMv8gSA1g==" saltValue="lxn+5VMYBcYBNe06JDjSV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12.65</v>
      </c>
      <c r="G47" s="12">
        <v>13.17</v>
      </c>
      <c r="H47" s="12">
        <v>13.31</v>
      </c>
      <c r="I47" s="12">
        <v>12.36</v>
      </c>
      <c r="J47" s="13">
        <v>12.45</v>
      </c>
    </row>
    <row r="48" spans="2:10" ht="57.75" customHeight="1" x14ac:dyDescent="0.15">
      <c r="B48" s="14"/>
      <c r="C48" s="1234" t="s">
        <v>4</v>
      </c>
      <c r="D48" s="1234"/>
      <c r="E48" s="1235"/>
      <c r="F48" s="15">
        <v>5.01</v>
      </c>
      <c r="G48" s="16">
        <v>4.42</v>
      </c>
      <c r="H48" s="16">
        <v>4.1900000000000004</v>
      </c>
      <c r="I48" s="16">
        <v>4.4800000000000004</v>
      </c>
      <c r="J48" s="17">
        <v>5.0199999999999996</v>
      </c>
    </row>
    <row r="49" spans="2:10" ht="57.75" customHeight="1" thickBot="1" x14ac:dyDescent="0.2">
      <c r="B49" s="18"/>
      <c r="C49" s="1236" t="s">
        <v>5</v>
      </c>
      <c r="D49" s="1236"/>
      <c r="E49" s="1237"/>
      <c r="F49" s="19" t="s">
        <v>557</v>
      </c>
      <c r="G49" s="20">
        <v>1.1200000000000001</v>
      </c>
      <c r="H49" s="20">
        <v>1.38</v>
      </c>
      <c r="I49" s="20" t="s">
        <v>558</v>
      </c>
      <c r="J49" s="21">
        <v>0.53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L0qpteH8ARF+il7+Ni7gHMeGARxxlKZg88cJoyHD82FI7sG6Mf5V10b18KesFxb9ArKnQQttaSduKcntjqBzw==" saltValue="osxtT7cUCPzu0CWwFKRTI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2020-02-28T06:45:33Z</cp:lastPrinted>
  <dcterms:created xsi:type="dcterms:W3CDTF">2020-02-10T03:39:09Z</dcterms:created>
  <dcterms:modified xsi:type="dcterms:W3CDTF">2020-09-25T02:38:03Z</dcterms:modified>
  <cp:category/>
</cp:coreProperties>
</file>