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CO40"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<sst xmlns="http://schemas.openxmlformats.org/spreadsheetml/2006/main" count="1146" uniqueCount="642">
  <si>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</si>
  <si>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</si>
  <si>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</si>
  <si>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</si>
  <si>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</si>
  <si>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</si>
  <si>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</si>
  <si>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</si>
  <si>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</si>
  <si>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</si>
  <si>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</si>
  <si>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</si>
  <si>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</si>
  <si>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</si>
  <si>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</si>
  <si>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</si>
  <si>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</si>
  <si>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</si>
  <si>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</si>
  <si>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</si>
  <si>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</si>
  <si>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</si>
  <si>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</si>
  <si>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</si>
  <si>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</si>
  <si>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</si>
  <si>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</si>
  <si>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</si>
  <si>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</si>
  <si>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</si>
  <si>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</si>
  <si>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</si>
  <si>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</si>
  <si>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</si>
  <si>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</si>
  <si>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</si>
  <si>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</si>
  <si>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</si>
  <si>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</si>
  <si>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</si>
  <si>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</si>
  <si>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</si>
  <si>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</si>
  <si>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</si>
  <si>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</si>
  <si>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</si>
  <si>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</si>
  <si>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</si>
  <si>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</si>
  <si>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</si>
  <si>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</si>
  <si>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</si>
  <si>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</si>
  <si>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</si>
  <si>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</si>
  <si>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</si>
  <si>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</si>
  <si>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</si>
  <si>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</si>
  <si>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</si>
  <si>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</si>
  <si>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</si>
  <si>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</si>
  <si>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</si>
  <si>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</si>
  <si>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</si>
  <si>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</si>
  <si>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</si>
  <si>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</si>
  <si>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</si>
  <si>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</si>
  <si>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</si>
  <si>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</si>
  <si>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</si>
  <si>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</si>
  <si>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</si>
  <si>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</si>
  <si>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</si>
  <si>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</si>
  <si>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</si>
  <si>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</si>
  <si>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</si>
  <si>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</si>
  <si>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</si>
  <si>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</si>
  <si>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</si>
  <si>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</si>
  <si>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</si>
  <si>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</si>
  <si>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</si>
  <si>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</si>
  <si>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</si>
  <si>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</si>
  <si>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</si>
  <si>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</si>
  <si>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</si>
  <si>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</si>
  <si>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砺波市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</si>
  <si>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</si>
  <si>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</si>
  <si>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</si>
  <si>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</si>
  <si>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</si>
  <si>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</si>
  <si>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</si>
  <si>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</si>
  <si>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</si>
  <si>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</si>
  <si>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</si>
  <si>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</si>
  <si>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</si>
  <si>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</si>
  <si>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</si>
  <si>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</si>
  <si>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</si>
  <si>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</si>
  <si>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</si>
  <si>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</si>
  <si>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</si>
  <si>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</si>
  <si>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</si>
  <si>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</si>
  <si>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</si>
  <si>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</si>
  <si>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</si>
  <si>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</si>
  <si>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</si>
  <si>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</si>
  <si>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</si>
  <si>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</si>
  <si>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</si>
  <si>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</si>
  <si>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</si>
  <si>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</si>
  <si>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</si>
  <si>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</si>
  <si>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</si>
  <si>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</si>
  <si>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</si>
  <si>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</si>
  <si>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</si>
  <si>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</si>
  <si>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</si>
  <si>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</si>
  <si>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</si>
  <si>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</si>
  <si>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</si>
  <si>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</si>
  <si>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</si>
  <si>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</si>
  <si>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</si>
  <si>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</si>
  <si>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</si>
  <si>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</si>
  <si>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</si>
  <si>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</si>
  <si>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</si>
  <si>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</si>
  <si>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</si>
  <si>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</si>
  <si>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</si>
  <si>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</si>
  <si>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</si>
  <si>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</si>
  <si>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</si>
  <si>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</si>
  <si>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</si>
  <si>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</si>
  <si>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</si>
  <si>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</si>
  <si>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</si>
  <si>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</si>
  <si>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</si>
  <si>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</si>
  <si>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</si>
  <si>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</si>
  <si>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</si>
  <si>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</si>
  <si>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</si>
  <si>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</si>
  <si>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</si>
  <si>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</si>
  <si>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</si>
  <si>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</si>
  <si>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</si>
  <si>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</si>
  <si>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</si>
  <si>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</si>
  <si>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</si>
  <si>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</si>
  <si>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</si>
  <si>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</si>
  <si>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</si>
  <si>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</si>
  <si>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</si>
  <si>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</si>
  <si>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</si>
  <si>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</si>
  <si>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</si>
  <si>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</si>
  <si>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</si>
  <si>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</si>
  <si>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</si>
  <si>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</si>
  <si>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</si>
  <si>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</si>
  <si>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</si>
  <si>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</si>
  <si>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</si>
  <si>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</si>
  <si>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</si>
  <si>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</si>
  <si>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</si>
  <si>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</si>
  <si>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</si>
  <si>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</si>
  <si>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</si>
  <si>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富山県砺波市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</si>
  <si>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</si>
  <si>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</si>
  <si>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</si>
  <si>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</si>
  <si>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</si>
  <si>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</si>
  <si>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</si>
  <si>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</si>
  <si>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</si>
  <si>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</si>
  <si>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</si>
  <si>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</si>
  <si>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</si>
  <si>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</si>
  <si>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</si>
  <si>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</si>
  <si>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</si>
  <si>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</si>
  <si>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</si>
  <si>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</si>
  <si>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</si>
  <si>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</si>
  <si>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</si>
  <si>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</si>
  <si>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</si>
  <si>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</si>
  <si>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</si>
  <si>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</si>
  <si>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</si>
  <si>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</si>
  <si>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</si>
  <si>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</si>
  <si>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</si>
  <si>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</si>
  <si>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</si>
  <si>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</si>
  <si>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</si>
  <si>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</si>
  <si>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</si>
  <si>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</si>
  <si>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</si>
  <si>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</si>
  <si>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</si>
  <si>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</si>
  <si>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</si>
  <si>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</si>
  <si>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</si>
  <si>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</si>
  <si>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</si>
  <si>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</si>
  <si>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</si>
  <si>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</si>
  <si>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</si>
  <si>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</si>
  <si>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</si>
  <si>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</si>
  <si>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</si>
  <si>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</si>
  <si>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</si>
  <si>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</si>
  <si>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</si>
  <si>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</si>
  <si>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</si>
  <si>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</si>
  <si>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</si>
  <si>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</si>
  <si>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</si>
  <si>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</si>
  <si>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</si>
  <si>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</si>
  <si>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</si>
  <si>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</si>
  <si>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</si>
  <si>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</si>
  <si>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</si>
  <si>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</si>
  <si>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</si>
  <si>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</si>
  <si>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</si>
  <si>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</si>
  <si>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</si>
  <si>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</si>
  <si>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</si>
  <si>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</si>
  <si>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</si>
  <si>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</si>
  <si>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</si>
  <si>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</si>
  <si>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</si>
  <si>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</si>
  <si>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</si>
  <si>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</si>
  <si>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</si>
  <si>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</si>
  <si>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</si>
  <si>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</si>
  <si>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</si>
  <si>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</si>
  <si>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</si>
  <si>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</si>
  <si>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</si>
  <si>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</si>
  <si>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</si>
  <si>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</si>
  <si>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</si>
  <si>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</si>
  <si>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</si>
  <si>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</si>
  <si>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</si>
  <si>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</si>
  <si>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</si>
  <si>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</si>
  <si>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</si>
  <si>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</si>
  <si>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</si>
  <si>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</si>
  <si>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</si>
  <si>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</si>
  <si>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</si>
  <si>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</si>
  <si>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</si>
  <si>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</si>
  <si>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</si>
  <si>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</si>
  <si>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</si>
  <si>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</si>
  <si>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</si>
  <si>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</si>
  <si>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</si>
  <si>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</si>
  <si>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</si>
  <si>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</si>
  <si>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</si>
  <si>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</si>
  <si>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</si>
  <si>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</si>
  <si>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</si>
  <si>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</si>
  <si>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</si>
  <si>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</si>
  <si>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</si>
  <si>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</si>
  <si>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</si>
  <si>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</si>
  <si>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</si>
  <si>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</si>
  <si>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</si>
  <si>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</si>
  <si>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</si>
  <si>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富山県砺波市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</si>
  <si>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</si>
  <si>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</si>
  <si>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</si>
  <si>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</si>
  <si>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</si>
  <si>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</si>
  <si>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</si>
  <si>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</si>
  <si>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</si>
  <si>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</si>
  <si>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</si>
  <si>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</si>
  <si>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</si>
  <si>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</si>
  <si>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</si>
  <si>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</si>
  <si>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</si>
  <si>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</si>
  <si>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</si>
  <si>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</si>
  <si>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</si>
  <si>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</si>
  <si>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</si>
  <si>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</si>
  <si>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</si>
  <si>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</si>
  <si>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</si>
  <si>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</si>
  <si>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</si>
  <si>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</si>
  <si>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</si>
  <si>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</si>
  <si>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</si>
  <si>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</si>
  <si>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</si>
  <si>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</si>
  <si>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</si>
  <si>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</si>
  <si>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</si>
  <si>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</si>
  <si>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</si>
  <si>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</si>
  <si>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</si>
  <si>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</si>
  <si>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</si>
  <si>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</si>
  <si>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</si>
  <si>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</si>
  <si>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</si>
  <si>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</si>
  <si>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</si>
  <si>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</si>
  <si>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</si>
  <si>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</si>
  <si>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</si>
  <si>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</si>
  <si>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</si>
  <si>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</si>
  <si>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</si>
  <si>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</si>
  <si>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</si>
  <si>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</si>
  <si>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</si>
  <si>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</si>
  <si>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</si>
  <si>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</si>
  <si>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</si>
  <si>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</si>
  <si>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</si>
  <si>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</si>
  <si>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</si>
  <si>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</si>
  <si>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</si>
  <si>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</si>
  <si>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</si>
  <si>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</si>
  <si>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</si>
  <si>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</si>
  <si>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</si>
  <si>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</si>
  <si>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</si>
  <si>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</si>
  <si>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</si>
  <si>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</si>
  <si>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</si>
  <si>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</si>
  <si>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</si>
  <si>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</si>
  <si>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</si>
  <si>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</si>
  <si>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</si>
  <si>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</si>
  <si>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</si>
  <si>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</si>
  <si>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</si>
  <si>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</si>
  <si>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</si>
  <si>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</si>
  <si>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</si>
  <si>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</si>
  <si>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工業用水道事業会計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</si>
  <si>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</si>
  <si>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</si>
  <si>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</si>
  <si>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</si>
  <si>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</si>
  <si>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</si>
  <si>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</si>
  <si>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</si>
  <si>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</si>
  <si>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</si>
  <si>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</si>
  <si>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</si>
  <si>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</si>
  <si>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</si>
  <si>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</si>
  <si>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</si>
  <si>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</si>
  <si>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</si>
  <si>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</si>
  <si>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</si>
  <si>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</si>
  <si>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</si>
  <si>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</si>
  <si>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</si>
  <si>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</si>
  <si>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</si>
  <si>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</si>
  <si>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</si>
  <si>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</si>
  <si>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</si>
  <si>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</si>
  <si>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</si>
  <si>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</si>
  <si>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</si>
  <si>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</si>
  <si>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</si>
  <si>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</si>
  <si>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</si>
  <si>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</si>
  <si>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</si>
  <si>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</si>
  <si>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</si>
  <si>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</si>
  <si>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</si>
  <si>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</si>
  <si>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</si>
  <si>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</si>
  <si>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</si>
  <si>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</si>
  <si>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</si>
  <si>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</si>
  <si>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</si>
  <si>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</si>
  <si>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</si>
  <si>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</si>
  <si>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</si>
  <si>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</si>
  <si>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</si>
  <si>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</si>
  <si>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</si>
  <si>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</si>
  <si>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</si>
  <si>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</si>
  <si>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</si>
  <si>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</si>
  <si>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</si>
  <si>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</si>
  <si>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</si>
  <si>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</si>
  <si>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</si>
  <si>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</si>
  <si>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</si>
  <si>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</si>
  <si>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</si>
  <si>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</si>
  <si>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</si>
  <si>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</si>
  <si>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</si>
  <si>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</si>
  <si>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</si>
  <si>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</si>
  <si>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</si>
  <si>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</si>
  <si>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</si>
  <si>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</si>
  <si>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1.00</t>
  </si>
  <si>
    <t>▲ 1.39</t>
  </si>
  <si>
    <t>病院事業会計</t>
  </si>
  <si>
    <t>水道事業会計</t>
  </si>
  <si>
    <t>一般会計</t>
  </si>
  <si>
    <t>国民健康保険事業特別会計</t>
  </si>
  <si>
    <t>工業用水道事業会計</t>
  </si>
  <si>
    <t>下水道事業特別会計</t>
  </si>
  <si>
    <t>後期高齢者医療事業特別会計</t>
  </si>
  <si>
    <t>霊苑事業特別会計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</si>
  <si>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</si>
  <si>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</si>
  <si>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</si>
  <si>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</si>
  <si>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</si>
  <si>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</si>
  <si>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</si>
  <si>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</si>
  <si>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</si>
  <si>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</si>
  <si>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</si>
  <si>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</si>
  <si>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</si>
  <si>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</si>
  <si>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</si>
  <si>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</si>
  <si>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</si>
  <si>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</si>
  <si>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</si>
  <si>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</si>
  <si>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砺波広域圏事務組合（一般会計）</t>
    <rPh sb="0" eb="2">
      <t>トナミ</t>
    </rPh>
    <rPh sb="2" eb="5">
      <t>コウイキケン</t>
    </rPh>
    <rPh sb="5" eb="7">
      <t>ジム</t>
    </rPh>
    <rPh sb="7" eb="9">
      <t>クミアイ</t>
    </rPh>
    <rPh sb="10" eb="12">
      <t>イッパン</t>
    </rPh>
    <rPh sb="12" eb="14">
      <t>カイケイ</t>
    </rPh>
    <phoneticPr fontId="5"/>
  </si>
  <si>
    <t>砺波広域圏事務組合（水道事業会計）</t>
  </si>
  <si>
    <t>砺波地方衛生施設組合（一般会計）</t>
  </si>
  <si>
    <t>富山県市町村総合事務組合（一般会計）</t>
  </si>
  <si>
    <t>富山県市町村会館管理組合（一般会計）</t>
  </si>
  <si>
    <t>庄川水害予防組合（一般会計）</t>
    <rPh sb="0" eb="2">
      <t>ショウガワ</t>
    </rPh>
    <rPh sb="2" eb="4">
      <t>スイガイ</t>
    </rPh>
    <rPh sb="4" eb="6">
      <t>ヨボウ</t>
    </rPh>
    <rPh sb="6" eb="8">
      <t>クミアイ</t>
    </rPh>
    <rPh sb="9" eb="11">
      <t>イッパン</t>
    </rPh>
    <rPh sb="11" eb="13">
      <t>カイケイ</t>
    </rPh>
    <phoneticPr fontId="5"/>
  </si>
  <si>
    <t>砺波地方介護保険組合（一般会計）</t>
  </si>
  <si>
    <t>砺波地方介護保険組合（介護保険特別会計）</t>
  </si>
  <si>
    <t>砺波地方介護保険組合（養護老人ホーム楽寿荘事業特別会計）</t>
  </si>
  <si>
    <t>富山県後期高齢者医療広域連合（一般会計）</t>
  </si>
  <si>
    <t>富山県後期高齢者医療広域連合（後期高齢者医療事業特別会計）</t>
  </si>
  <si>
    <t>砺波地域消防組合（一般会計）</t>
    <rPh sb="0" eb="2">
      <t>トナミ</t>
    </rPh>
    <rPh sb="2" eb="4">
      <t>チイキ</t>
    </rPh>
    <rPh sb="4" eb="6">
      <t>ショウボウ</t>
    </rPh>
    <rPh sb="6" eb="8">
      <t>クミアイ</t>
    </rPh>
    <rPh sb="9" eb="11">
      <t>イッパン</t>
    </rPh>
    <rPh sb="11" eb="13">
      <t>カイケイ</t>
    </rPh>
    <phoneticPr fontId="5"/>
  </si>
  <si>
    <t>砺波市土地開発公社</t>
    <rPh sb="0" eb="3">
      <t>トナミシ</t>
    </rPh>
    <rPh sb="3" eb="5">
      <t>トチ</t>
    </rPh>
    <rPh sb="5" eb="7">
      <t>カイハツ</t>
    </rPh>
    <rPh sb="7" eb="9">
      <t>コウシャ</t>
    </rPh>
    <phoneticPr fontId="5"/>
  </si>
  <si>
    <t>公益財団法人砺波市花と緑と文化の財団</t>
    <rPh sb="0" eb="2">
      <t>コウエキ</t>
    </rPh>
    <rPh sb="2" eb="4">
      <t>ザイダン</t>
    </rPh>
    <rPh sb="4" eb="6">
      <t>ホウジン</t>
    </rPh>
    <rPh sb="6" eb="9">
      <t>トナミシ</t>
    </rPh>
    <rPh sb="9" eb="10">
      <t>ハナ</t>
    </rPh>
    <rPh sb="11" eb="12">
      <t>ミドリ</t>
    </rPh>
    <rPh sb="13" eb="15">
      <t>ブンカ</t>
    </rPh>
    <rPh sb="16" eb="18">
      <t>ザイダン</t>
    </rPh>
    <phoneticPr fontId="5"/>
  </si>
  <si>
    <t>公益財団法人砺波市体育協会</t>
    <rPh sb="0" eb="2">
      <t>コウエキ</t>
    </rPh>
    <rPh sb="2" eb="4">
      <t>ザイダン</t>
    </rPh>
    <rPh sb="4" eb="6">
      <t>ホウジン</t>
    </rPh>
    <rPh sb="6" eb="9">
      <t>トナミシ</t>
    </rPh>
    <rPh sb="9" eb="11">
      <t>タイイク</t>
    </rPh>
    <rPh sb="11" eb="13">
      <t>キョウカイ</t>
    </rPh>
    <phoneticPr fontId="5"/>
  </si>
  <si>
    <t>公益財団法人砺波市農業公社</t>
    <rPh sb="0" eb="2">
      <t>コウエキ</t>
    </rPh>
    <rPh sb="2" eb="4">
      <t>ザイダン</t>
    </rPh>
    <rPh sb="4" eb="6">
      <t>ホウジン</t>
    </rPh>
    <rPh sb="6" eb="9">
      <t>トナミシ</t>
    </rPh>
    <rPh sb="9" eb="11">
      <t>ノウギョウ</t>
    </rPh>
    <rPh sb="11" eb="13">
      <t>コウシャ</t>
    </rPh>
    <phoneticPr fontId="5"/>
  </si>
  <si>
    <t>-</t>
    <phoneticPr fontId="2"/>
  </si>
  <si>
    <t>-</t>
    <phoneticPr fontId="2"/>
  </si>
  <si>
    <t>-</t>
    <phoneticPr fontId="2"/>
  </si>
  <si>
    <t>-</t>
    <phoneticPr fontId="2"/>
  </si>
  <si>
    <t>-</t>
    <phoneticPr fontId="2"/>
  </si>
  <si>
    <t>庄川泉源株式会社</t>
    <phoneticPr fontId="2"/>
  </si>
  <si>
    <t>庄川開発株式会社</t>
    <phoneticPr fontId="5"/>
  </si>
  <si>
    <t>エフエムとなみ</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</si>
  <si>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</si>
  <si>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</si>
  <si>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</si>
  <si>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</si>
  <si>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</si>
  <si>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</si>
  <si>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</si>
  <si>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</si>
  <si>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</si>
  <si>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</si>
  <si>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</si>
  <si>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 </t>
    <phoneticPr fontId="5"/>
  </si>
  <si>
    <t>合併振興基金</t>
    <rPh sb="0" eb="2">
      <t>ガッペイ</t>
    </rPh>
    <rPh sb="2" eb="4">
      <t>シンコウ</t>
    </rPh>
    <rPh sb="4" eb="6">
      <t>キキン</t>
    </rPh>
    <phoneticPr fontId="29"/>
  </si>
  <si>
    <t>庁舎整備基金</t>
    <rPh sb="0" eb="2">
      <t>チョウシャ</t>
    </rPh>
    <rPh sb="2" eb="4">
      <t>セイビ</t>
    </rPh>
    <rPh sb="4" eb="6">
      <t>キキン</t>
    </rPh>
    <phoneticPr fontId="5"/>
  </si>
  <si>
    <t>地域福祉基金</t>
    <rPh sb="0" eb="2">
      <t>チイキ</t>
    </rPh>
    <rPh sb="2" eb="4">
      <t>フクシ</t>
    </rPh>
    <rPh sb="4" eb="6">
      <t>キキン</t>
    </rPh>
    <phoneticPr fontId="29"/>
  </si>
  <si>
    <t>公共施設維持管理基金</t>
    <rPh sb="0" eb="2">
      <t>コウキョウ</t>
    </rPh>
    <rPh sb="2" eb="4">
      <t>シセツ</t>
    </rPh>
    <rPh sb="4" eb="6">
      <t>イジ</t>
    </rPh>
    <rPh sb="6" eb="8">
      <t>カンリ</t>
    </rPh>
    <rPh sb="8" eb="10">
      <t>キキン</t>
    </rPh>
    <phoneticPr fontId="29"/>
  </si>
  <si>
    <t>高齢化社会対策事業基金</t>
    <rPh sb="0" eb="3">
      <t>コウレイカ</t>
    </rPh>
    <rPh sb="3" eb="5">
      <t>シャカイ</t>
    </rPh>
    <rPh sb="5" eb="7">
      <t>タイサク</t>
    </rPh>
    <rPh sb="7" eb="9">
      <t>ジギョウ</t>
    </rPh>
    <rPh sb="9" eb="11">
      <t>キキン</t>
    </rPh>
    <phoneticPr fontId="29"/>
  </si>
  <si>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</si>
  <si>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</si>
  <si>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</si>
  <si>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</si>
  <si>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</si>
  <si>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</si>
  <si>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</si>
  <si>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</si>
  <si>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類似団体と比べて将来負担比率が6.2ポイント低く、有形固定資産減価償却率が2.9ポイント高くなっている。
　現在の公共施設を継続して更新することは、将来負担比率の増加につながるため、今後の修繕改修については、公共施設等総合管理計画や令和2年度末の策定を見込む個別施設計画に基づき、公共施設の統廃合を検討するとともに、更新すべき施設においては計画的な修繕改修に努める。また、継続する公共施設において、将来の大規模更新事業を見込むものについては、予め基金を積み立てていくなど、将来への負担が軽減されるよう努め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</si>
  <si>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</si>
  <si>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</si>
  <si>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</si>
  <si>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</si>
  <si>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</si>
  <si>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</si>
  <si>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類似団体と比べて将来負担比率が6.2ポイント低く、実質公債費比率が2.4ポイント高くなっている。負担軽減のため、新規事業については精査・事業選択に努める。
　小中学校の耐震改修事業や国営附帯事業等のやむを得ないもの以外は着手を遅らせる、総合計画実施計画策定において事業を精査するなど、事業の選択や延伸を行ってきた結果、実質公債費比率は減少傾向であったが、平成30年度以降は耐震改修事業の元利償還が本格的に開始するため増加を見込むもの。
　将来負担比率については、地方債現在高の減少や交付税算定がある地方債の借入れにより低い水準を維持しているといえる。しかし今後は、債務負担行為支出予定額（国営総合農地防災事業負担金）や一部事務組合の設備投資（となみクリーンセンター及びし尿浄化槽の汚泥処理施設）にかかる市負担額計上を見込むため、増加を見込むもの。</t>
    <rPh sb="179" eb="181">
      <t>ヘイセイ</t>
    </rPh>
    <rPh sb="183" eb="184">
      <t>ネン</t>
    </rPh>
    <rPh sb="184" eb="185">
      <t>ド</t>
    </rPh>
    <rPh sb="185" eb="187">
      <t>イコウ</t>
    </rPh>
    <rPh sb="261" eb="262">
      <t>ヒク</t>
    </rPh>
    <rPh sb="263" eb="265">
      <t>スイジュン</t>
    </rPh>
    <rPh sb="266" eb="268">
      <t>イジ</t>
    </rPh>
    <rPh sb="280" eb="282">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</si>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</sst>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8131-4463-A61D-217A8BA7E2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91426</c:v>
                </c:pt>
                <c:pt idx="1">
                  <c:v>59819</c:v>
                </c:pt>
                <c:pt idx="2">
                  <c:v>82133</c:v>
                </c:pt>
                <c:pt idx="3">
                  <c:v>47447</c:v>
                </c:pt>
                <c:pt idx="4">
                  <c:v>57440</c:v>
                </c:pt>
              </c:numCache>
            </c:numRef>
          </c:val>
          <c:smooth val="0"/>
          <c:extLst>
            <c:ext xmlns:c16="http://schemas.microsoft.com/office/drawing/2014/chart" uri="{C3380CC4-5D6E-409C-BE32-E72D297353CC}">
              <c16:uniqueId val="{00000001-8131-4463-A61D-217A8BA7E2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11.75</c:v>
                </c:pt>
                <c:pt idx="1">
                  <c:v>13.66</c:v>
                </c:pt>
                <c:pt idx="2">
                  <c:v>12.85</c:v>
                </c:pt>
                <c:pt idx="3">
                  <c:v>11.4</c:v>
                </c:pt>
                <c:pt idx="4">
                  <c:v>11.43</c:v>
                </c:pt>
              </c:numCache>
            </c:numRef>
          </c:val>
          <c:extLst>
            <c:ext xmlns:c16="http://schemas.microsoft.com/office/drawing/2014/chart" uri="{C3380CC4-5D6E-409C-BE32-E72D297353CC}">
              <c16:uniqueId val="{00000000-928A-459A-8F4A-9866F75D35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19.95</c:v>
                </c:pt>
                <c:pt idx="1">
                  <c:v>19.760000000000002</c:v>
                </c:pt>
                <c:pt idx="2">
                  <c:v>20.09</c:v>
                </c:pt>
                <c:pt idx="3">
                  <c:v>20.05</c:v>
                </c:pt>
                <c:pt idx="4">
                  <c:v>19.899999999999999</c:v>
                </c:pt>
              </c:numCache>
            </c:numRef>
          </c:val>
          <c:extLst>
            <c:ext xmlns:c16="http://schemas.microsoft.com/office/drawing/2014/chart" uri="{C3380CC4-5D6E-409C-BE32-E72D297353CC}">
              <c16:uniqueId val="{00000001-928A-459A-8F4A-9866F75D35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0.77</c:v>
                </c:pt>
                <c:pt idx="1">
                  <c:v>2.06</c:v>
                </c:pt>
                <c:pt idx="2">
                  <c:v>-1</c:v>
                </c:pt>
                <c:pt idx="3">
                  <c:v>-1.39</c:v>
                </c:pt>
                <c:pt idx="4">
                  <c:v>0.12</c:v>
                </c:pt>
              </c:numCache>
            </c:numRef>
          </c:val>
          <c:smooth val="0"/>
          <c:extLst>
            <c:ext xmlns:c16="http://schemas.microsoft.com/office/drawing/2014/chart" uri="{C3380CC4-5D6E-409C-BE32-E72D297353CC}">
              <c16:uniqueId val="{00000002-928A-459A-8F4A-9866F75D35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32-4073-8F6D-2A707F4E32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32-4073-8F6D-2A707F4E3261}"/>
            </c:ext>
          </c:extLst>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2-9432-4073-8F6D-2A707F4E326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3-9432-4073-8F6D-2A707F4E326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0.59</c:v>
                </c:pt>
                <c:pt idx="2">
                  <c:v>#N/A</c:v>
                </c:pt>
                <c:pt idx="3">
                  <c:v>0.28000000000000003</c:v>
                </c:pt>
                <c:pt idx="4">
                  <c:v>#N/A</c:v>
                </c:pt>
                <c:pt idx="5">
                  <c:v>0.14000000000000001</c:v>
                </c:pt>
                <c:pt idx="6">
                  <c:v>#N/A</c:v>
                </c:pt>
                <c:pt idx="7">
                  <c:v>0.34</c:v>
                </c:pt>
                <c:pt idx="8">
                  <c:v>#N/A</c:v>
                </c:pt>
                <c:pt idx="9">
                  <c:v>0.1</c:v>
                </c:pt>
              </c:numCache>
            </c:numRef>
          </c:val>
          <c:extLst>
            <c:ext xmlns:c16="http://schemas.microsoft.com/office/drawing/2014/chart" uri="{C3380CC4-5D6E-409C-BE32-E72D297353CC}">
              <c16:uniqueId val="{00000004-9432-4073-8F6D-2A707F4E3261}"/>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0.26</c:v>
                </c:pt>
                <c:pt idx="2">
                  <c:v>#N/A</c:v>
                </c:pt>
                <c:pt idx="3">
                  <c:v>0.26</c:v>
                </c:pt>
                <c:pt idx="4">
                  <c:v>#N/A</c:v>
                </c:pt>
                <c:pt idx="5">
                  <c:v>0.37</c:v>
                </c:pt>
                <c:pt idx="6">
                  <c:v>#N/A</c:v>
                </c:pt>
                <c:pt idx="7">
                  <c:v>0.37</c:v>
                </c:pt>
                <c:pt idx="8">
                  <c:v>#N/A</c:v>
                </c:pt>
                <c:pt idx="9">
                  <c:v>0.37</c:v>
                </c:pt>
              </c:numCache>
            </c:numRef>
          </c:val>
          <c:extLst>
            <c:ext xmlns:c16="http://schemas.microsoft.com/office/drawing/2014/chart" uri="{C3380CC4-5D6E-409C-BE32-E72D297353CC}">
              <c16:uniqueId val="{00000005-9432-4073-8F6D-2A707F4E326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0.92</c:v>
                </c:pt>
                <c:pt idx="2">
                  <c:v>#N/A</c:v>
                </c:pt>
                <c:pt idx="3">
                  <c:v>0.67</c:v>
                </c:pt>
                <c:pt idx="4">
                  <c:v>#N/A</c:v>
                </c:pt>
                <c:pt idx="5">
                  <c:v>2.04</c:v>
                </c:pt>
                <c:pt idx="6">
                  <c:v>#N/A</c:v>
                </c:pt>
                <c:pt idx="7">
                  <c:v>1.23</c:v>
                </c:pt>
                <c:pt idx="8">
                  <c:v>#N/A</c:v>
                </c:pt>
                <c:pt idx="9">
                  <c:v>0.68</c:v>
                </c:pt>
              </c:numCache>
            </c:numRef>
          </c:val>
          <c:extLst>
            <c:ext xmlns:c16="http://schemas.microsoft.com/office/drawing/2014/chart" uri="{C3380CC4-5D6E-409C-BE32-E72D297353CC}">
              <c16:uniqueId val="{00000006-9432-4073-8F6D-2A707F4E326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11.74</c:v>
                </c:pt>
                <c:pt idx="2">
                  <c:v>#N/A</c:v>
                </c:pt>
                <c:pt idx="3">
                  <c:v>13.64</c:v>
                </c:pt>
                <c:pt idx="4">
                  <c:v>#N/A</c:v>
                </c:pt>
                <c:pt idx="5">
                  <c:v>12.82</c:v>
                </c:pt>
                <c:pt idx="6">
                  <c:v>#N/A</c:v>
                </c:pt>
                <c:pt idx="7">
                  <c:v>11.38</c:v>
                </c:pt>
                <c:pt idx="8">
                  <c:v>#N/A</c:v>
                </c:pt>
                <c:pt idx="9">
                  <c:v>11.42</c:v>
                </c:pt>
              </c:numCache>
            </c:numRef>
          </c:val>
          <c:extLst>
            <c:ext xmlns:c16="http://schemas.microsoft.com/office/drawing/2014/chart" uri="{C3380CC4-5D6E-409C-BE32-E72D297353CC}">
              <c16:uniqueId val="{00000007-9432-4073-8F6D-2A707F4E326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9.42</c:v>
                </c:pt>
                <c:pt idx="2">
                  <c:v>#N/A</c:v>
                </c:pt>
                <c:pt idx="3">
                  <c:v>10.47</c:v>
                </c:pt>
                <c:pt idx="4">
                  <c:v>#N/A</c:v>
                </c:pt>
                <c:pt idx="5">
                  <c:v>12.69</c:v>
                </c:pt>
                <c:pt idx="6">
                  <c:v>#N/A</c:v>
                </c:pt>
                <c:pt idx="7">
                  <c:v>14.08</c:v>
                </c:pt>
                <c:pt idx="8">
                  <c:v>#N/A</c:v>
                </c:pt>
                <c:pt idx="9">
                  <c:v>13.92</c:v>
                </c:pt>
              </c:numCache>
            </c:numRef>
          </c:val>
          <c:extLst>
            <c:ext xmlns:c16="http://schemas.microsoft.com/office/drawing/2014/chart" uri="{C3380CC4-5D6E-409C-BE32-E72D297353CC}">
              <c16:uniqueId val="{00000008-9432-4073-8F6D-2A707F4E326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19.920000000000002</c:v>
                </c:pt>
                <c:pt idx="2">
                  <c:v>#N/A</c:v>
                </c:pt>
                <c:pt idx="3">
                  <c:v>18.809999999999999</c:v>
                </c:pt>
                <c:pt idx="4">
                  <c:v>#N/A</c:v>
                </c:pt>
                <c:pt idx="5">
                  <c:v>13.07</c:v>
                </c:pt>
                <c:pt idx="6">
                  <c:v>#N/A</c:v>
                </c:pt>
                <c:pt idx="7">
                  <c:v>13.77</c:v>
                </c:pt>
                <c:pt idx="8">
                  <c:v>#N/A</c:v>
                </c:pt>
                <c:pt idx="9">
                  <c:v>14.4</c:v>
                </c:pt>
              </c:numCache>
            </c:numRef>
          </c:val>
          <c:extLst>
            <c:ext xmlns:c16="http://schemas.microsoft.com/office/drawing/2014/chart" uri="{C3380CC4-5D6E-409C-BE32-E72D297353CC}">
              <c16:uniqueId val="{00000009-9432-4073-8F6D-2A707F4E32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2872</c:v>
                </c:pt>
                <c:pt idx="5">
                  <c:v>2881</c:v>
                </c:pt>
                <c:pt idx="8">
                  <c:v>2803</c:v>
                </c:pt>
                <c:pt idx="11">
                  <c:v>2809</c:v>
                </c:pt>
                <c:pt idx="14">
                  <c:v>2809</c:v>
                </c:pt>
              </c:numCache>
            </c:numRef>
          </c:val>
          <c:extLst>
            <c:ext xmlns:c16="http://schemas.microsoft.com/office/drawing/2014/chart" uri="{C3380CC4-5D6E-409C-BE32-E72D297353CC}">
              <c16:uniqueId val="{00000000-B2B7-47A6-9C87-7E3E887D2A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7-47A6-9C87-7E3E887D2A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c:v>
                </c:pt>
                <c:pt idx="3">
                  <c:v>39</c:v>
                </c:pt>
                <c:pt idx="6">
                  <c:v>32</c:v>
                </c:pt>
                <c:pt idx="9">
                  <c:v>31</c:v>
                </c:pt>
                <c:pt idx="12">
                  <c:v>25</c:v>
                </c:pt>
              </c:numCache>
            </c:numRef>
          </c:val>
          <c:extLst>
            <c:ext xmlns:c16="http://schemas.microsoft.com/office/drawing/2014/chart" uri="{C3380CC4-5D6E-409C-BE32-E72D297353CC}">
              <c16:uniqueId val="{00000002-B2B7-47A6-9C87-7E3E887D2A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175</c:v>
                </c:pt>
                <c:pt idx="3">
                  <c:v>89</c:v>
                </c:pt>
                <c:pt idx="6">
                  <c:v>63</c:v>
                </c:pt>
                <c:pt idx="9">
                  <c:v>61</c:v>
                </c:pt>
                <c:pt idx="12">
                  <c:v>63</c:v>
                </c:pt>
              </c:numCache>
            </c:numRef>
          </c:val>
          <c:extLst>
            <c:ext xmlns:c16="http://schemas.microsoft.com/office/drawing/2014/chart" uri="{C3380CC4-5D6E-409C-BE32-E72D297353CC}">
              <c16:uniqueId val="{00000003-B2B7-47A6-9C87-7E3E887D2A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1386</c:v>
                </c:pt>
                <c:pt idx="3">
                  <c:v>1350</c:v>
                </c:pt>
                <c:pt idx="6">
                  <c:v>1361</c:v>
                </c:pt>
                <c:pt idx="9">
                  <c:v>1285</c:v>
                </c:pt>
                <c:pt idx="12">
                  <c:v>1340</c:v>
                </c:pt>
              </c:numCache>
            </c:numRef>
          </c:val>
          <c:extLst>
            <c:ext xmlns:c16="http://schemas.microsoft.com/office/drawing/2014/chart" uri="{C3380CC4-5D6E-409C-BE32-E72D297353CC}">
              <c16:uniqueId val="{00000004-B2B7-47A6-9C87-7E3E887D2A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7-47A6-9C87-7E3E887D2A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7-47A6-9C87-7E3E887D2A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2532</c:v>
                </c:pt>
                <c:pt idx="3">
                  <c:v>2628</c:v>
                </c:pt>
                <c:pt idx="6">
                  <c:v>2621</c:v>
                </c:pt>
                <c:pt idx="9">
                  <c:v>2652</c:v>
                </c:pt>
                <c:pt idx="12">
                  <c:v>2752</c:v>
                </c:pt>
              </c:numCache>
            </c:numRef>
          </c:val>
          <c:extLst>
            <c:ext xmlns:c16="http://schemas.microsoft.com/office/drawing/2014/chart" uri="{C3380CC4-5D6E-409C-BE32-E72D297353CC}">
              <c16:uniqueId val="{00000007-B2B7-47A6-9C87-7E3E887D2A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1260</c:v>
                </c:pt>
                <c:pt idx="2">
                  <c:v>#N/A</c:v>
                </c:pt>
                <c:pt idx="3">
                  <c:v>#N/A</c:v>
                </c:pt>
                <c:pt idx="4">
                  <c:v>1225</c:v>
                </c:pt>
                <c:pt idx="5">
                  <c:v>#N/A</c:v>
                </c:pt>
                <c:pt idx="6">
                  <c:v>#N/A</c:v>
                </c:pt>
                <c:pt idx="7">
                  <c:v>1274</c:v>
                </c:pt>
                <c:pt idx="8">
                  <c:v>#N/A</c:v>
                </c:pt>
                <c:pt idx="9">
                  <c:v>#N/A</c:v>
                </c:pt>
                <c:pt idx="10">
                  <c:v>1220</c:v>
                </c:pt>
                <c:pt idx="11">
                  <c:v>#N/A</c:v>
                </c:pt>
                <c:pt idx="12">
                  <c:v>#N/A</c:v>
                </c:pt>
                <c:pt idx="13">
                  <c:v>1371</c:v>
                </c:pt>
                <c:pt idx="14">
                  <c:v>#N/A</c:v>
                </c:pt>
              </c:numCache>
            </c:numRef>
          </c:val>
          <c:smooth val="0"/>
          <c:extLst>
            <c:ext xmlns:c16="http://schemas.microsoft.com/office/drawing/2014/chart" uri="{C3380CC4-5D6E-409C-BE32-E72D297353CC}">
              <c16:uniqueId val="{00000008-B2B7-47A6-9C87-7E3E887D2A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31707</c:v>
                </c:pt>
                <c:pt idx="5">
                  <c:v>31263</c:v>
                </c:pt>
                <c:pt idx="8">
                  <c:v>32041</c:v>
                </c:pt>
                <c:pt idx="11">
                  <c:v>31052</c:v>
                </c:pt>
                <c:pt idx="14">
                  <c:v>30979</c:v>
                </c:pt>
              </c:numCache>
            </c:numRef>
          </c:val>
          <c:extLst>
            <c:ext xmlns:c16="http://schemas.microsoft.com/office/drawing/2014/chart" uri="{C3380CC4-5D6E-409C-BE32-E72D297353CC}">
              <c16:uniqueId val="{00000000-DD04-445E-BA24-5EEE6B0C9B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557</c:v>
                </c:pt>
                <c:pt idx="5">
                  <c:v>444</c:v>
                </c:pt>
                <c:pt idx="8">
                  <c:v>372</c:v>
                </c:pt>
                <c:pt idx="11">
                  <c:v>304</c:v>
                </c:pt>
                <c:pt idx="14">
                  <c:v>247</c:v>
                </c:pt>
              </c:numCache>
            </c:numRef>
          </c:val>
          <c:extLst>
            <c:ext xmlns:c16="http://schemas.microsoft.com/office/drawing/2014/chart" uri="{C3380CC4-5D6E-409C-BE32-E72D297353CC}">
              <c16:uniqueId val="{00000001-DD04-445E-BA24-5EEE6B0C9B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5155</c:v>
                </c:pt>
                <c:pt idx="5">
                  <c:v>5371</c:v>
                </c:pt>
                <c:pt idx="8">
                  <c:v>5565</c:v>
                </c:pt>
                <c:pt idx="11">
                  <c:v>6014</c:v>
                </c:pt>
                <c:pt idx="14">
                  <c:v>6360</c:v>
                </c:pt>
              </c:numCache>
            </c:numRef>
          </c:val>
          <c:extLst>
            <c:ext xmlns:c16="http://schemas.microsoft.com/office/drawing/2014/chart" uri="{C3380CC4-5D6E-409C-BE32-E72D297353CC}">
              <c16:uniqueId val="{00000002-DD04-445E-BA24-5EEE6B0C9B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04-445E-BA24-5EEE6B0C9B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04-445E-BA24-5EEE6B0C9B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04-445E-BA24-5EEE6B0C9B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770</c:v>
                </c:pt>
                <c:pt idx="3">
                  <c:v>596</c:v>
                </c:pt>
                <c:pt idx="6">
                  <c:v>543</c:v>
                </c:pt>
                <c:pt idx="9">
                  <c:v>467</c:v>
                </c:pt>
                <c:pt idx="12">
                  <c:v>547</c:v>
                </c:pt>
              </c:numCache>
            </c:numRef>
          </c:val>
          <c:extLst>
            <c:ext xmlns:c16="http://schemas.microsoft.com/office/drawing/2014/chart" uri="{C3380CC4-5D6E-409C-BE32-E72D297353CC}">
              <c16:uniqueId val="{00000006-DD04-445E-BA24-5EEE6B0C9B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334</c:v>
                </c:pt>
                <c:pt idx="3">
                  <c:v>421</c:v>
                </c:pt>
                <c:pt idx="6">
                  <c:v>386</c:v>
                </c:pt>
                <c:pt idx="9">
                  <c:v>469</c:v>
                </c:pt>
                <c:pt idx="12">
                  <c:v>642</c:v>
                </c:pt>
              </c:numCache>
            </c:numRef>
          </c:val>
          <c:extLst>
            <c:ext xmlns:c16="http://schemas.microsoft.com/office/drawing/2014/chart" uri="{C3380CC4-5D6E-409C-BE32-E72D297353CC}">
              <c16:uniqueId val="{00000007-DD04-445E-BA24-5EEE6B0C9B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16350</c:v>
                </c:pt>
                <c:pt idx="3">
                  <c:v>15606</c:v>
                </c:pt>
                <c:pt idx="6">
                  <c:v>14864</c:v>
                </c:pt>
                <c:pt idx="9">
                  <c:v>14522</c:v>
                </c:pt>
                <c:pt idx="12">
                  <c:v>14667</c:v>
                </c:pt>
              </c:numCache>
            </c:numRef>
          </c:val>
          <c:extLst>
            <c:ext xmlns:c16="http://schemas.microsoft.com/office/drawing/2014/chart" uri="{C3380CC4-5D6E-409C-BE32-E72D297353CC}">
              <c16:uniqueId val="{00000008-DD04-445E-BA24-5EEE6B0C9B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567</c:v>
                </c:pt>
                <c:pt idx="3">
                  <c:v>526</c:v>
                </c:pt>
                <c:pt idx="6">
                  <c:v>489</c:v>
                </c:pt>
                <c:pt idx="9">
                  <c:v>431</c:v>
                </c:pt>
                <c:pt idx="12">
                  <c:v>937</c:v>
                </c:pt>
              </c:numCache>
            </c:numRef>
          </c:val>
          <c:extLst>
            <c:ext xmlns:c16="http://schemas.microsoft.com/office/drawing/2014/chart" uri="{C3380CC4-5D6E-409C-BE32-E72D297353CC}">
              <c16:uniqueId val="{00000009-DD04-445E-BA24-5EEE6B0C9B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26701</c:v>
                </c:pt>
                <c:pt idx="3">
                  <c:v>26236</c:v>
                </c:pt>
                <c:pt idx="6">
                  <c:v>26926</c:v>
                </c:pt>
                <c:pt idx="9">
                  <c:v>26284</c:v>
                </c:pt>
                <c:pt idx="12">
                  <c:v>25867</c:v>
                </c:pt>
              </c:numCache>
            </c:numRef>
          </c:val>
          <c:extLst>
            <c:ext xmlns:c16="http://schemas.microsoft.com/office/drawing/2014/chart" uri="{C3380CC4-5D6E-409C-BE32-E72D297353CC}">
              <c16:uniqueId val="{0000000A-DD04-445E-BA24-5EEE6B0C9B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7302</c:v>
                </c:pt>
                <c:pt idx="2">
                  <c:v>#N/A</c:v>
                </c:pt>
                <c:pt idx="3">
                  <c:v>#N/A</c:v>
                </c:pt>
                <c:pt idx="4">
                  <c:v>6306</c:v>
                </c:pt>
                <c:pt idx="5">
                  <c:v>#N/A</c:v>
                </c:pt>
                <c:pt idx="6">
                  <c:v>#N/A</c:v>
                </c:pt>
                <c:pt idx="7">
                  <c:v>5230</c:v>
                </c:pt>
                <c:pt idx="8">
                  <c:v>#N/A</c:v>
                </c:pt>
                <c:pt idx="9">
                  <c:v>#N/A</c:v>
                </c:pt>
                <c:pt idx="10">
                  <c:v>4803</c:v>
                </c:pt>
                <c:pt idx="11">
                  <c:v>#N/A</c:v>
                </c:pt>
                <c:pt idx="12">
                  <c:v>#N/A</c:v>
                </c:pt>
                <c:pt idx="13">
                  <c:v>5073</c:v>
                </c:pt>
                <c:pt idx="14">
                  <c:v>#N/A</c:v>
                </c:pt>
              </c:numCache>
            </c:numRef>
          </c:val>
          <c:smooth val="0"/>
          <c:extLst>
            <c:ext xmlns:c16="http://schemas.microsoft.com/office/drawing/2014/chart" uri="{C3380CC4-5D6E-409C-BE32-E72D297353CC}">
              <c16:uniqueId val="{0000000B-DD04-445E-BA24-5EEE6B0C9B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2710</c:v>
                </c:pt>
                <c:pt idx="1">
                  <c:v>2711</c:v>
                </c:pt>
                <c:pt idx="2">
                  <c:v>2711</c:v>
                </c:pt>
              </c:numCache>
            </c:numRef>
          </c:val>
          <c:extLst>
            <c:ext xmlns:c16="http://schemas.microsoft.com/office/drawing/2014/chart" uri="{C3380CC4-5D6E-409C-BE32-E72D297353CC}">
              <c16:uniqueId val="{00000000-4E1B-4056-A815-CA097FDBBD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1719</c:v>
                </c:pt>
                <c:pt idx="1">
                  <c:v>1720</c:v>
                </c:pt>
                <c:pt idx="2">
                  <c:v>1721</c:v>
                </c:pt>
              </c:numCache>
            </c:numRef>
          </c:val>
          <c:extLst>
            <c:ext xmlns:c16="http://schemas.microsoft.com/office/drawing/2014/chart" uri="{C3380CC4-5D6E-409C-BE32-E72D297353CC}">
              <c16:uniqueId val="{00000001-4E1B-4056-A815-CA097FDBBD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2273</c:v>
                </c:pt>
                <c:pt idx="1">
                  <c:v>2472</c:v>
                </c:pt>
                <c:pt idx="2">
                  <c:v>2579</c:v>
                </c:pt>
              </c:numCache>
            </c:numRef>
          </c:val>
          <c:extLst>
            <c:ext xmlns:c16="http://schemas.microsoft.com/office/drawing/2014/chart" uri="{C3380CC4-5D6E-409C-BE32-E72D297353CC}">
              <c16:uniqueId val="{00000002-4E1B-4056-A815-CA097FDBBD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{382040C2-6C47-4E88-BDD0-A5D226EBA121}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DC9-46F8-9897-D61095DE4D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{C8BEE3B7-07A5-403F-A0FF-D752CE299B29}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C9-46F8-9897-D61095DE4D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{AAC2952B-4762-4C14-A391-698E5489321C}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C9-46F8-9897-D61095DE4D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{FD3CDCBB-3579-41B5-B454-4573B65B436D}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C9-46F8-9897-D61095DE4D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{E75FE76B-E182-4CA2-A3C0-A9F3A771AE05}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C9-46F8-9897-D61095DE4DE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{BEB88FA9-8B45-4FDC-AB8E-FD1FADBDF9A9}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DC9-46F8-9897-D61095DE4DE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{9312E76E-B23F-4131-87F6-2133A74D64DD}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DC9-46F8-9897-D61095DE4DE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{E990F680-17A3-409F-A4AC-B4143C7AE348}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DC9-46F8-9897-D61095DE4DE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{58C51691-C7D0-446B-8885-2D721437D2E2}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DC9-46F8-9897-D61095DE4D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57.6</c:v>
                </c:pt>
                <c:pt idx="16">
                  <c:v>59.6</c:v>
                </c:pt>
                <c:pt idx="24">
                  <c:v>61.6</c:v>
                </c:pt>
                <c:pt idx="32">
                  <c:v>62.4</c:v>
                </c:pt>
              </c:numCache>
            </c:numRef>
          </c:xVal>
          <c:yVal>
            <c:numRef>
              <c:f>公会計指標分析・財政指標組合せ分析表!$BP$51:$DC$51</c:f>
              <c:numCache>
                <c:formatCode>#,##0.0;"▲ "#,##0.0</c:formatCode>
                <c:ptCount val="40"/>
                <c:pt idx="8">
                  <c:v>57.8</c:v>
                </c:pt>
                <c:pt idx="16">
                  <c:v>48.5</c:v>
                </c:pt>
                <c:pt idx="24">
                  <c:v>44.5</c:v>
                </c:pt>
                <c:pt idx="32">
                  <c:v>46.5</c:v>
                </c:pt>
              </c:numCache>
            </c:numRef>
          </c:yVal>
          <c:smooth val="0"/>
          <c:extLst>
            <c:ext xmlns:c16="http://schemas.microsoft.com/office/drawing/2014/chart" uri="{C3380CC4-5D6E-409C-BE32-E72D297353CC}">
              <c16:uniqueId val="{00000009-5DC9-46F8-9897-D61095DE4D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{FD0D376E-1292-4131-A320-4A5D3F7CB169}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DC9-46F8-9897-D61095DE4D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{60EB3680-27D0-4D62-A946-15E98A495AD6}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C9-46F8-9897-D61095DE4D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{90B96B99-4205-4F5B-8E43-C974510E5B69}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C9-46F8-9897-D61095DE4D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{92AD804C-7338-448D-B6EA-16E30F54E914}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C9-46F8-9897-D61095DE4D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{42890477-59BE-4C7A-A735-B9C55F8C0BD8}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C9-46F8-9897-D61095DE4DE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{D66F1B9E-8491-4C93-9D77-2EB685E0DFE4}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DC9-46F8-9897-D61095DE4DE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{1BF5CB8B-A562-455A-B471-0207A482DCE1}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DC9-46F8-9897-D61095DE4DE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{A1D6D2DD-5915-4C70-806F-ACD542E1F482}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DC9-46F8-9897-D61095DE4DE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{42D79836-991D-40E4-BA9D-E3CF2BAB6183}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DC9-46F8-9897-D61095DE4D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5DC9-46F8-9897-D61095DE4DE5}"/>
            </c:ext>
          </c:extLst>
        </c:ser>
        <c:dLbls>
          <c:showLegendKey val="0"/>
          <c:showVal val="1"/>
          <c:showCatName val="0"/>
          <c:showSerName val="0"/>
          <c:showPercent val="0"/>
          <c:showBubbleSize val="0"/>
        </c:dLbls>
        <c:axId val="231305208"/>
        <c:axId val="231306384"/>
      </c:scatterChart>
      <c:valAx>
        <c:axId val="231305208"/>
        <c:scaling>
          <c:orientation val="minMax"/>
          <c:max val="63.1"/>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306384"/>
        <c:crosses val="autoZero"/>
        <c:crossBetween val="midCat"/>
      </c:valAx>
      <c:valAx>
        <c:axId val="231306384"/>
        <c:scaling>
          <c:orientation val="minMax"/>
          <c:max val="6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305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{35EAB324-C67D-4D63-92B9-DF8F85CB26FB}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7FC-4513-8322-2E357F7546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{78E0C024-2E4F-4645-89A9-13DE4C068663}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FC-4513-8322-2E357F7546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{EB446106-A826-4CE0-A0F9-3621B3CD7BB7}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FC-4513-8322-2E357F7546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{72D865B7-262E-4048-97AA-8EB50B820E50}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FC-4513-8322-2E357F7546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{C8CE4ACB-24F2-4055-B019-4635CE66C114}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FC-4513-8322-2E357F7546C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{A024292B-7E93-4570-83C6-972BEC05996A}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7FC-4513-8322-2E357F7546C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{DCD7C91F-8217-49E2-BABF-01CFBDF8749C}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7FC-4513-8322-2E357F7546C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{7D01FE4C-477A-431F-9C39-0E37149EA08B}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7FC-4513-8322-2E357F7546C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{3138A012-173A-48D6-81F9-75F5961B1FD7}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7FC-4513-8322-2E357F7546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12.3</c:v>
                </c:pt>
                <c:pt idx="16">
                  <c:v>11.5</c:v>
                </c:pt>
                <c:pt idx="24">
                  <c:v>11.4</c:v>
                </c:pt>
                <c:pt idx="32">
                  <c:v>11.9</c:v>
                </c:pt>
              </c:numCache>
            </c:numRef>
          </c:xVal>
          <c:yVal>
            <c:numRef>
              <c:f>公会計指標分析・財政指標組合せ分析表!$BP$73:$DC$73</c:f>
              <c:numCache>
                <c:formatCode>#,##0.0;"▲ "#,##0.0</c:formatCode>
                <c:ptCount val="40"/>
                <c:pt idx="0">
                  <c:v>67.8</c:v>
                </c:pt>
                <c:pt idx="8">
                  <c:v>57.8</c:v>
                </c:pt>
                <c:pt idx="16">
                  <c:v>48.5</c:v>
                </c:pt>
                <c:pt idx="24">
                  <c:v>44.5</c:v>
                </c:pt>
                <c:pt idx="32">
                  <c:v>46.5</c:v>
                </c:pt>
              </c:numCache>
            </c:numRef>
          </c:yVal>
          <c:smooth val="0"/>
          <c:extLst>
            <c:ext xmlns:c16="http://schemas.microsoft.com/office/drawing/2014/chart" uri="{C3380CC4-5D6E-409C-BE32-E72D297353CC}">
              <c16:uniqueId val="{00000009-57FC-4513-8322-2E357F7546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{108A31D0-8049-4982-9CBB-E72D47D67D7B}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7FC-4513-8322-2E357F7546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{17B27616-C27F-449B-8C11-C63CDD2A76D6}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FC-4513-8322-2E357F7546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{98D7701F-9599-4810-855E-31FBBD601429}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FC-4513-8322-2E357F7546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{CE0C8358-1DBC-4820-A0E7-563577D27A51}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FC-4513-8322-2E357F7546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{0CDEF07A-6F11-4909-B0EE-B7C36ACBD669}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FC-4513-8322-2E357F7546C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{88380268-FDDE-4E92-98A5-158DBD38F5B8}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7FC-4513-8322-2E357F7546C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{B2879366-DBA7-4373-86F2-C7855B019FFB}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7FC-4513-8322-2E357F7546C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{5696EC7B-079C-4D20-BC20-3F0A7308A096}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7FC-4513-8322-2E357F7546C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{C0E9F262-9D39-437C-8951-4F56C1417BBA}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7FC-4513-8322-2E357F7546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57FC-4513-8322-2E357F7546CB}"/>
            </c:ext>
          </c:extLst>
        </c:ser>
        <c:dLbls>
          <c:showLegendKey val="0"/>
          <c:showVal val="1"/>
          <c:showCatName val="0"/>
          <c:showSerName val="0"/>
          <c:showPercent val="0"/>
          <c:showBubbleSize val="0"/>
        </c:dLbls>
        <c:axId val="231305992"/>
        <c:axId val="231308344"/>
      </c:scatterChart>
      <c:valAx>
        <c:axId val="231305992"/>
        <c:scaling>
          <c:orientation val="minMax"/>
          <c:max val="14.299999999999999"/>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308344"/>
        <c:crosses val="autoZero"/>
        <c:crossBetween val="midCat"/>
      </c:valAx>
      <c:valAx>
        <c:axId val="231308344"/>
        <c:scaling>
          <c:orientation val="minMax"/>
          <c:max val="7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305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積極的に進めてきた小中学校施設耐震化事業の償還が本格的に開始したことにより、公債費比率の分子は前年度に比べ高くなった。</a:t>
          </a:r>
        </a:p>
        <a:p>
          <a:r>
            <a:rPr kumimoji="1" lang="ja-JP" altLang="en-US" sz="1400">
              <a:latin typeface="ＭＳ ゴシック" pitchFamily="49" charset="-128"/>
              <a:ea typeface="ＭＳ ゴシック" pitchFamily="49" charset="-128"/>
            </a:rPr>
            <a:t>　今後も、新図書館及び新体育センター建設等の大規模事業に係る起債借入による元利償還金が増加する見込みであるため、その他の投資的事業については事業の選択を行い、公債費負担の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また、計画的な市債の借換等により、実質公債費比率の上昇抑制に努める。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債務負担行為支出予定額、公営企業債等繰入見込額及び組合負担等見込額が増加したことにより、将来負担比率の分子は前年度に比べ高くなった。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一般会計等に係る地方債の現在高は、新体育センターや新図書館等の大型施設整備に係る借入を行ったものの、元利償還額が新規借入額を上回ったことから、前年度に比べ低くなっている。</a:t>
          </a:r>
        </a:p>
        <a:p>
          <a:r>
            <a:rPr kumimoji="1" lang="ja-JP" altLang="en-US" sz="1400">
              <a:latin typeface="ＭＳ ゴシック" pitchFamily="49" charset="-128"/>
              <a:ea typeface="ＭＳ ゴシック" pitchFamily="49" charset="-128"/>
            </a:rPr>
            <a:t>　充当可能財源等については、財政調整基金等の積み立て、合併特例債、緊急防災・減災事業債、臨時財政対策債に係る算入公債費により確保されていることから、ほぼ同様の水準を維持している。</a:t>
          </a:r>
        </a:p>
        <a:p>
          <a:r>
            <a:rPr kumimoji="1" lang="ja-JP" altLang="en-US" sz="1400">
              <a:latin typeface="ＭＳ ゴシック" pitchFamily="49" charset="-128"/>
              <a:ea typeface="ＭＳ ゴシック" pitchFamily="49" charset="-128"/>
            </a:rPr>
            <a:t>　今後も新規事業の実施等については徹底した事業選択を行い、継続事業については効果検証による見直しも視野に入れながら、将来負担の軽減に努める。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富山県砺波市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将来的な庁舎整備のための資金を積み立てている庁舎整備基金への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庁舎整備基金の積み立ては引き続き行っていくものの、財政調整基金、減債基金については令和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年度に取り崩しを予定している。安定的な財政運営のために一定規模の基金は維持できるように努める。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・合併振興基金：市民の連帯の強化及び地域の振興を図るもの。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・庁舎整備基金：庁舎整備のための資金を積み立てるもの。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・地域福祉基金：地域福祉事業の推進を図るもの。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・公共施設維持管理基金：行政財産として管理する建物の修繕及び維持補修に充てるもの。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・高齢化社会対策事業基金：本格的な高齢化社会の到来に備え、福祉活動の推進、快適な生活環境の形成等に充てるもの。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庁舎整備基金へ</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百万円、公共施設維持管理基金に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庁舎整備基金については、将来的な庁舎整備のために毎年度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百万円程度の積み立てを続ける予定である。また、合併振興基金については、新砺波図書館の建設事業費に充てるため、令和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百万円程度を取り崩す予定である。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利子分を積み立てたことによる増があるものの、積み立てや取り崩しは行っておらず、前年度とほぼ同額を維持している。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これまで、合併算定替えの終了による地方交付税の減や、高齢化の進展による扶助費の増などの将来の財政事情を見越して基金を積み立ててきたが、令和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千万円余の活用を予定している。財政の硬直化を招くことなく安定的な財政運営を行うためにも、引き続き財政の健全化に努め、一定規模の基金残高を維持できるように努める。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利子分を積み立てたことによる増があるものの、その他の積み立てや取り崩しは行っておらず、前年度とほぼ同額を維持している。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従来は繰越金の一部を減債基金に積み立ててきていたが、ここ数年は利子を除く新規の積み立ては出来ていない。また、令和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千万円余の活用を予定している。令和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年度に元利償還額のピークを迎える予定だが、国の動向により、現在見込んでいない起債事業を新規に実施する可能性もあることから、引き続き将来の起債償還に備えて一定規模の基金を維持していきたい。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48,597
47,962
127.03
22,580,553
20,696,427
1,557,492
13,624,741
25,867,033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類似団体と比べて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ポイント、全国平均と比べて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ポイント高くなっており、増加傾向にある。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比較的に減価償却が進んでいる状態であり、今後の修繕改修については、公共施設等総合管理計画や令和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年度末の策定を見込む個別施設計画に基づき、公共施設の統廃合を検討するとともに、更新すべき施設においては計画的な修繕改修に努める。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1" name="楕円 80"/>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82" name="有形固定資産減価償却率該当値テキスト"/>
        <xdr:cNvSpPr txBox="1"/>
      </xdr:nvSpPr>
      <xdr:spPr>
        <a:xfrm>
          <a:off x="48133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34562</xdr:rowOff>
    </xdr:from>
    <xdr:to>
      <xdr:col>19</xdr:col>
      <xdr:colOff>187325</xdr:colOff>
      <xdr:row>29</xdr:row>
      <xdr:rowOff>136162</xdr:rowOff>
    </xdr:to>
    <xdr:sp macro="" textlink="">
      <xdr:nvSpPr>
        <xdr:cNvPr id="83" name="楕円 82"/>
        <xdr:cNvSpPr/>
      </xdr:nvSpPr>
      <xdr:spPr>
        <a:xfrm>
          <a:off x="4000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85362</xdr:rowOff>
    </xdr:to>
    <xdr:cxnSp macro="">
      <xdr:nvCxnSpPr>
        <xdr:cNvPr id="84" name="直線コネクタ 83"/>
        <xdr:cNvCxnSpPr/>
      </xdr:nvCxnSpPr>
      <xdr:spPr>
        <a:xfrm flipV="1">
          <a:off x="4051300" y="5804263"/>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楕円 84"/>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147048</xdr:rowOff>
    </xdr:to>
    <xdr:cxnSp macro="">
      <xdr:nvCxnSpPr>
        <xdr:cNvPr id="86" name="直線コネクタ 85"/>
        <xdr:cNvCxnSpPr/>
      </xdr:nvCxnSpPr>
      <xdr:spPr>
        <a:xfrm flipV="1">
          <a:off x="3289300" y="582893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87" name="楕円 86"/>
        <xdr:cNvSpPr/>
      </xdr:nvSpPr>
      <xdr:spPr>
        <a:xfrm>
          <a:off x="2476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30</xdr:row>
      <xdr:rowOff>37283</xdr:rowOff>
    </xdr:to>
    <xdr:cxnSp macro="">
      <xdr:nvCxnSpPr>
        <xdr:cNvPr id="88" name="直線コネクタ 87"/>
        <xdr:cNvCxnSpPr/>
      </xdr:nvCxnSpPr>
      <xdr:spPr>
        <a:xfrm flipV="1">
          <a:off x="2527300" y="5890623"/>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152689</xdr:rowOff>
    </xdr:from>
    <xdr:ext cx="405111" cy="259045"/>
    <xdr:sp macro="" textlink="">
      <xdr:nvSpPr>
        <xdr:cNvPr id="92" name="n_1mainValue有形固定資産減価償却率"/>
        <xdr:cNvSpPr txBox="1"/>
      </xdr:nvSpPr>
      <xdr:spPr>
        <a:xfrm>
          <a:off x="38360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3" name="n_2main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104610</xdr:rowOff>
    </xdr:from>
    <xdr:ext cx="405111" cy="259045"/>
    <xdr:sp macro="" textlink="">
      <xdr:nvSpPr>
        <xdr:cNvPr id="94" name="n_3mainValue有形固定資産減価償却率"/>
        <xdr:cNvSpPr txBox="1"/>
      </xdr:nvSpPr>
      <xdr:spPr>
        <a:xfrm>
          <a:off x="2324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今後も、総合計画実施計画により事業ごとに精査し、その枠内での適切な事業執行と地方債起債に努める。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89965</xdr:rowOff>
    </xdr:from>
    <xdr:to>
      <xdr:col>76</xdr:col>
      <xdr:colOff>73025</xdr:colOff>
      <xdr:row>33</xdr:row>
      <xdr:rowOff>20115</xdr:rowOff>
    </xdr:to>
    <xdr:sp macro="" textlink="">
      <xdr:nvSpPr>
        <xdr:cNvPr id="137" name="楕円 136"/>
        <xdr:cNvSpPr/>
      </xdr:nvSpPr>
      <xdr:spPr>
        <a:xfrm>
          <a:off x="14744700" y="63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68392</xdr:rowOff>
    </xdr:from>
    <xdr:ext cx="469744" cy="259045"/>
    <xdr:sp macro="" textlink="">
      <xdr:nvSpPr>
        <xdr:cNvPr id="138" name="債務償還比率該当値テキスト"/>
        <xdr:cNvSpPr txBox="1"/>
      </xdr:nvSpPr>
      <xdr:spPr>
        <a:xfrm>
          <a:off x="14846300" y="632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67536</xdr:rowOff>
    </xdr:from>
    <xdr:to>
      <xdr:col>72</xdr:col>
      <xdr:colOff>123825</xdr:colOff>
      <xdr:row>32</xdr:row>
      <xdr:rowOff>169136</xdr:rowOff>
    </xdr:to>
    <xdr:sp macro="" textlink="">
      <xdr:nvSpPr>
        <xdr:cNvPr id="139" name="楕円 138"/>
        <xdr:cNvSpPr/>
      </xdr:nvSpPr>
      <xdr:spPr>
        <a:xfrm>
          <a:off x="14033500" y="63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118336</xdr:rowOff>
    </xdr:from>
    <xdr:to>
      <xdr:col>76</xdr:col>
      <xdr:colOff>22225</xdr:colOff>
      <xdr:row>32</xdr:row>
      <xdr:rowOff>140765</xdr:rowOff>
    </xdr:to>
    <xdr:cxnSp macro="">
      <xdr:nvCxnSpPr>
        <xdr:cNvPr id="140" name="直線コネクタ 139"/>
        <xdr:cNvCxnSpPr/>
      </xdr:nvCxnSpPr>
      <xdr:spPr>
        <a:xfrm>
          <a:off x="14084300" y="6376261"/>
          <a:ext cx="711200" cy="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160263</xdr:rowOff>
    </xdr:from>
    <xdr:ext cx="469744" cy="259045"/>
    <xdr:sp macro="" textlink="">
      <xdr:nvSpPr>
        <xdr:cNvPr id="142" name="n_1mainValue債務償還比率"/>
        <xdr:cNvSpPr txBox="1"/>
      </xdr:nvSpPr>
      <xdr:spPr>
        <a:xfrm>
          <a:off x="13836727" y="641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48,597
47,962
127.03
22,580,553
20,696,427
1,557,492
13,624,741
25,867,033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89081</xdr:rowOff>
    </xdr:from>
    <xdr:to>
      <xdr:col>24</xdr:col>
      <xdr:colOff>114300</xdr:colOff>
      <xdr:row>36</xdr:row>
      <xdr:rowOff>19231</xdr:rowOff>
    </xdr:to>
    <xdr:sp macro="" textlink="">
      <xdr:nvSpPr>
        <xdr:cNvPr id="72" name="楕円 71"/>
        <xdr:cNvSpPr/>
      </xdr:nvSpPr>
      <xdr:spPr>
        <a:xfrm>
          <a:off x="45847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111958</xdr:rowOff>
    </xdr:from>
    <xdr:ext cx="405111" cy="259045"/>
    <xdr:sp macro="" textlink="">
      <xdr:nvSpPr>
        <xdr:cNvPr id="73" name="【道路】&#10;有形固定資産減価償却率該当値テキスト"/>
        <xdr:cNvSpPr txBox="1"/>
      </xdr:nvSpPr>
      <xdr:spPr>
        <a:xfrm>
          <a:off x="4673600" y="59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123372</xdr:rowOff>
    </xdr:from>
    <xdr:to>
      <xdr:col>20</xdr:col>
      <xdr:colOff>38100</xdr:colOff>
      <xdr:row>36</xdr:row>
      <xdr:rowOff>53522</xdr:rowOff>
    </xdr:to>
    <xdr:sp macro="" textlink="">
      <xdr:nvSpPr>
        <xdr:cNvPr id="74" name="楕円 73"/>
        <xdr:cNvSpPr/>
      </xdr:nvSpPr>
      <xdr:spPr>
        <a:xfrm>
          <a:off x="3746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139881</xdr:rowOff>
    </xdr:from>
    <xdr:to>
      <xdr:col>24</xdr:col>
      <xdr:colOff>63500</xdr:colOff>
      <xdr:row>36</xdr:row>
      <xdr:rowOff>2722</xdr:rowOff>
    </xdr:to>
    <xdr:cxnSp macro="">
      <xdr:nvCxnSpPr>
        <xdr:cNvPr id="75" name="直線コネクタ 74"/>
        <xdr:cNvCxnSpPr/>
      </xdr:nvCxnSpPr>
      <xdr:spPr>
        <a:xfrm flipV="1">
          <a:off x="3797300" y="61406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156028</xdr:rowOff>
    </xdr:from>
    <xdr:to>
      <xdr:col>15</xdr:col>
      <xdr:colOff>101600</xdr:colOff>
      <xdr:row>36</xdr:row>
      <xdr:rowOff>86178</xdr:rowOff>
    </xdr:to>
    <xdr:sp macro="" textlink="">
      <xdr:nvSpPr>
        <xdr:cNvPr id="76" name="楕円 75"/>
        <xdr:cNvSpPr/>
      </xdr:nvSpPr>
      <xdr:spPr>
        <a:xfrm>
          <a:off x="2857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2722</xdr:rowOff>
    </xdr:from>
    <xdr:to>
      <xdr:col>19</xdr:col>
      <xdr:colOff>177800</xdr:colOff>
      <xdr:row>36</xdr:row>
      <xdr:rowOff>35378</xdr:rowOff>
    </xdr:to>
    <xdr:cxnSp macro="">
      <xdr:nvCxnSpPr>
        <xdr:cNvPr id="77" name="直線コネクタ 76"/>
        <xdr:cNvCxnSpPr/>
      </xdr:nvCxnSpPr>
      <xdr:spPr>
        <a:xfrm flipV="1">
          <a:off x="2908300" y="61749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156028</xdr:rowOff>
    </xdr:from>
    <xdr:to>
      <xdr:col>10</xdr:col>
      <xdr:colOff>165100</xdr:colOff>
      <xdr:row>36</xdr:row>
      <xdr:rowOff>86178</xdr:rowOff>
    </xdr:to>
    <xdr:sp macro="" textlink="">
      <xdr:nvSpPr>
        <xdr:cNvPr id="78" name="楕円 77"/>
        <xdr:cNvSpPr/>
      </xdr:nvSpPr>
      <xdr:spPr>
        <a:xfrm>
          <a:off x="1968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35378</xdr:rowOff>
    </xdr:from>
    <xdr:to>
      <xdr:col>15</xdr:col>
      <xdr:colOff>50800</xdr:colOff>
      <xdr:row>36</xdr:row>
      <xdr:rowOff>35378</xdr:rowOff>
    </xdr:to>
    <xdr:cxnSp macro="">
      <xdr:nvCxnSpPr>
        <xdr:cNvPr id="79" name="直線コネクタ 78"/>
        <xdr:cNvCxnSpPr/>
      </xdr:nvCxnSpPr>
      <xdr:spPr>
        <a:xfrm>
          <a:off x="2019300" y="62075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70049</xdr:rowOff>
    </xdr:from>
    <xdr:ext cx="405111" cy="259045"/>
    <xdr:sp macro="" textlink="">
      <xdr:nvSpPr>
        <xdr:cNvPr id="83" name="n_1mainValue【道路】&#10;有形固定資産減価償却率"/>
        <xdr:cNvSpPr txBox="1"/>
      </xdr:nvSpPr>
      <xdr:spPr>
        <a:xfrm>
          <a:off x="35820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102705</xdr:rowOff>
    </xdr:from>
    <xdr:ext cx="405111" cy="259045"/>
    <xdr:sp macro="" textlink="">
      <xdr:nvSpPr>
        <xdr:cNvPr id="84" name="n_2mainValue【道路】&#10;有形固定資産減価償却率"/>
        <xdr:cNvSpPr txBox="1"/>
      </xdr:nvSpPr>
      <xdr:spPr>
        <a:xfrm>
          <a:off x="2705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102705</xdr:rowOff>
    </xdr:from>
    <xdr:ext cx="405111" cy="259045"/>
    <xdr:sp macro="" textlink="">
      <xdr:nvSpPr>
        <xdr:cNvPr id="85" name="n_3mainValue【道路】&#10;有形固定資産減価償却率"/>
        <xdr:cNvSpPr txBox="1"/>
      </xdr:nvSpPr>
      <xdr:spPr>
        <a:xfrm>
          <a:off x="1816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158598</xdr:rowOff>
    </xdr:from>
    <xdr:to>
      <xdr:col>55</xdr:col>
      <xdr:colOff>50800</xdr:colOff>
      <xdr:row>38</xdr:row>
      <xdr:rowOff>88748</xdr:rowOff>
    </xdr:to>
    <xdr:sp macro="" textlink="">
      <xdr:nvSpPr>
        <xdr:cNvPr id="124" name="楕円 123"/>
        <xdr:cNvSpPr/>
      </xdr:nvSpPr>
      <xdr:spPr>
        <a:xfrm>
          <a:off x="10426700" y="65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10025</xdr:rowOff>
    </xdr:from>
    <xdr:ext cx="534377" cy="259045"/>
    <xdr:sp macro="" textlink="">
      <xdr:nvSpPr>
        <xdr:cNvPr id="125" name="【道路】&#10;一人当たり延長該当値テキスト"/>
        <xdr:cNvSpPr txBox="1"/>
      </xdr:nvSpPr>
      <xdr:spPr>
        <a:xfrm>
          <a:off x="10515600" y="63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163055</xdr:rowOff>
    </xdr:from>
    <xdr:to>
      <xdr:col>50</xdr:col>
      <xdr:colOff>165100</xdr:colOff>
      <xdr:row>38</xdr:row>
      <xdr:rowOff>93205</xdr:rowOff>
    </xdr:to>
    <xdr:sp macro="" textlink="">
      <xdr:nvSpPr>
        <xdr:cNvPr id="126" name="楕円 125"/>
        <xdr:cNvSpPr/>
      </xdr:nvSpPr>
      <xdr:spPr>
        <a:xfrm>
          <a:off x="9588500" y="65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37947</xdr:rowOff>
    </xdr:from>
    <xdr:to>
      <xdr:col>55</xdr:col>
      <xdr:colOff>0</xdr:colOff>
      <xdr:row>38</xdr:row>
      <xdr:rowOff>42405</xdr:rowOff>
    </xdr:to>
    <xdr:cxnSp macro="">
      <xdr:nvCxnSpPr>
        <xdr:cNvPr id="127" name="直線コネクタ 126"/>
        <xdr:cNvCxnSpPr/>
      </xdr:nvCxnSpPr>
      <xdr:spPr>
        <a:xfrm flipV="1">
          <a:off x="9639300" y="6553047"/>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166598</xdr:rowOff>
    </xdr:from>
    <xdr:to>
      <xdr:col>46</xdr:col>
      <xdr:colOff>38100</xdr:colOff>
      <xdr:row>38</xdr:row>
      <xdr:rowOff>96748</xdr:rowOff>
    </xdr:to>
    <xdr:sp macro="" textlink="">
      <xdr:nvSpPr>
        <xdr:cNvPr id="128" name="楕円 127"/>
        <xdr:cNvSpPr/>
      </xdr:nvSpPr>
      <xdr:spPr>
        <a:xfrm>
          <a:off x="8699500" y="65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42405</xdr:rowOff>
    </xdr:from>
    <xdr:to>
      <xdr:col>50</xdr:col>
      <xdr:colOff>114300</xdr:colOff>
      <xdr:row>38</xdr:row>
      <xdr:rowOff>45948</xdr:rowOff>
    </xdr:to>
    <xdr:cxnSp macro="">
      <xdr:nvCxnSpPr>
        <xdr:cNvPr id="129" name="直線コネクタ 128"/>
        <xdr:cNvCxnSpPr/>
      </xdr:nvCxnSpPr>
      <xdr:spPr>
        <a:xfrm flipV="1">
          <a:off x="8750300" y="655750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160389</xdr:rowOff>
    </xdr:from>
    <xdr:to>
      <xdr:col>41</xdr:col>
      <xdr:colOff>101600</xdr:colOff>
      <xdr:row>38</xdr:row>
      <xdr:rowOff>90539</xdr:rowOff>
    </xdr:to>
    <xdr:sp macro="" textlink="">
      <xdr:nvSpPr>
        <xdr:cNvPr id="130" name="楕円 129"/>
        <xdr:cNvSpPr/>
      </xdr:nvSpPr>
      <xdr:spPr>
        <a:xfrm>
          <a:off x="7810500" y="65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39739</xdr:rowOff>
    </xdr:from>
    <xdr:to>
      <xdr:col>45</xdr:col>
      <xdr:colOff>177800</xdr:colOff>
      <xdr:row>38</xdr:row>
      <xdr:rowOff>45948</xdr:rowOff>
    </xdr:to>
    <xdr:cxnSp macro="">
      <xdr:nvCxnSpPr>
        <xdr:cNvPr id="131" name="直線コネクタ 130"/>
        <xdr:cNvCxnSpPr/>
      </xdr:nvCxnSpPr>
      <xdr:spPr>
        <a:xfrm>
          <a:off x="7861300" y="6554839"/>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133101</xdr:rowOff>
    </xdr:from>
    <xdr:ext cx="534377" cy="259045"/>
    <xdr:sp macro="" textlink="">
      <xdr:nvSpPr>
        <xdr:cNvPr id="134" name="n_3aveValue【道路】&#10;一人当たり延長"/>
        <xdr:cNvSpPr txBox="1"/>
      </xdr:nvSpPr>
      <xdr:spPr>
        <a:xfrm>
          <a:off x="7594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109732</xdr:rowOff>
    </xdr:from>
    <xdr:ext cx="534377" cy="259045"/>
    <xdr:sp macro="" textlink="">
      <xdr:nvSpPr>
        <xdr:cNvPr id="135" name="n_1mainValue【道路】&#10;一人当たり延長"/>
        <xdr:cNvSpPr txBox="1"/>
      </xdr:nvSpPr>
      <xdr:spPr>
        <a:xfrm>
          <a:off x="9359411" y="62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113276</xdr:rowOff>
    </xdr:from>
    <xdr:ext cx="534377" cy="259045"/>
    <xdr:sp macro="" textlink="">
      <xdr:nvSpPr>
        <xdr:cNvPr id="136" name="n_2mainValue【道路】&#10;一人当たり延長"/>
        <xdr:cNvSpPr txBox="1"/>
      </xdr:nvSpPr>
      <xdr:spPr>
        <a:xfrm>
          <a:off x="8483111" y="62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107065</xdr:rowOff>
    </xdr:from>
    <xdr:ext cx="534377" cy="259045"/>
    <xdr:sp macro="" textlink="">
      <xdr:nvSpPr>
        <xdr:cNvPr id="137" name="n_3mainValue【道路】&#10;一人当たり延長"/>
        <xdr:cNvSpPr txBox="1"/>
      </xdr:nvSpPr>
      <xdr:spPr>
        <a:xfrm>
          <a:off x="7594111" y="6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84727</xdr:rowOff>
    </xdr:from>
    <xdr:to>
      <xdr:col>24</xdr:col>
      <xdr:colOff>114300</xdr:colOff>
      <xdr:row>57</xdr:row>
      <xdr:rowOff>14877</xdr:rowOff>
    </xdr:to>
    <xdr:sp macro="" textlink="">
      <xdr:nvSpPr>
        <xdr:cNvPr id="178" name="楕円 177"/>
        <xdr:cNvSpPr/>
      </xdr:nvSpPr>
      <xdr:spPr>
        <a:xfrm>
          <a:off x="4584700" y="96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107604</xdr:rowOff>
    </xdr:from>
    <xdr:ext cx="405111" cy="259045"/>
    <xdr:sp macro="" textlink="">
      <xdr:nvSpPr>
        <xdr:cNvPr id="179" name="【橋りょう・トンネル】&#10;有形固定資産減価償却率該当値テキスト"/>
        <xdr:cNvSpPr txBox="1"/>
      </xdr:nvSpPr>
      <xdr:spPr>
        <a:xfrm>
          <a:off x="4673600" y="953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112485</xdr:rowOff>
    </xdr:from>
    <xdr:to>
      <xdr:col>20</xdr:col>
      <xdr:colOff>38100</xdr:colOff>
      <xdr:row>57</xdr:row>
      <xdr:rowOff>42635</xdr:rowOff>
    </xdr:to>
    <xdr:sp macro="" textlink="">
      <xdr:nvSpPr>
        <xdr:cNvPr id="180" name="楕円 179"/>
        <xdr:cNvSpPr/>
      </xdr:nvSpPr>
      <xdr:spPr>
        <a:xfrm>
          <a:off x="3746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135527</xdr:rowOff>
    </xdr:from>
    <xdr:to>
      <xdr:col>24</xdr:col>
      <xdr:colOff>63500</xdr:colOff>
      <xdr:row>56</xdr:row>
      <xdr:rowOff>163285</xdr:rowOff>
    </xdr:to>
    <xdr:cxnSp macro="">
      <xdr:nvCxnSpPr>
        <xdr:cNvPr id="181" name="直線コネクタ 180"/>
        <xdr:cNvCxnSpPr/>
      </xdr:nvCxnSpPr>
      <xdr:spPr>
        <a:xfrm flipV="1">
          <a:off x="3797300" y="97367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140244</xdr:rowOff>
    </xdr:from>
    <xdr:to>
      <xdr:col>15</xdr:col>
      <xdr:colOff>101600</xdr:colOff>
      <xdr:row>57</xdr:row>
      <xdr:rowOff>70394</xdr:rowOff>
    </xdr:to>
    <xdr:sp macro="" textlink="">
      <xdr:nvSpPr>
        <xdr:cNvPr id="182" name="楕円 181"/>
        <xdr:cNvSpPr/>
      </xdr:nvSpPr>
      <xdr:spPr>
        <a:xfrm>
          <a:off x="2857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163285</xdr:rowOff>
    </xdr:from>
    <xdr:to>
      <xdr:col>19</xdr:col>
      <xdr:colOff>177800</xdr:colOff>
      <xdr:row>57</xdr:row>
      <xdr:rowOff>19594</xdr:rowOff>
    </xdr:to>
    <xdr:cxnSp macro="">
      <xdr:nvCxnSpPr>
        <xdr:cNvPr id="183" name="直線コネクタ 182"/>
        <xdr:cNvCxnSpPr/>
      </xdr:nvCxnSpPr>
      <xdr:spPr>
        <a:xfrm flipV="1">
          <a:off x="2908300" y="97644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84" name="楕円 183"/>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19594</xdr:rowOff>
    </xdr:from>
    <xdr:to>
      <xdr:col>15</xdr:col>
      <xdr:colOff>50800</xdr:colOff>
      <xdr:row>58</xdr:row>
      <xdr:rowOff>148590</xdr:rowOff>
    </xdr:to>
    <xdr:cxnSp macro="">
      <xdr:nvCxnSpPr>
        <xdr:cNvPr id="185" name="直線コネクタ 184"/>
        <xdr:cNvCxnSpPr/>
      </xdr:nvCxnSpPr>
      <xdr:spPr>
        <a:xfrm flipV="1">
          <a:off x="2019300" y="9792244"/>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59162</xdr:rowOff>
    </xdr:from>
    <xdr:ext cx="405111" cy="259045"/>
    <xdr:sp macro="" textlink="">
      <xdr:nvSpPr>
        <xdr:cNvPr id="189" name="n_1mainValue【橋りょう・トンネル】&#10;有形固定資産減価償却率"/>
        <xdr:cNvSpPr txBox="1"/>
      </xdr:nvSpPr>
      <xdr:spPr>
        <a:xfrm>
          <a:off x="3582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86921</xdr:rowOff>
    </xdr:from>
    <xdr:ext cx="405111" cy="259045"/>
    <xdr:sp macro="" textlink="">
      <xdr:nvSpPr>
        <xdr:cNvPr id="190" name="n_2mainValue【橋りょう・トンネル】&#10;有形固定資産減価償却率"/>
        <xdr:cNvSpPr txBox="1"/>
      </xdr:nvSpPr>
      <xdr:spPr>
        <a:xfrm>
          <a:off x="27057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44467</xdr:rowOff>
    </xdr:from>
    <xdr:ext cx="405111" cy="259045"/>
    <xdr:sp macro="" textlink="">
      <xdr:nvSpPr>
        <xdr:cNvPr id="191" name="n_3mainValue【橋りょう・トンネル】&#10;有形固定資産減価償却率"/>
        <xdr:cNvSpPr txBox="1"/>
      </xdr:nvSpPr>
      <xdr:spPr>
        <a:xfrm>
          <a:off x="1816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17056</xdr:rowOff>
    </xdr:from>
    <xdr:to>
      <xdr:col>55</xdr:col>
      <xdr:colOff>50800</xdr:colOff>
      <xdr:row>64</xdr:row>
      <xdr:rowOff>118656</xdr:rowOff>
    </xdr:to>
    <xdr:sp macro="" textlink="">
      <xdr:nvSpPr>
        <xdr:cNvPr id="230" name="楕円 229"/>
        <xdr:cNvSpPr/>
      </xdr:nvSpPr>
      <xdr:spPr>
        <a:xfrm>
          <a:off x="10426700" y="109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103433</xdr:rowOff>
    </xdr:from>
    <xdr:ext cx="469744" cy="259045"/>
    <xdr:sp macro="" textlink="">
      <xdr:nvSpPr>
        <xdr:cNvPr id="231" name="【橋りょう・トンネル】&#10;一人当たり有形固定資産（償却資産）額該当値テキスト"/>
        <xdr:cNvSpPr txBox="1"/>
      </xdr:nvSpPr>
      <xdr:spPr>
        <a:xfrm>
          <a:off x="10515600" y="1090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17098</xdr:rowOff>
    </xdr:from>
    <xdr:to>
      <xdr:col>50</xdr:col>
      <xdr:colOff>165100</xdr:colOff>
      <xdr:row>64</xdr:row>
      <xdr:rowOff>118698</xdr:rowOff>
    </xdr:to>
    <xdr:sp macro="" textlink="">
      <xdr:nvSpPr>
        <xdr:cNvPr id="232" name="楕円 231"/>
        <xdr:cNvSpPr/>
      </xdr:nvSpPr>
      <xdr:spPr>
        <a:xfrm>
          <a:off x="9588500" y="109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67856</xdr:rowOff>
    </xdr:from>
    <xdr:to>
      <xdr:col>55</xdr:col>
      <xdr:colOff>0</xdr:colOff>
      <xdr:row>64</xdr:row>
      <xdr:rowOff>67898</xdr:rowOff>
    </xdr:to>
    <xdr:cxnSp macro="">
      <xdr:nvCxnSpPr>
        <xdr:cNvPr id="233" name="直線コネクタ 232"/>
        <xdr:cNvCxnSpPr/>
      </xdr:nvCxnSpPr>
      <xdr:spPr>
        <a:xfrm flipV="1">
          <a:off x="9639300" y="11040656"/>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17142</xdr:rowOff>
    </xdr:from>
    <xdr:to>
      <xdr:col>46</xdr:col>
      <xdr:colOff>38100</xdr:colOff>
      <xdr:row>64</xdr:row>
      <xdr:rowOff>118742</xdr:rowOff>
    </xdr:to>
    <xdr:sp macro="" textlink="">
      <xdr:nvSpPr>
        <xdr:cNvPr id="234" name="楕円 233"/>
        <xdr:cNvSpPr/>
      </xdr:nvSpPr>
      <xdr:spPr>
        <a:xfrm>
          <a:off x="8699500" y="109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67898</xdr:rowOff>
    </xdr:from>
    <xdr:to>
      <xdr:col>50</xdr:col>
      <xdr:colOff>114300</xdr:colOff>
      <xdr:row>64</xdr:row>
      <xdr:rowOff>67942</xdr:rowOff>
    </xdr:to>
    <xdr:cxnSp macro="">
      <xdr:nvCxnSpPr>
        <xdr:cNvPr id="235" name="直線コネクタ 234"/>
        <xdr:cNvCxnSpPr/>
      </xdr:nvCxnSpPr>
      <xdr:spPr>
        <a:xfrm flipV="1">
          <a:off x="8750300" y="11040698"/>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58513</xdr:rowOff>
    </xdr:from>
    <xdr:to>
      <xdr:col>41</xdr:col>
      <xdr:colOff>101600</xdr:colOff>
      <xdr:row>62</xdr:row>
      <xdr:rowOff>160113</xdr:rowOff>
    </xdr:to>
    <xdr:sp macro="" textlink="">
      <xdr:nvSpPr>
        <xdr:cNvPr id="236" name="楕円 235"/>
        <xdr:cNvSpPr/>
      </xdr:nvSpPr>
      <xdr:spPr>
        <a:xfrm>
          <a:off x="7810500" y="106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109313</xdr:rowOff>
    </xdr:from>
    <xdr:to>
      <xdr:col>45</xdr:col>
      <xdr:colOff>177800</xdr:colOff>
      <xdr:row>64</xdr:row>
      <xdr:rowOff>67942</xdr:rowOff>
    </xdr:to>
    <xdr:cxnSp macro="">
      <xdr:nvCxnSpPr>
        <xdr:cNvPr id="237" name="直線コネクタ 236"/>
        <xdr:cNvCxnSpPr/>
      </xdr:nvCxnSpPr>
      <xdr:spPr>
        <a:xfrm>
          <a:off x="7861300" y="10739213"/>
          <a:ext cx="889000" cy="30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109825</xdr:rowOff>
    </xdr:from>
    <xdr:ext cx="469744" cy="259045"/>
    <xdr:sp macro="" textlink="">
      <xdr:nvSpPr>
        <xdr:cNvPr id="241" name="n_1mainValue【橋りょう・トンネル】&#10;一人当たり有形固定資産（償却資産）額"/>
        <xdr:cNvSpPr txBox="1"/>
      </xdr:nvSpPr>
      <xdr:spPr>
        <a:xfrm>
          <a:off x="9391728" y="1108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109869</xdr:rowOff>
    </xdr:from>
    <xdr:ext cx="469744" cy="259045"/>
    <xdr:sp macro="" textlink="">
      <xdr:nvSpPr>
        <xdr:cNvPr id="242" name="n_2mainValue【橋りょう・トンネル】&#10;一人当たり有形固定資産（償却資産）額"/>
        <xdr:cNvSpPr txBox="1"/>
      </xdr:nvSpPr>
      <xdr:spPr>
        <a:xfrm>
          <a:off x="8515428" y="110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151240</xdr:rowOff>
    </xdr:from>
    <xdr:ext cx="599010" cy="259045"/>
    <xdr:sp macro="" textlink="">
      <xdr:nvSpPr>
        <xdr:cNvPr id="243" name="n_3mainValue【橋りょう・トンネル】&#10;一人当たり有形固定資産（償却資産）額"/>
        <xdr:cNvSpPr txBox="1"/>
      </xdr:nvSpPr>
      <xdr:spPr>
        <a:xfrm>
          <a:off x="7561795" y="1078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26488</xdr:rowOff>
    </xdr:from>
    <xdr:to>
      <xdr:col>24</xdr:col>
      <xdr:colOff>114300</xdr:colOff>
      <xdr:row>81</xdr:row>
      <xdr:rowOff>128088</xdr:rowOff>
    </xdr:to>
    <xdr:sp macro="" textlink="">
      <xdr:nvSpPr>
        <xdr:cNvPr id="284" name="楕円 283"/>
        <xdr:cNvSpPr/>
      </xdr:nvSpPr>
      <xdr:spPr>
        <a:xfrm>
          <a:off x="4584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4915</xdr:rowOff>
    </xdr:from>
    <xdr:ext cx="405111" cy="259045"/>
    <xdr:sp macro="" textlink="">
      <xdr:nvSpPr>
        <xdr:cNvPr id="285" name="【公営住宅】&#10;有形固定資産減価償却率該当値テキスト"/>
        <xdr:cNvSpPr txBox="1"/>
      </xdr:nvSpPr>
      <xdr:spPr>
        <a:xfrm>
          <a:off x="4673600" y="1389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60779</xdr:rowOff>
    </xdr:from>
    <xdr:to>
      <xdr:col>20</xdr:col>
      <xdr:colOff>38100</xdr:colOff>
      <xdr:row>81</xdr:row>
      <xdr:rowOff>162379</xdr:rowOff>
    </xdr:to>
    <xdr:sp macro="" textlink="">
      <xdr:nvSpPr>
        <xdr:cNvPr id="286" name="楕円 285"/>
        <xdr:cNvSpPr/>
      </xdr:nvSpPr>
      <xdr:spPr>
        <a:xfrm>
          <a:off x="3746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77288</xdr:rowOff>
    </xdr:from>
    <xdr:to>
      <xdr:col>24</xdr:col>
      <xdr:colOff>63500</xdr:colOff>
      <xdr:row>81</xdr:row>
      <xdr:rowOff>111579</xdr:rowOff>
    </xdr:to>
    <xdr:cxnSp macro="">
      <xdr:nvCxnSpPr>
        <xdr:cNvPr id="287" name="直線コネクタ 286"/>
        <xdr:cNvCxnSpPr/>
      </xdr:nvCxnSpPr>
      <xdr:spPr>
        <a:xfrm flipV="1">
          <a:off x="3797300" y="139647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288" name="楕円 287"/>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134438</xdr:rowOff>
    </xdr:to>
    <xdr:cxnSp macro="">
      <xdr:nvCxnSpPr>
        <xdr:cNvPr id="289" name="直線コネクタ 288"/>
        <xdr:cNvCxnSpPr/>
      </xdr:nvCxnSpPr>
      <xdr:spPr>
        <a:xfrm flipV="1">
          <a:off x="2908300" y="139990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0" name="楕円 289"/>
        <xdr:cNvSpPr/>
      </xdr:nvSpPr>
      <xdr:spPr>
        <a:xfrm>
          <a:off x="1968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134438</xdr:rowOff>
    </xdr:from>
    <xdr:to>
      <xdr:col>15</xdr:col>
      <xdr:colOff>50800</xdr:colOff>
      <xdr:row>81</xdr:row>
      <xdr:rowOff>170362</xdr:rowOff>
    </xdr:to>
    <xdr:cxnSp macro="">
      <xdr:nvCxnSpPr>
        <xdr:cNvPr id="291" name="直線コネクタ 290"/>
        <xdr:cNvCxnSpPr/>
      </xdr:nvCxnSpPr>
      <xdr:spPr>
        <a:xfrm flipV="1">
          <a:off x="2019300" y="140218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153506</xdr:rowOff>
    </xdr:from>
    <xdr:ext cx="405111" cy="259045"/>
    <xdr:sp macro="" textlink="">
      <xdr:nvSpPr>
        <xdr:cNvPr id="295" name="n_1mainValue【公営住宅】&#10;有形固定資産減価償却率"/>
        <xdr:cNvSpPr txBox="1"/>
      </xdr:nvSpPr>
      <xdr:spPr>
        <a:xfrm>
          <a:off x="35820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4915</xdr:rowOff>
    </xdr:from>
    <xdr:ext cx="405111" cy="259045"/>
    <xdr:sp macro="" textlink="">
      <xdr:nvSpPr>
        <xdr:cNvPr id="296" name="n_2mainValue【公営住宅】&#10;有形固定資産減価償却率"/>
        <xdr:cNvSpPr txBox="1"/>
      </xdr:nvSpPr>
      <xdr:spPr>
        <a:xfrm>
          <a:off x="2705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297" name="n_3main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xdr:rowOff>
    </xdr:from>
    <xdr:to>
      <xdr:col>55</xdr:col>
      <xdr:colOff>50800</xdr:colOff>
      <xdr:row>85</xdr:row>
      <xdr:rowOff>106807</xdr:rowOff>
    </xdr:to>
    <xdr:sp macro="" textlink="">
      <xdr:nvSpPr>
        <xdr:cNvPr id="336" name="楕円 335"/>
        <xdr:cNvSpPr/>
      </xdr:nvSpPr>
      <xdr:spPr>
        <a:xfrm>
          <a:off x="104267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155084</xdr:rowOff>
    </xdr:from>
    <xdr:ext cx="469744" cy="259045"/>
    <xdr:sp macro="" textlink="">
      <xdr:nvSpPr>
        <xdr:cNvPr id="337" name="【公営住宅】&#10;一人当たり面積該当値テキスト"/>
        <xdr:cNvSpPr txBox="1"/>
      </xdr:nvSpPr>
      <xdr:spPr>
        <a:xfrm>
          <a:off x="10515600" y="145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38" name="楕円 337"/>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56007</xdr:rowOff>
    </xdr:from>
    <xdr:to>
      <xdr:col>55</xdr:col>
      <xdr:colOff>0</xdr:colOff>
      <xdr:row>85</xdr:row>
      <xdr:rowOff>57150</xdr:rowOff>
    </xdr:to>
    <xdr:cxnSp macro="">
      <xdr:nvCxnSpPr>
        <xdr:cNvPr id="339" name="直線コネクタ 338"/>
        <xdr:cNvCxnSpPr/>
      </xdr:nvCxnSpPr>
      <xdr:spPr>
        <a:xfrm flipV="1">
          <a:off x="9639300" y="146292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636</xdr:rowOff>
    </xdr:from>
    <xdr:to>
      <xdr:col>46</xdr:col>
      <xdr:colOff>38100</xdr:colOff>
      <xdr:row>85</xdr:row>
      <xdr:rowOff>102236</xdr:rowOff>
    </xdr:to>
    <xdr:sp macro="" textlink="">
      <xdr:nvSpPr>
        <xdr:cNvPr id="340" name="楕円 339"/>
        <xdr:cNvSpPr/>
      </xdr:nvSpPr>
      <xdr:spPr>
        <a:xfrm>
          <a:off x="8699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51436</xdr:rowOff>
    </xdr:from>
    <xdr:to>
      <xdr:col>50</xdr:col>
      <xdr:colOff>114300</xdr:colOff>
      <xdr:row>85</xdr:row>
      <xdr:rowOff>57150</xdr:rowOff>
    </xdr:to>
    <xdr:cxnSp macro="">
      <xdr:nvCxnSpPr>
        <xdr:cNvPr id="341" name="直線コネクタ 340"/>
        <xdr:cNvCxnSpPr/>
      </xdr:nvCxnSpPr>
      <xdr:spPr>
        <a:xfrm>
          <a:off x="8750300" y="146246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2160</xdr:rowOff>
    </xdr:from>
    <xdr:to>
      <xdr:col>41</xdr:col>
      <xdr:colOff>101600</xdr:colOff>
      <xdr:row>85</xdr:row>
      <xdr:rowOff>103760</xdr:rowOff>
    </xdr:to>
    <xdr:sp macro="" textlink="">
      <xdr:nvSpPr>
        <xdr:cNvPr id="342" name="楕円 341"/>
        <xdr:cNvSpPr/>
      </xdr:nvSpPr>
      <xdr:spPr>
        <a:xfrm>
          <a:off x="7810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51436</xdr:rowOff>
    </xdr:from>
    <xdr:to>
      <xdr:col>45</xdr:col>
      <xdr:colOff>177800</xdr:colOff>
      <xdr:row>85</xdr:row>
      <xdr:rowOff>52960</xdr:rowOff>
    </xdr:to>
    <xdr:cxnSp macro="">
      <xdr:nvCxnSpPr>
        <xdr:cNvPr id="343" name="直線コネクタ 342"/>
        <xdr:cNvCxnSpPr/>
      </xdr:nvCxnSpPr>
      <xdr:spPr>
        <a:xfrm flipV="1">
          <a:off x="7861300" y="1462468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347" name="n_1mainValue【公営住宅】&#10;一人当たり面積"/>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93363</xdr:rowOff>
    </xdr:from>
    <xdr:ext cx="469744" cy="259045"/>
    <xdr:sp macro="" textlink="">
      <xdr:nvSpPr>
        <xdr:cNvPr id="348" name="n_2mainValue【公営住宅】&#10;一人当たり面積"/>
        <xdr:cNvSpPr txBox="1"/>
      </xdr:nvSpPr>
      <xdr:spPr>
        <a:xfrm>
          <a:off x="8515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94887</xdr:rowOff>
    </xdr:from>
    <xdr:ext cx="469744" cy="259045"/>
    <xdr:sp macro="" textlink="">
      <xdr:nvSpPr>
        <xdr:cNvPr id="349" name="n_3mainValue【公営住宅】&#10;一人当たり面積"/>
        <xdr:cNvSpPr txBox="1"/>
      </xdr:nvSpPr>
      <xdr:spPr>
        <a:xfrm>
          <a:off x="7626427" y="146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96"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406" name="楕円 405"/>
        <xdr:cNvSpPr/>
      </xdr:nvSpPr>
      <xdr:spPr>
        <a:xfrm>
          <a:off x="16268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70774</xdr:rowOff>
    </xdr:from>
    <xdr:ext cx="405111" cy="259045"/>
    <xdr:sp macro="" textlink="">
      <xdr:nvSpPr>
        <xdr:cNvPr id="407" name="【認定こども園・幼稚園・保育所】&#10;有形固定資産減価償却率該当値テキスト"/>
        <xdr:cNvSpPr txBox="1"/>
      </xdr:nvSpPr>
      <xdr:spPr>
        <a:xfrm>
          <a:off x="16357600"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408" name="楕円 407"/>
        <xdr:cNvSpPr/>
      </xdr:nvSpPr>
      <xdr:spPr>
        <a:xfrm>
          <a:off x="15430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131717</xdr:rowOff>
    </xdr:from>
    <xdr:to>
      <xdr:col>85</xdr:col>
      <xdr:colOff>127000</xdr:colOff>
      <xdr:row>37</xdr:row>
      <xdr:rowOff>143147</xdr:rowOff>
    </xdr:to>
    <xdr:cxnSp macro="">
      <xdr:nvCxnSpPr>
        <xdr:cNvPr id="409" name="直線コネクタ 408"/>
        <xdr:cNvCxnSpPr/>
      </xdr:nvCxnSpPr>
      <xdr:spPr>
        <a:xfrm>
          <a:off x="15481300" y="647536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120106</xdr:rowOff>
    </xdr:from>
    <xdr:to>
      <xdr:col>76</xdr:col>
      <xdr:colOff>165100</xdr:colOff>
      <xdr:row>38</xdr:row>
      <xdr:rowOff>50256</xdr:rowOff>
    </xdr:to>
    <xdr:sp macro="" textlink="">
      <xdr:nvSpPr>
        <xdr:cNvPr id="410" name="楕円 409"/>
        <xdr:cNvSpPr/>
      </xdr:nvSpPr>
      <xdr:spPr>
        <a:xfrm>
          <a:off x="14541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131717</xdr:rowOff>
    </xdr:from>
    <xdr:to>
      <xdr:col>81</xdr:col>
      <xdr:colOff>50800</xdr:colOff>
      <xdr:row>37</xdr:row>
      <xdr:rowOff>170906</xdr:rowOff>
    </xdr:to>
    <xdr:cxnSp macro="">
      <xdr:nvCxnSpPr>
        <xdr:cNvPr id="411" name="直線コネクタ 410"/>
        <xdr:cNvCxnSpPr/>
      </xdr:nvCxnSpPr>
      <xdr:spPr>
        <a:xfrm flipV="1">
          <a:off x="14592300" y="64753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102144</xdr:rowOff>
    </xdr:from>
    <xdr:to>
      <xdr:col>72</xdr:col>
      <xdr:colOff>38100</xdr:colOff>
      <xdr:row>36</xdr:row>
      <xdr:rowOff>32294</xdr:rowOff>
    </xdr:to>
    <xdr:sp macro="" textlink="">
      <xdr:nvSpPr>
        <xdr:cNvPr id="412" name="楕円 411"/>
        <xdr:cNvSpPr/>
      </xdr:nvSpPr>
      <xdr:spPr>
        <a:xfrm>
          <a:off x="13652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152944</xdr:rowOff>
    </xdr:from>
    <xdr:to>
      <xdr:col>76</xdr:col>
      <xdr:colOff>114300</xdr:colOff>
      <xdr:row>37</xdr:row>
      <xdr:rowOff>170906</xdr:rowOff>
    </xdr:to>
    <xdr:cxnSp macro="">
      <xdr:nvCxnSpPr>
        <xdr:cNvPr id="413" name="直線コネクタ 412"/>
        <xdr:cNvCxnSpPr/>
      </xdr:nvCxnSpPr>
      <xdr:spPr>
        <a:xfrm>
          <a:off x="13703300" y="6153694"/>
          <a:ext cx="8890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41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41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2194</xdr:rowOff>
    </xdr:from>
    <xdr:ext cx="405111" cy="259045"/>
    <xdr:sp macro="" textlink="">
      <xdr:nvSpPr>
        <xdr:cNvPr id="417" name="n_1main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41383</xdr:rowOff>
    </xdr:from>
    <xdr:ext cx="405111" cy="259045"/>
    <xdr:sp macro="" textlink="">
      <xdr:nvSpPr>
        <xdr:cNvPr id="418" name="n_2mainValue【認定こども園・幼稚園・保育所】&#10;有形固定資産減価償却率"/>
        <xdr:cNvSpPr txBox="1"/>
      </xdr:nvSpPr>
      <xdr:spPr>
        <a:xfrm>
          <a:off x="14389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48821</xdr:rowOff>
    </xdr:from>
    <xdr:ext cx="405111" cy="259045"/>
    <xdr:sp macro="" textlink="">
      <xdr:nvSpPr>
        <xdr:cNvPr id="419" name="n_3mainValue【認定こども園・幼稚園・保育所】&#10;有形固定資産減価償却率"/>
        <xdr:cNvSpPr txBox="1"/>
      </xdr:nvSpPr>
      <xdr:spPr>
        <a:xfrm>
          <a:off x="13500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43361</xdr:rowOff>
    </xdr:from>
    <xdr:to>
      <xdr:col>116</xdr:col>
      <xdr:colOff>114300</xdr:colOff>
      <xdr:row>35</xdr:row>
      <xdr:rowOff>144961</xdr:rowOff>
    </xdr:to>
    <xdr:sp macro="" textlink="">
      <xdr:nvSpPr>
        <xdr:cNvPr id="460" name="楕円 459"/>
        <xdr:cNvSpPr/>
      </xdr:nvSpPr>
      <xdr:spPr>
        <a:xfrm>
          <a:off x="221107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66238</xdr:rowOff>
    </xdr:from>
    <xdr:ext cx="469744" cy="259045"/>
    <xdr:sp macro="" textlink="">
      <xdr:nvSpPr>
        <xdr:cNvPr id="461" name="【認定こども園・幼稚園・保育所】&#10;一人当たり面積該当値テキスト"/>
        <xdr:cNvSpPr txBox="1"/>
      </xdr:nvSpPr>
      <xdr:spPr>
        <a:xfrm>
          <a:off x="22199600" y="5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144599</xdr:rowOff>
    </xdr:from>
    <xdr:to>
      <xdr:col>112</xdr:col>
      <xdr:colOff>38100</xdr:colOff>
      <xdr:row>34</xdr:row>
      <xdr:rowOff>74749</xdr:rowOff>
    </xdr:to>
    <xdr:sp macro="" textlink="">
      <xdr:nvSpPr>
        <xdr:cNvPr id="462" name="楕円 461"/>
        <xdr:cNvSpPr/>
      </xdr:nvSpPr>
      <xdr:spPr>
        <a:xfrm>
          <a:off x="21272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23949</xdr:rowOff>
    </xdr:from>
    <xdr:to>
      <xdr:col>116</xdr:col>
      <xdr:colOff>63500</xdr:colOff>
      <xdr:row>35</xdr:row>
      <xdr:rowOff>94161</xdr:rowOff>
    </xdr:to>
    <xdr:cxnSp macro="">
      <xdr:nvCxnSpPr>
        <xdr:cNvPr id="463" name="直線コネクタ 462"/>
        <xdr:cNvCxnSpPr/>
      </xdr:nvCxnSpPr>
      <xdr:spPr>
        <a:xfrm>
          <a:off x="21323300" y="5853249"/>
          <a:ext cx="8382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154396</xdr:rowOff>
    </xdr:from>
    <xdr:to>
      <xdr:col>107</xdr:col>
      <xdr:colOff>101600</xdr:colOff>
      <xdr:row>34</xdr:row>
      <xdr:rowOff>84546</xdr:rowOff>
    </xdr:to>
    <xdr:sp macro="" textlink="">
      <xdr:nvSpPr>
        <xdr:cNvPr id="464" name="楕円 463"/>
        <xdr:cNvSpPr/>
      </xdr:nvSpPr>
      <xdr:spPr>
        <a:xfrm>
          <a:off x="20383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23949</xdr:rowOff>
    </xdr:from>
    <xdr:to>
      <xdr:col>111</xdr:col>
      <xdr:colOff>177800</xdr:colOff>
      <xdr:row>34</xdr:row>
      <xdr:rowOff>33746</xdr:rowOff>
    </xdr:to>
    <xdr:cxnSp macro="">
      <xdr:nvCxnSpPr>
        <xdr:cNvPr id="465" name="直線コネクタ 464"/>
        <xdr:cNvCxnSpPr/>
      </xdr:nvCxnSpPr>
      <xdr:spPr>
        <a:xfrm flipV="1">
          <a:off x="20434300" y="58532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102144</xdr:rowOff>
    </xdr:from>
    <xdr:to>
      <xdr:col>102</xdr:col>
      <xdr:colOff>165100</xdr:colOff>
      <xdr:row>36</xdr:row>
      <xdr:rowOff>32294</xdr:rowOff>
    </xdr:to>
    <xdr:sp macro="" textlink="">
      <xdr:nvSpPr>
        <xdr:cNvPr id="466" name="楕円 465"/>
        <xdr:cNvSpPr/>
      </xdr:nvSpPr>
      <xdr:spPr>
        <a:xfrm>
          <a:off x="19494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33746</xdr:rowOff>
    </xdr:from>
    <xdr:to>
      <xdr:col>107</xdr:col>
      <xdr:colOff>50800</xdr:colOff>
      <xdr:row>35</xdr:row>
      <xdr:rowOff>152944</xdr:rowOff>
    </xdr:to>
    <xdr:cxnSp macro="">
      <xdr:nvCxnSpPr>
        <xdr:cNvPr id="467" name="直線コネクタ 466"/>
        <xdr:cNvCxnSpPr/>
      </xdr:nvCxnSpPr>
      <xdr:spPr>
        <a:xfrm flipV="1">
          <a:off x="19545300" y="5863046"/>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91276</xdr:rowOff>
    </xdr:from>
    <xdr:ext cx="469744" cy="259045"/>
    <xdr:sp macro="" textlink="">
      <xdr:nvSpPr>
        <xdr:cNvPr id="471" name="n_1mainValue【認定こども園・幼稚園・保育所】&#10;一人当たり面積"/>
        <xdr:cNvSpPr txBox="1"/>
      </xdr:nvSpPr>
      <xdr:spPr>
        <a:xfrm>
          <a:off x="21075727" y="557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101073</xdr:rowOff>
    </xdr:from>
    <xdr:ext cx="469744" cy="259045"/>
    <xdr:sp macro="" textlink="">
      <xdr:nvSpPr>
        <xdr:cNvPr id="472" name="n_2mainValue【認定こども園・幼稚園・保育所】&#10;一人当たり面積"/>
        <xdr:cNvSpPr txBox="1"/>
      </xdr:nvSpPr>
      <xdr:spPr>
        <a:xfrm>
          <a:off x="20199427" y="558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48821</xdr:rowOff>
    </xdr:from>
    <xdr:ext cx="469744" cy="259045"/>
    <xdr:sp macro="" textlink="">
      <xdr:nvSpPr>
        <xdr:cNvPr id="473" name="n_3mainValue【認定こども園・幼稚園・保育所】&#10;一人当たり面積"/>
        <xdr:cNvSpPr txBox="1"/>
      </xdr:nvSpPr>
      <xdr:spPr>
        <a:xfrm>
          <a:off x="19310427"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3" name="楕円 512"/>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148607</xdr:rowOff>
    </xdr:from>
    <xdr:ext cx="405111" cy="259045"/>
    <xdr:sp macro="" textlink="">
      <xdr:nvSpPr>
        <xdr:cNvPr id="514" name="【学校施設】&#10;有形固定資産減価償却率該当値テキスト"/>
        <xdr:cNvSpPr txBox="1"/>
      </xdr:nvSpPr>
      <xdr:spPr>
        <a:xfrm>
          <a:off x="16357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515" name="楕円 514"/>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81915</xdr:rowOff>
    </xdr:to>
    <xdr:cxnSp macro="">
      <xdr:nvCxnSpPr>
        <xdr:cNvPr id="516" name="直線コネクタ 515"/>
        <xdr:cNvCxnSpPr/>
      </xdr:nvCxnSpPr>
      <xdr:spPr>
        <a:xfrm flipV="1">
          <a:off x="15481300" y="103365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517" name="楕円 516"/>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81915</xdr:rowOff>
    </xdr:from>
    <xdr:to>
      <xdr:col>81</xdr:col>
      <xdr:colOff>50800</xdr:colOff>
      <xdr:row>60</xdr:row>
      <xdr:rowOff>118110</xdr:rowOff>
    </xdr:to>
    <xdr:cxnSp macro="">
      <xdr:nvCxnSpPr>
        <xdr:cNvPr id="518" name="直線コネクタ 517"/>
        <xdr:cNvCxnSpPr/>
      </xdr:nvCxnSpPr>
      <xdr:spPr>
        <a:xfrm flipV="1">
          <a:off x="14592300" y="103689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97790</xdr:rowOff>
    </xdr:from>
    <xdr:to>
      <xdr:col>72</xdr:col>
      <xdr:colOff>38100</xdr:colOff>
      <xdr:row>61</xdr:row>
      <xdr:rowOff>27940</xdr:rowOff>
    </xdr:to>
    <xdr:sp macro="" textlink="">
      <xdr:nvSpPr>
        <xdr:cNvPr id="519" name="楕円 518"/>
        <xdr:cNvSpPr/>
      </xdr:nvSpPr>
      <xdr:spPr>
        <a:xfrm>
          <a:off x="1365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118110</xdr:rowOff>
    </xdr:from>
    <xdr:to>
      <xdr:col>76</xdr:col>
      <xdr:colOff>114300</xdr:colOff>
      <xdr:row>60</xdr:row>
      <xdr:rowOff>148590</xdr:rowOff>
    </xdr:to>
    <xdr:cxnSp macro="">
      <xdr:nvCxnSpPr>
        <xdr:cNvPr id="520" name="直線コネクタ 519"/>
        <xdr:cNvCxnSpPr/>
      </xdr:nvCxnSpPr>
      <xdr:spPr>
        <a:xfrm flipV="1">
          <a:off x="13703300" y="10405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23"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524" name="n_1main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160037</xdr:rowOff>
    </xdr:from>
    <xdr:ext cx="405111" cy="259045"/>
    <xdr:sp macro="" textlink="">
      <xdr:nvSpPr>
        <xdr:cNvPr id="525" name="n_2mainValue【学校施設】&#10;有形固定資産減価償却率"/>
        <xdr:cNvSpPr txBox="1"/>
      </xdr:nvSpPr>
      <xdr:spPr>
        <a:xfrm>
          <a:off x="14389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526" name="n_3mainValue【学校施設】&#10;有形固定資産減価償却率"/>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36525</xdr:rowOff>
    </xdr:from>
    <xdr:to>
      <xdr:col>116</xdr:col>
      <xdr:colOff>114300</xdr:colOff>
      <xdr:row>61</xdr:row>
      <xdr:rowOff>138125</xdr:rowOff>
    </xdr:to>
    <xdr:sp macro="" textlink="">
      <xdr:nvSpPr>
        <xdr:cNvPr id="564" name="楕円 563"/>
        <xdr:cNvSpPr/>
      </xdr:nvSpPr>
      <xdr:spPr>
        <a:xfrm>
          <a:off x="22110700" y="104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59402</xdr:rowOff>
    </xdr:from>
    <xdr:ext cx="469744" cy="259045"/>
    <xdr:sp macro="" textlink="">
      <xdr:nvSpPr>
        <xdr:cNvPr id="565" name="【学校施設】&#10;一人当たり面積該当値テキスト"/>
        <xdr:cNvSpPr txBox="1"/>
      </xdr:nvSpPr>
      <xdr:spPr>
        <a:xfrm>
          <a:off x="22199600" y="1034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40640</xdr:rowOff>
    </xdr:from>
    <xdr:to>
      <xdr:col>112</xdr:col>
      <xdr:colOff>38100</xdr:colOff>
      <xdr:row>61</xdr:row>
      <xdr:rowOff>142240</xdr:rowOff>
    </xdr:to>
    <xdr:sp macro="" textlink="">
      <xdr:nvSpPr>
        <xdr:cNvPr id="566" name="楕円 565"/>
        <xdr:cNvSpPr/>
      </xdr:nvSpPr>
      <xdr:spPr>
        <a:xfrm>
          <a:off x="2127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87325</xdr:rowOff>
    </xdr:from>
    <xdr:to>
      <xdr:col>116</xdr:col>
      <xdr:colOff>63500</xdr:colOff>
      <xdr:row>61</xdr:row>
      <xdr:rowOff>91440</xdr:rowOff>
    </xdr:to>
    <xdr:cxnSp macro="">
      <xdr:nvCxnSpPr>
        <xdr:cNvPr id="567" name="直線コネクタ 566"/>
        <xdr:cNvCxnSpPr/>
      </xdr:nvCxnSpPr>
      <xdr:spPr>
        <a:xfrm flipV="1">
          <a:off x="21323300" y="1054577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45212</xdr:rowOff>
    </xdr:from>
    <xdr:to>
      <xdr:col>107</xdr:col>
      <xdr:colOff>101600</xdr:colOff>
      <xdr:row>61</xdr:row>
      <xdr:rowOff>146812</xdr:rowOff>
    </xdr:to>
    <xdr:sp macro="" textlink="">
      <xdr:nvSpPr>
        <xdr:cNvPr id="568" name="楕円 567"/>
        <xdr:cNvSpPr/>
      </xdr:nvSpPr>
      <xdr:spPr>
        <a:xfrm>
          <a:off x="20383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91440</xdr:rowOff>
    </xdr:from>
    <xdr:to>
      <xdr:col>111</xdr:col>
      <xdr:colOff>177800</xdr:colOff>
      <xdr:row>61</xdr:row>
      <xdr:rowOff>96012</xdr:rowOff>
    </xdr:to>
    <xdr:cxnSp macro="">
      <xdr:nvCxnSpPr>
        <xdr:cNvPr id="569" name="直線コネクタ 568"/>
        <xdr:cNvCxnSpPr/>
      </xdr:nvCxnSpPr>
      <xdr:spPr>
        <a:xfrm flipV="1">
          <a:off x="20434300" y="105498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49326</xdr:rowOff>
    </xdr:from>
    <xdr:to>
      <xdr:col>102</xdr:col>
      <xdr:colOff>165100</xdr:colOff>
      <xdr:row>61</xdr:row>
      <xdr:rowOff>150926</xdr:rowOff>
    </xdr:to>
    <xdr:sp macro="" textlink="">
      <xdr:nvSpPr>
        <xdr:cNvPr id="570" name="楕円 569"/>
        <xdr:cNvSpPr/>
      </xdr:nvSpPr>
      <xdr:spPr>
        <a:xfrm>
          <a:off x="19494500" y="105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96012</xdr:rowOff>
    </xdr:from>
    <xdr:to>
      <xdr:col>107</xdr:col>
      <xdr:colOff>50800</xdr:colOff>
      <xdr:row>61</xdr:row>
      <xdr:rowOff>100126</xdr:rowOff>
    </xdr:to>
    <xdr:cxnSp macro="">
      <xdr:nvCxnSpPr>
        <xdr:cNvPr id="571" name="直線コネクタ 570"/>
        <xdr:cNvCxnSpPr/>
      </xdr:nvCxnSpPr>
      <xdr:spPr>
        <a:xfrm flipV="1">
          <a:off x="19545300" y="1055446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73"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158767</xdr:rowOff>
    </xdr:from>
    <xdr:ext cx="469744" cy="259045"/>
    <xdr:sp macro="" textlink="">
      <xdr:nvSpPr>
        <xdr:cNvPr id="575" name="n_1main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163339</xdr:rowOff>
    </xdr:from>
    <xdr:ext cx="469744" cy="259045"/>
    <xdr:sp macro="" textlink="">
      <xdr:nvSpPr>
        <xdr:cNvPr id="576" name="n_2mainValue【学校施設】&#10;一人当たり面積"/>
        <xdr:cNvSpPr txBox="1"/>
      </xdr:nvSpPr>
      <xdr:spPr>
        <a:xfrm>
          <a:off x="20199427"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142053</xdr:rowOff>
    </xdr:from>
    <xdr:ext cx="469744" cy="259045"/>
    <xdr:sp macro="" textlink="">
      <xdr:nvSpPr>
        <xdr:cNvPr id="577" name="n_3mainValue【学校施設】&#10;一人当たり面積"/>
        <xdr:cNvSpPr txBox="1"/>
      </xdr:nvSpPr>
      <xdr:spPr>
        <a:xfrm>
          <a:off x="19310427" y="1060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0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65677</xdr:rowOff>
    </xdr:from>
    <xdr:to>
      <xdr:col>85</xdr:col>
      <xdr:colOff>177800</xdr:colOff>
      <xdr:row>78</xdr:row>
      <xdr:rowOff>167277</xdr:rowOff>
    </xdr:to>
    <xdr:sp macro="" textlink="">
      <xdr:nvSpPr>
        <xdr:cNvPr id="618" name="楕円 617"/>
        <xdr:cNvSpPr/>
      </xdr:nvSpPr>
      <xdr:spPr>
        <a:xfrm>
          <a:off x="162687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88554</xdr:rowOff>
    </xdr:from>
    <xdr:ext cx="405111" cy="259045"/>
    <xdr:sp macro="" textlink="">
      <xdr:nvSpPr>
        <xdr:cNvPr id="619" name="【児童館】&#10;有形固定資産減価償却率該当値テキスト"/>
        <xdr:cNvSpPr txBox="1"/>
      </xdr:nvSpPr>
      <xdr:spPr>
        <a:xfrm>
          <a:off x="16357600" y="1329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91802</xdr:rowOff>
    </xdr:from>
    <xdr:to>
      <xdr:col>81</xdr:col>
      <xdr:colOff>101600</xdr:colOff>
      <xdr:row>79</xdr:row>
      <xdr:rowOff>21952</xdr:rowOff>
    </xdr:to>
    <xdr:sp macro="" textlink="">
      <xdr:nvSpPr>
        <xdr:cNvPr id="620" name="楕円 619"/>
        <xdr:cNvSpPr/>
      </xdr:nvSpPr>
      <xdr:spPr>
        <a:xfrm>
          <a:off x="15430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116477</xdr:rowOff>
    </xdr:from>
    <xdr:to>
      <xdr:col>85</xdr:col>
      <xdr:colOff>127000</xdr:colOff>
      <xdr:row>78</xdr:row>
      <xdr:rowOff>142602</xdr:rowOff>
    </xdr:to>
    <xdr:cxnSp macro="">
      <xdr:nvCxnSpPr>
        <xdr:cNvPr id="621" name="直線コネクタ 620"/>
        <xdr:cNvCxnSpPr/>
      </xdr:nvCxnSpPr>
      <xdr:spPr>
        <a:xfrm flipV="1">
          <a:off x="15481300" y="134895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116295</xdr:rowOff>
    </xdr:from>
    <xdr:to>
      <xdr:col>76</xdr:col>
      <xdr:colOff>165100</xdr:colOff>
      <xdr:row>79</xdr:row>
      <xdr:rowOff>46445</xdr:rowOff>
    </xdr:to>
    <xdr:sp macro="" textlink="">
      <xdr:nvSpPr>
        <xdr:cNvPr id="622" name="楕円 621"/>
        <xdr:cNvSpPr/>
      </xdr:nvSpPr>
      <xdr:spPr>
        <a:xfrm>
          <a:off x="145415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142602</xdr:rowOff>
    </xdr:from>
    <xdr:to>
      <xdr:col>81</xdr:col>
      <xdr:colOff>50800</xdr:colOff>
      <xdr:row>78</xdr:row>
      <xdr:rowOff>167095</xdr:rowOff>
    </xdr:to>
    <xdr:cxnSp macro="">
      <xdr:nvCxnSpPr>
        <xdr:cNvPr id="623" name="直線コネクタ 622"/>
        <xdr:cNvCxnSpPr/>
      </xdr:nvCxnSpPr>
      <xdr:spPr>
        <a:xfrm flipV="1">
          <a:off x="14592300" y="135157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142421</xdr:rowOff>
    </xdr:from>
    <xdr:to>
      <xdr:col>72</xdr:col>
      <xdr:colOff>38100</xdr:colOff>
      <xdr:row>79</xdr:row>
      <xdr:rowOff>72571</xdr:rowOff>
    </xdr:to>
    <xdr:sp macro="" textlink="">
      <xdr:nvSpPr>
        <xdr:cNvPr id="624" name="楕円 623"/>
        <xdr:cNvSpPr/>
      </xdr:nvSpPr>
      <xdr:spPr>
        <a:xfrm>
          <a:off x="13652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167095</xdr:rowOff>
    </xdr:from>
    <xdr:to>
      <xdr:col>76</xdr:col>
      <xdr:colOff>114300</xdr:colOff>
      <xdr:row>79</xdr:row>
      <xdr:rowOff>21771</xdr:rowOff>
    </xdr:to>
    <xdr:cxnSp macro="">
      <xdr:nvCxnSpPr>
        <xdr:cNvPr id="625" name="直線コネクタ 624"/>
        <xdr:cNvCxnSpPr/>
      </xdr:nvCxnSpPr>
      <xdr:spPr>
        <a:xfrm flipV="1">
          <a:off x="13703300" y="1354019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6"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7"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28"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38479</xdr:rowOff>
    </xdr:from>
    <xdr:ext cx="405111" cy="259045"/>
    <xdr:sp macro="" textlink="">
      <xdr:nvSpPr>
        <xdr:cNvPr id="629" name="n_1mainValue【児童館】&#10;有形固定資産減価償却率"/>
        <xdr:cNvSpPr txBox="1"/>
      </xdr:nvSpPr>
      <xdr:spPr>
        <a:xfrm>
          <a:off x="152660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62972</xdr:rowOff>
    </xdr:from>
    <xdr:ext cx="405111" cy="259045"/>
    <xdr:sp macro="" textlink="">
      <xdr:nvSpPr>
        <xdr:cNvPr id="630" name="n_2mainValue【児童館】&#10;有形固定資産減価償却率"/>
        <xdr:cNvSpPr txBox="1"/>
      </xdr:nvSpPr>
      <xdr:spPr>
        <a:xfrm>
          <a:off x="14389744" y="132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89098</xdr:rowOff>
    </xdr:from>
    <xdr:ext cx="405111" cy="259045"/>
    <xdr:sp macro="" textlink="">
      <xdr:nvSpPr>
        <xdr:cNvPr id="631" name="n_3mainValue【児童館】&#10;有形固定資産減価償却率"/>
        <xdr:cNvSpPr txBox="1"/>
      </xdr:nvSpPr>
      <xdr:spPr>
        <a:xfrm>
          <a:off x="135007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58"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62" name="フローチャート: 判断 661"/>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68" name="楕円 667"/>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69"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70" name="楕円 669"/>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671" name="直線コネクタ 670"/>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672" name="楕円 671"/>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73" name="直線コネクタ 672"/>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674" name="楕円 673"/>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122682</xdr:rowOff>
    </xdr:to>
    <xdr:cxnSp macro="">
      <xdr:nvCxnSpPr>
        <xdr:cNvPr id="675" name="直線コネクタ 674"/>
        <xdr:cNvCxnSpPr/>
      </xdr:nvCxnSpPr>
      <xdr:spPr>
        <a:xfrm flipV="1">
          <a:off x="19545300" y="14691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76"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77"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78"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79"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80"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681" name="n_3mainValue【児童館】&#10;一人当たり面積"/>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09"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13" name="フローチャート: 判断 712"/>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32258</xdr:rowOff>
    </xdr:from>
    <xdr:to>
      <xdr:col>85</xdr:col>
      <xdr:colOff>177800</xdr:colOff>
      <xdr:row>104</xdr:row>
      <xdr:rowOff>133858</xdr:rowOff>
    </xdr:to>
    <xdr:sp macro="" textlink="">
      <xdr:nvSpPr>
        <xdr:cNvPr id="719" name="楕円 718"/>
        <xdr:cNvSpPr/>
      </xdr:nvSpPr>
      <xdr:spPr>
        <a:xfrm>
          <a:off x="162687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55135</xdr:rowOff>
    </xdr:from>
    <xdr:ext cx="405111" cy="259045"/>
    <xdr:sp macro="" textlink="">
      <xdr:nvSpPr>
        <xdr:cNvPr id="720" name="【公民館】&#10;有形固定資産減価償却率該当値テキスト"/>
        <xdr:cNvSpPr txBox="1"/>
      </xdr:nvSpPr>
      <xdr:spPr>
        <a:xfrm>
          <a:off x="16357600" y="1771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18542</xdr:rowOff>
    </xdr:from>
    <xdr:to>
      <xdr:col>81</xdr:col>
      <xdr:colOff>101600</xdr:colOff>
      <xdr:row>104</xdr:row>
      <xdr:rowOff>120142</xdr:rowOff>
    </xdr:to>
    <xdr:sp macro="" textlink="">
      <xdr:nvSpPr>
        <xdr:cNvPr id="721" name="楕円 720"/>
        <xdr:cNvSpPr/>
      </xdr:nvSpPr>
      <xdr:spPr>
        <a:xfrm>
          <a:off x="15430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69342</xdr:rowOff>
    </xdr:from>
    <xdr:to>
      <xdr:col>85</xdr:col>
      <xdr:colOff>127000</xdr:colOff>
      <xdr:row>104</xdr:row>
      <xdr:rowOff>83058</xdr:rowOff>
    </xdr:to>
    <xdr:cxnSp macro="">
      <xdr:nvCxnSpPr>
        <xdr:cNvPr id="722" name="直線コネクタ 721"/>
        <xdr:cNvCxnSpPr/>
      </xdr:nvCxnSpPr>
      <xdr:spPr>
        <a:xfrm>
          <a:off x="15481300" y="1790014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57404</xdr:rowOff>
    </xdr:from>
    <xdr:to>
      <xdr:col>76</xdr:col>
      <xdr:colOff>165100</xdr:colOff>
      <xdr:row>104</xdr:row>
      <xdr:rowOff>159004</xdr:rowOff>
    </xdr:to>
    <xdr:sp macro="" textlink="">
      <xdr:nvSpPr>
        <xdr:cNvPr id="723" name="楕円 722"/>
        <xdr:cNvSpPr/>
      </xdr:nvSpPr>
      <xdr:spPr>
        <a:xfrm>
          <a:off x="14541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69342</xdr:rowOff>
    </xdr:from>
    <xdr:to>
      <xdr:col>81</xdr:col>
      <xdr:colOff>50800</xdr:colOff>
      <xdr:row>104</xdr:row>
      <xdr:rowOff>108204</xdr:rowOff>
    </xdr:to>
    <xdr:cxnSp macro="">
      <xdr:nvCxnSpPr>
        <xdr:cNvPr id="724" name="直線コネクタ 723"/>
        <xdr:cNvCxnSpPr/>
      </xdr:nvCxnSpPr>
      <xdr:spPr>
        <a:xfrm flipV="1">
          <a:off x="14592300" y="179001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80263</xdr:rowOff>
    </xdr:from>
    <xdr:to>
      <xdr:col>72</xdr:col>
      <xdr:colOff>38100</xdr:colOff>
      <xdr:row>105</xdr:row>
      <xdr:rowOff>10413</xdr:rowOff>
    </xdr:to>
    <xdr:sp macro="" textlink="">
      <xdr:nvSpPr>
        <xdr:cNvPr id="725" name="楕円 724"/>
        <xdr:cNvSpPr/>
      </xdr:nvSpPr>
      <xdr:spPr>
        <a:xfrm>
          <a:off x="13652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108204</xdr:rowOff>
    </xdr:from>
    <xdr:to>
      <xdr:col>76</xdr:col>
      <xdr:colOff>114300</xdr:colOff>
      <xdr:row>104</xdr:row>
      <xdr:rowOff>131063</xdr:rowOff>
    </xdr:to>
    <xdr:cxnSp macro="">
      <xdr:nvCxnSpPr>
        <xdr:cNvPr id="726" name="直線コネクタ 725"/>
        <xdr:cNvCxnSpPr/>
      </xdr:nvCxnSpPr>
      <xdr:spPr>
        <a:xfrm flipV="1">
          <a:off x="13703300" y="179390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27"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28"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729"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136669</xdr:rowOff>
    </xdr:from>
    <xdr:ext cx="405111" cy="259045"/>
    <xdr:sp macro="" textlink="">
      <xdr:nvSpPr>
        <xdr:cNvPr id="730" name="n_1mainValue【公民館】&#10;有形固定資産減価償却率"/>
        <xdr:cNvSpPr txBox="1"/>
      </xdr:nvSpPr>
      <xdr:spPr>
        <a:xfrm>
          <a:off x="152660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4081</xdr:rowOff>
    </xdr:from>
    <xdr:ext cx="405111" cy="259045"/>
    <xdr:sp macro="" textlink="">
      <xdr:nvSpPr>
        <xdr:cNvPr id="731" name="n_2mainValue【公民館】&#10;有形固定資産減価償却率"/>
        <xdr:cNvSpPr txBox="1"/>
      </xdr:nvSpPr>
      <xdr:spPr>
        <a:xfrm>
          <a:off x="14389744" y="1766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26940</xdr:rowOff>
    </xdr:from>
    <xdr:ext cx="405111" cy="259045"/>
    <xdr:sp macro="" textlink="">
      <xdr:nvSpPr>
        <xdr:cNvPr id="732" name="n_3mainValue【公民館】&#10;有形固定資産減価償却率"/>
        <xdr:cNvSpPr txBox="1"/>
      </xdr:nvSpPr>
      <xdr:spPr>
        <a:xfrm>
          <a:off x="13500744" y="1768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59"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3" name="フローチャート: 判断 762"/>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69" name="楕円 768"/>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770" name="【公民館】&#10;一人当たり面積該当値テキスト"/>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771" name="楕円 770"/>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53339</xdr:rowOff>
    </xdr:to>
    <xdr:cxnSp macro="">
      <xdr:nvCxnSpPr>
        <xdr:cNvPr id="772" name="直線コネクタ 771"/>
        <xdr:cNvCxnSpPr/>
      </xdr:nvCxnSpPr>
      <xdr:spPr>
        <a:xfrm>
          <a:off x="21323300" y="1835734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773" name="楕円 772"/>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12192</xdr:rowOff>
    </xdr:to>
    <xdr:cxnSp macro="">
      <xdr:nvCxnSpPr>
        <xdr:cNvPr id="774" name="直線コネクタ 773"/>
        <xdr:cNvCxnSpPr/>
      </xdr:nvCxnSpPr>
      <xdr:spPr>
        <a:xfrm>
          <a:off x="20434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114554</xdr:rowOff>
    </xdr:from>
    <xdr:to>
      <xdr:col>102</xdr:col>
      <xdr:colOff>165100</xdr:colOff>
      <xdr:row>107</xdr:row>
      <xdr:rowOff>44704</xdr:rowOff>
    </xdr:to>
    <xdr:sp macro="" textlink="">
      <xdr:nvSpPr>
        <xdr:cNvPr id="775" name="楕円 774"/>
        <xdr:cNvSpPr/>
      </xdr:nvSpPr>
      <xdr:spPr>
        <a:xfrm>
          <a:off x="19494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165354</xdr:rowOff>
    </xdr:from>
    <xdr:to>
      <xdr:col>107</xdr:col>
      <xdr:colOff>50800</xdr:colOff>
      <xdr:row>107</xdr:row>
      <xdr:rowOff>12192</xdr:rowOff>
    </xdr:to>
    <xdr:cxnSp macro="">
      <xdr:nvCxnSpPr>
        <xdr:cNvPr id="776" name="直線コネクタ 775"/>
        <xdr:cNvCxnSpPr/>
      </xdr:nvCxnSpPr>
      <xdr:spPr>
        <a:xfrm>
          <a:off x="19545300" y="183390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77"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78"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79"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780" name="n_1mainValue【公民館】&#10;一人当たり面積"/>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781"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35831</xdr:rowOff>
    </xdr:from>
    <xdr:ext cx="469744" cy="259045"/>
    <xdr:sp macro="" textlink="">
      <xdr:nvSpPr>
        <xdr:cNvPr id="782" name="n_3mainValue【公民館】&#10;一人当たり面積"/>
        <xdr:cNvSpPr txBox="1"/>
      </xdr:nvSpPr>
      <xdr:spPr>
        <a:xfrm>
          <a:off x="19310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類似団体と比較して、道路、橋りょう・トンネル、及び児童館については、特に有形固定資産減価償却率が高くなっている。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散居村が広がり、住居が点在している当市においては、道路延長が長くなるものであるが、道路は地域における重要なインフラ資産であることから、地域・沿道の利用状況を踏まえて適切な維持管理や長寿命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等総合管理計画に基づき、認定こども園・幼稚園・保育所については、より充実した教育保育環境を提供する観点から、施設の統廃合・再編や配置等を見直すほか、認定こども園化の検討を進める。児童館についても、児童の安全確保の観点から集約化や他施設との複合化など、施設の在り方を検討していく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48,597
47,962
127.03
22,580,553
20,696,427
1,557,492
13,624,741
25,867,033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108676</xdr:rowOff>
    </xdr:from>
    <xdr:to>
      <xdr:col>24</xdr:col>
      <xdr:colOff>114300</xdr:colOff>
      <xdr:row>36</xdr:row>
      <xdr:rowOff>38826</xdr:rowOff>
    </xdr:to>
    <xdr:sp macro="" textlink="">
      <xdr:nvSpPr>
        <xdr:cNvPr id="72" name="楕円 71"/>
        <xdr:cNvSpPr/>
      </xdr:nvSpPr>
      <xdr:spPr>
        <a:xfrm>
          <a:off x="45847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131553</xdr:rowOff>
    </xdr:from>
    <xdr:ext cx="405111" cy="259045"/>
    <xdr:sp macro="" textlink="">
      <xdr:nvSpPr>
        <xdr:cNvPr id="73" name="【図書館】&#10;有形固定資産減価償却率該当値テキスト"/>
        <xdr:cNvSpPr txBox="1"/>
      </xdr:nvSpPr>
      <xdr:spPr>
        <a:xfrm>
          <a:off x="4673600" y="59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4" name="楕円 73"/>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159476</xdr:rowOff>
    </xdr:from>
    <xdr:to>
      <xdr:col>24</xdr:col>
      <xdr:colOff>63500</xdr:colOff>
      <xdr:row>36</xdr:row>
      <xdr:rowOff>141514</xdr:rowOff>
    </xdr:to>
    <xdr:cxnSp macro="">
      <xdr:nvCxnSpPr>
        <xdr:cNvPr id="75" name="直線コネクタ 74"/>
        <xdr:cNvCxnSpPr/>
      </xdr:nvCxnSpPr>
      <xdr:spPr>
        <a:xfrm flipV="1">
          <a:off x="3797300" y="6160226"/>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6" name="楕円 75"/>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141514</xdr:rowOff>
    </xdr:to>
    <xdr:cxnSp macro="">
      <xdr:nvCxnSpPr>
        <xdr:cNvPr id="77" name="直線コネクタ 76"/>
        <xdr:cNvCxnSpPr/>
      </xdr:nvCxnSpPr>
      <xdr:spPr>
        <a:xfrm>
          <a:off x="2908300" y="62777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35197</xdr:rowOff>
    </xdr:from>
    <xdr:to>
      <xdr:col>10</xdr:col>
      <xdr:colOff>165100</xdr:colOff>
      <xdr:row>36</xdr:row>
      <xdr:rowOff>136797</xdr:rowOff>
    </xdr:to>
    <xdr:sp macro="" textlink="">
      <xdr:nvSpPr>
        <xdr:cNvPr id="78" name="楕円 77"/>
        <xdr:cNvSpPr/>
      </xdr:nvSpPr>
      <xdr:spPr>
        <a:xfrm>
          <a:off x="1968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85997</xdr:rowOff>
    </xdr:from>
    <xdr:to>
      <xdr:col>15</xdr:col>
      <xdr:colOff>50800</xdr:colOff>
      <xdr:row>36</xdr:row>
      <xdr:rowOff>105592</xdr:rowOff>
    </xdr:to>
    <xdr:cxnSp macro="">
      <xdr:nvCxnSpPr>
        <xdr:cNvPr id="79" name="直線コネクタ 78"/>
        <xdr:cNvCxnSpPr/>
      </xdr:nvCxnSpPr>
      <xdr:spPr>
        <a:xfrm>
          <a:off x="2019300" y="62581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3"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4" name="n_2mainValue【図書館】&#10;有形固定資産減価償却率"/>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153324</xdr:rowOff>
    </xdr:from>
    <xdr:ext cx="405111" cy="259045"/>
    <xdr:sp macro="" textlink="">
      <xdr:nvSpPr>
        <xdr:cNvPr id="85" name="n_3mainValue【図書館】&#10;有形固定資産減価償却率"/>
        <xdr:cNvSpPr txBox="1"/>
      </xdr:nvSpPr>
      <xdr:spPr>
        <a:xfrm>
          <a:off x="1816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6" name="楕円 125"/>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27"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28" name="楕円 127"/>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10885</xdr:rowOff>
    </xdr:to>
    <xdr:cxnSp macro="">
      <xdr:nvCxnSpPr>
        <xdr:cNvPr id="129" name="直線コネクタ 128"/>
        <xdr:cNvCxnSpPr/>
      </xdr:nvCxnSpPr>
      <xdr:spPr>
        <a:xfrm flipV="1">
          <a:off x="9639300" y="68580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0" name="楕円 129"/>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10885</xdr:rowOff>
    </xdr:to>
    <xdr:cxnSp macro="">
      <xdr:nvCxnSpPr>
        <xdr:cNvPr id="131" name="直線コネクタ 130"/>
        <xdr:cNvCxnSpPr/>
      </xdr:nvCxnSpPr>
      <xdr:spPr>
        <a:xfrm>
          <a:off x="8750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131535</xdr:rowOff>
    </xdr:from>
    <xdr:to>
      <xdr:col>41</xdr:col>
      <xdr:colOff>101600</xdr:colOff>
      <xdr:row>40</xdr:row>
      <xdr:rowOff>61685</xdr:rowOff>
    </xdr:to>
    <xdr:sp macro="" textlink="">
      <xdr:nvSpPr>
        <xdr:cNvPr id="132" name="楕円 131"/>
        <xdr:cNvSpPr/>
      </xdr:nvSpPr>
      <xdr:spPr>
        <a:xfrm>
          <a:off x="781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10885</xdr:rowOff>
    </xdr:to>
    <xdr:cxnSp macro="">
      <xdr:nvCxnSpPr>
        <xdr:cNvPr id="133" name="直線コネクタ 132"/>
        <xdr:cNvCxnSpPr/>
      </xdr:nvCxnSpPr>
      <xdr:spPr>
        <a:xfrm>
          <a:off x="7861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52812</xdr:rowOff>
    </xdr:from>
    <xdr:ext cx="469744" cy="259045"/>
    <xdr:sp macro="" textlink="">
      <xdr:nvSpPr>
        <xdr:cNvPr id="137" name="n_1main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38" name="n_2mainValue【図書館】&#10;一人当たり面積"/>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39" name="n_3mainValue【図書館】&#10;一人当たり面積"/>
        <xdr:cNvSpPr txBox="1"/>
      </xdr:nvSpPr>
      <xdr:spPr>
        <a:xfrm>
          <a:off x="7626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7"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138938</xdr:rowOff>
    </xdr:from>
    <xdr:to>
      <xdr:col>24</xdr:col>
      <xdr:colOff>114300</xdr:colOff>
      <xdr:row>63</xdr:row>
      <xdr:rowOff>69088</xdr:rowOff>
    </xdr:to>
    <xdr:sp macro="" textlink="">
      <xdr:nvSpPr>
        <xdr:cNvPr id="177" name="楕円 176"/>
        <xdr:cNvSpPr/>
      </xdr:nvSpPr>
      <xdr:spPr>
        <a:xfrm>
          <a:off x="45847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53865</xdr:rowOff>
    </xdr:from>
    <xdr:ext cx="405111" cy="259045"/>
    <xdr:sp macro="" textlink="">
      <xdr:nvSpPr>
        <xdr:cNvPr id="178" name="【体育館・プール】&#10;有形固定資産減価償却率該当値テキスト"/>
        <xdr:cNvSpPr txBox="1"/>
      </xdr:nvSpPr>
      <xdr:spPr>
        <a:xfrm>
          <a:off x="4673600" y="10683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79" name="楕円 178"/>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63</xdr:row>
      <xdr:rowOff>18288</xdr:rowOff>
    </xdr:to>
    <xdr:cxnSp macro="">
      <xdr:nvCxnSpPr>
        <xdr:cNvPr id="180" name="直線コネクタ 179"/>
        <xdr:cNvCxnSpPr/>
      </xdr:nvCxnSpPr>
      <xdr:spPr>
        <a:xfrm>
          <a:off x="3797300" y="10538460"/>
          <a:ext cx="8382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58928</xdr:rowOff>
    </xdr:from>
    <xdr:to>
      <xdr:col>15</xdr:col>
      <xdr:colOff>101600</xdr:colOff>
      <xdr:row>61</xdr:row>
      <xdr:rowOff>160528</xdr:rowOff>
    </xdr:to>
    <xdr:sp macro="" textlink="">
      <xdr:nvSpPr>
        <xdr:cNvPr id="181" name="楕円 180"/>
        <xdr:cNvSpPr/>
      </xdr:nvSpPr>
      <xdr:spPr>
        <a:xfrm>
          <a:off x="2857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109728</xdr:rowOff>
    </xdr:to>
    <xdr:cxnSp macro="">
      <xdr:nvCxnSpPr>
        <xdr:cNvPr id="182" name="直線コネクタ 181"/>
        <xdr:cNvCxnSpPr/>
      </xdr:nvCxnSpPr>
      <xdr:spPr>
        <a:xfrm flipV="1">
          <a:off x="2908300" y="1053846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106934</xdr:rowOff>
    </xdr:from>
    <xdr:to>
      <xdr:col>10</xdr:col>
      <xdr:colOff>165100</xdr:colOff>
      <xdr:row>62</xdr:row>
      <xdr:rowOff>37084</xdr:rowOff>
    </xdr:to>
    <xdr:sp macro="" textlink="">
      <xdr:nvSpPr>
        <xdr:cNvPr id="183" name="楕円 182"/>
        <xdr:cNvSpPr/>
      </xdr:nvSpPr>
      <xdr:spPr>
        <a:xfrm>
          <a:off x="1968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109728</xdr:rowOff>
    </xdr:from>
    <xdr:to>
      <xdr:col>15</xdr:col>
      <xdr:colOff>50800</xdr:colOff>
      <xdr:row>61</xdr:row>
      <xdr:rowOff>157734</xdr:rowOff>
    </xdr:to>
    <xdr:cxnSp macro="">
      <xdr:nvCxnSpPr>
        <xdr:cNvPr id="184" name="直線コネクタ 183"/>
        <xdr:cNvCxnSpPr/>
      </xdr:nvCxnSpPr>
      <xdr:spPr>
        <a:xfrm flipV="1">
          <a:off x="2019300" y="105681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85"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86"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87"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188" name="n_1mainValue【体育館・プー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151655</xdr:rowOff>
    </xdr:from>
    <xdr:ext cx="405111" cy="259045"/>
    <xdr:sp macro="" textlink="">
      <xdr:nvSpPr>
        <xdr:cNvPr id="189" name="n_2mainValue【体育館・プール】&#10;有形固定資産減価償却率"/>
        <xdr:cNvSpPr txBox="1"/>
      </xdr:nvSpPr>
      <xdr:spPr>
        <a:xfrm>
          <a:off x="27057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28211</xdr:rowOff>
    </xdr:from>
    <xdr:ext cx="405111" cy="259045"/>
    <xdr:sp macro="" textlink="">
      <xdr:nvSpPr>
        <xdr:cNvPr id="190" name="n_3mainValue【体育館・プール】&#10;有形固定資産減価償却率"/>
        <xdr:cNvSpPr txBox="1"/>
      </xdr:nvSpPr>
      <xdr:spPr>
        <a:xfrm>
          <a:off x="18167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95250</xdr:rowOff>
    </xdr:from>
    <xdr:to>
      <xdr:col>55</xdr:col>
      <xdr:colOff>50800</xdr:colOff>
      <xdr:row>61</xdr:row>
      <xdr:rowOff>25400</xdr:rowOff>
    </xdr:to>
    <xdr:sp macro="" textlink="">
      <xdr:nvSpPr>
        <xdr:cNvPr id="229" name="楕円 228"/>
        <xdr:cNvSpPr/>
      </xdr:nvSpPr>
      <xdr:spPr>
        <a:xfrm>
          <a:off x="104267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118127</xdr:rowOff>
    </xdr:from>
    <xdr:ext cx="469744" cy="259045"/>
    <xdr:sp macro="" textlink="">
      <xdr:nvSpPr>
        <xdr:cNvPr id="230" name="【体育館・プール】&#10;一人当たり面積該当値テキスト"/>
        <xdr:cNvSpPr txBox="1"/>
      </xdr:nvSpPr>
      <xdr:spPr>
        <a:xfrm>
          <a:off x="10515600"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104140</xdr:rowOff>
    </xdr:from>
    <xdr:to>
      <xdr:col>50</xdr:col>
      <xdr:colOff>165100</xdr:colOff>
      <xdr:row>61</xdr:row>
      <xdr:rowOff>34290</xdr:rowOff>
    </xdr:to>
    <xdr:sp macro="" textlink="">
      <xdr:nvSpPr>
        <xdr:cNvPr id="231" name="楕円 230"/>
        <xdr:cNvSpPr/>
      </xdr:nvSpPr>
      <xdr:spPr>
        <a:xfrm>
          <a:off x="95885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146050</xdr:rowOff>
    </xdr:from>
    <xdr:to>
      <xdr:col>55</xdr:col>
      <xdr:colOff>0</xdr:colOff>
      <xdr:row>60</xdr:row>
      <xdr:rowOff>154940</xdr:rowOff>
    </xdr:to>
    <xdr:cxnSp macro="">
      <xdr:nvCxnSpPr>
        <xdr:cNvPr id="232" name="直線コネクタ 231"/>
        <xdr:cNvCxnSpPr/>
      </xdr:nvCxnSpPr>
      <xdr:spPr>
        <a:xfrm flipV="1">
          <a:off x="9639300" y="1043305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69850</xdr:rowOff>
    </xdr:from>
    <xdr:to>
      <xdr:col>46</xdr:col>
      <xdr:colOff>38100</xdr:colOff>
      <xdr:row>61</xdr:row>
      <xdr:rowOff>0</xdr:rowOff>
    </xdr:to>
    <xdr:sp macro="" textlink="">
      <xdr:nvSpPr>
        <xdr:cNvPr id="233" name="楕円 232"/>
        <xdr:cNvSpPr/>
      </xdr:nvSpPr>
      <xdr:spPr>
        <a:xfrm>
          <a:off x="86995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120650</xdr:rowOff>
    </xdr:from>
    <xdr:to>
      <xdr:col>50</xdr:col>
      <xdr:colOff>114300</xdr:colOff>
      <xdr:row>60</xdr:row>
      <xdr:rowOff>154940</xdr:rowOff>
    </xdr:to>
    <xdr:cxnSp macro="">
      <xdr:nvCxnSpPr>
        <xdr:cNvPr id="234" name="直線コネクタ 233"/>
        <xdr:cNvCxnSpPr/>
      </xdr:nvCxnSpPr>
      <xdr:spPr>
        <a:xfrm>
          <a:off x="8750300" y="10407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73660</xdr:rowOff>
    </xdr:from>
    <xdr:to>
      <xdr:col>41</xdr:col>
      <xdr:colOff>101600</xdr:colOff>
      <xdr:row>61</xdr:row>
      <xdr:rowOff>3810</xdr:rowOff>
    </xdr:to>
    <xdr:sp macro="" textlink="">
      <xdr:nvSpPr>
        <xdr:cNvPr id="235" name="楕円 234"/>
        <xdr:cNvSpPr/>
      </xdr:nvSpPr>
      <xdr:spPr>
        <a:xfrm>
          <a:off x="7810500" y="103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120650</xdr:rowOff>
    </xdr:from>
    <xdr:to>
      <xdr:col>45</xdr:col>
      <xdr:colOff>177800</xdr:colOff>
      <xdr:row>60</xdr:row>
      <xdr:rowOff>124460</xdr:rowOff>
    </xdr:to>
    <xdr:cxnSp macro="">
      <xdr:nvCxnSpPr>
        <xdr:cNvPr id="236" name="直線コネクタ 235"/>
        <xdr:cNvCxnSpPr/>
      </xdr:nvCxnSpPr>
      <xdr:spPr>
        <a:xfrm flipV="1">
          <a:off x="7861300" y="10407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50817</xdr:rowOff>
    </xdr:from>
    <xdr:ext cx="469744" cy="259045"/>
    <xdr:sp macro="" textlink="">
      <xdr:nvSpPr>
        <xdr:cNvPr id="240" name="n_1mainValue【体育館・プール】&#10;一人当たり面積"/>
        <xdr:cNvSpPr txBox="1"/>
      </xdr:nvSpPr>
      <xdr:spPr>
        <a:xfrm>
          <a:off x="9391727" y="1016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16527</xdr:rowOff>
    </xdr:from>
    <xdr:ext cx="469744" cy="259045"/>
    <xdr:sp macro="" textlink="">
      <xdr:nvSpPr>
        <xdr:cNvPr id="241" name="n_2mainValue【体育館・プール】&#10;一人当たり面積"/>
        <xdr:cNvSpPr txBox="1"/>
      </xdr:nvSpPr>
      <xdr:spPr>
        <a:xfrm>
          <a:off x="851542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20337</xdr:rowOff>
    </xdr:from>
    <xdr:ext cx="469744" cy="259045"/>
    <xdr:sp macro="" textlink="">
      <xdr:nvSpPr>
        <xdr:cNvPr id="242" name="n_3mainValue【体育館・プール】&#10;一人当たり面積"/>
        <xdr:cNvSpPr txBox="1"/>
      </xdr:nvSpPr>
      <xdr:spPr>
        <a:xfrm>
          <a:off x="7626427" y="1013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162561</xdr:rowOff>
    </xdr:from>
    <xdr:to>
      <xdr:col>24</xdr:col>
      <xdr:colOff>114300</xdr:colOff>
      <xdr:row>85</xdr:row>
      <xdr:rowOff>92711</xdr:rowOff>
    </xdr:to>
    <xdr:sp macro="" textlink="">
      <xdr:nvSpPr>
        <xdr:cNvPr id="282" name="楕円 281"/>
        <xdr:cNvSpPr/>
      </xdr:nvSpPr>
      <xdr:spPr>
        <a:xfrm>
          <a:off x="4584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77488</xdr:rowOff>
    </xdr:from>
    <xdr:ext cx="405111" cy="259045"/>
    <xdr:sp macro="" textlink="">
      <xdr:nvSpPr>
        <xdr:cNvPr id="283" name="【福祉施設】&#10;有形固定資産減価償却率該当値テキスト"/>
        <xdr:cNvSpPr txBox="1"/>
      </xdr:nvSpPr>
      <xdr:spPr>
        <a:xfrm>
          <a:off x="4673600" y="1447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19686</xdr:rowOff>
    </xdr:from>
    <xdr:to>
      <xdr:col>20</xdr:col>
      <xdr:colOff>38100</xdr:colOff>
      <xdr:row>85</xdr:row>
      <xdr:rowOff>121286</xdr:rowOff>
    </xdr:to>
    <xdr:sp macro="" textlink="">
      <xdr:nvSpPr>
        <xdr:cNvPr id="284" name="楕円 283"/>
        <xdr:cNvSpPr/>
      </xdr:nvSpPr>
      <xdr:spPr>
        <a:xfrm>
          <a:off x="3746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41911</xdr:rowOff>
    </xdr:from>
    <xdr:to>
      <xdr:col>24</xdr:col>
      <xdr:colOff>63500</xdr:colOff>
      <xdr:row>85</xdr:row>
      <xdr:rowOff>70486</xdr:rowOff>
    </xdr:to>
    <xdr:cxnSp macro="">
      <xdr:nvCxnSpPr>
        <xdr:cNvPr id="285" name="直線コネクタ 284"/>
        <xdr:cNvCxnSpPr/>
      </xdr:nvCxnSpPr>
      <xdr:spPr>
        <a:xfrm flipV="1">
          <a:off x="3797300" y="146151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61595</xdr:rowOff>
    </xdr:from>
    <xdr:to>
      <xdr:col>15</xdr:col>
      <xdr:colOff>101600</xdr:colOff>
      <xdr:row>85</xdr:row>
      <xdr:rowOff>163195</xdr:rowOff>
    </xdr:to>
    <xdr:sp macro="" textlink="">
      <xdr:nvSpPr>
        <xdr:cNvPr id="286" name="楕円 285"/>
        <xdr:cNvSpPr/>
      </xdr:nvSpPr>
      <xdr:spPr>
        <a:xfrm>
          <a:off x="2857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70486</xdr:rowOff>
    </xdr:from>
    <xdr:to>
      <xdr:col>19</xdr:col>
      <xdr:colOff>177800</xdr:colOff>
      <xdr:row>85</xdr:row>
      <xdr:rowOff>112395</xdr:rowOff>
    </xdr:to>
    <xdr:cxnSp macro="">
      <xdr:nvCxnSpPr>
        <xdr:cNvPr id="287" name="直線コネクタ 286"/>
        <xdr:cNvCxnSpPr/>
      </xdr:nvCxnSpPr>
      <xdr:spPr>
        <a:xfrm flipV="1">
          <a:off x="2908300" y="146437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166370</xdr:rowOff>
    </xdr:from>
    <xdr:to>
      <xdr:col>10</xdr:col>
      <xdr:colOff>165100</xdr:colOff>
      <xdr:row>85</xdr:row>
      <xdr:rowOff>96520</xdr:rowOff>
    </xdr:to>
    <xdr:sp macro="" textlink="">
      <xdr:nvSpPr>
        <xdr:cNvPr id="288" name="楕円 287"/>
        <xdr:cNvSpPr/>
      </xdr:nvSpPr>
      <xdr:spPr>
        <a:xfrm>
          <a:off x="196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45720</xdr:rowOff>
    </xdr:from>
    <xdr:to>
      <xdr:col>15</xdr:col>
      <xdr:colOff>50800</xdr:colOff>
      <xdr:row>85</xdr:row>
      <xdr:rowOff>112395</xdr:rowOff>
    </xdr:to>
    <xdr:cxnSp macro="">
      <xdr:nvCxnSpPr>
        <xdr:cNvPr id="289" name="直線コネクタ 288"/>
        <xdr:cNvCxnSpPr/>
      </xdr:nvCxnSpPr>
      <xdr:spPr>
        <a:xfrm>
          <a:off x="2019300" y="146189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112413</xdr:rowOff>
    </xdr:from>
    <xdr:ext cx="405111" cy="259045"/>
    <xdr:sp macro="" textlink="">
      <xdr:nvSpPr>
        <xdr:cNvPr id="293" name="n_1mainValue【福祉施設】&#10;有形固定資産減価償却率"/>
        <xdr:cNvSpPr txBox="1"/>
      </xdr:nvSpPr>
      <xdr:spPr>
        <a:xfrm>
          <a:off x="35820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154322</xdr:rowOff>
    </xdr:from>
    <xdr:ext cx="405111" cy="259045"/>
    <xdr:sp macro="" textlink="">
      <xdr:nvSpPr>
        <xdr:cNvPr id="294" name="n_2mainValue【福祉施設】&#10;有形固定資産減価償却率"/>
        <xdr:cNvSpPr txBox="1"/>
      </xdr:nvSpPr>
      <xdr:spPr>
        <a:xfrm>
          <a:off x="27057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87647</xdr:rowOff>
    </xdr:from>
    <xdr:ext cx="405111" cy="259045"/>
    <xdr:sp macro="" textlink="">
      <xdr:nvSpPr>
        <xdr:cNvPr id="295" name="n_3mainValue【福祉施設】&#10;有形固定資産減価償却率"/>
        <xdr:cNvSpPr txBox="1"/>
      </xdr:nvSpPr>
      <xdr:spPr>
        <a:xfrm>
          <a:off x="1816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46737</xdr:rowOff>
    </xdr:from>
    <xdr:to>
      <xdr:col>55</xdr:col>
      <xdr:colOff>50800</xdr:colOff>
      <xdr:row>84</xdr:row>
      <xdr:rowOff>148337</xdr:rowOff>
    </xdr:to>
    <xdr:sp macro="" textlink="">
      <xdr:nvSpPr>
        <xdr:cNvPr id="330" name="楕円 329"/>
        <xdr:cNvSpPr/>
      </xdr:nvSpPr>
      <xdr:spPr>
        <a:xfrm>
          <a:off x="10426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69614</xdr:rowOff>
    </xdr:from>
    <xdr:ext cx="469744" cy="259045"/>
    <xdr:sp macro="" textlink="">
      <xdr:nvSpPr>
        <xdr:cNvPr id="331" name="【福祉施設】&#10;一人当たり面積該当値テキスト"/>
        <xdr:cNvSpPr txBox="1"/>
      </xdr:nvSpPr>
      <xdr:spPr>
        <a:xfrm>
          <a:off x="10515600"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49594</xdr:rowOff>
    </xdr:from>
    <xdr:to>
      <xdr:col>50</xdr:col>
      <xdr:colOff>165100</xdr:colOff>
      <xdr:row>84</xdr:row>
      <xdr:rowOff>151194</xdr:rowOff>
    </xdr:to>
    <xdr:sp macro="" textlink="">
      <xdr:nvSpPr>
        <xdr:cNvPr id="332" name="楕円 331"/>
        <xdr:cNvSpPr/>
      </xdr:nvSpPr>
      <xdr:spPr>
        <a:xfrm>
          <a:off x="9588500" y="1445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97537</xdr:rowOff>
    </xdr:from>
    <xdr:to>
      <xdr:col>55</xdr:col>
      <xdr:colOff>0</xdr:colOff>
      <xdr:row>84</xdr:row>
      <xdr:rowOff>100394</xdr:rowOff>
    </xdr:to>
    <xdr:cxnSp macro="">
      <xdr:nvCxnSpPr>
        <xdr:cNvPr id="333" name="直線コネクタ 332"/>
        <xdr:cNvCxnSpPr/>
      </xdr:nvCxnSpPr>
      <xdr:spPr>
        <a:xfrm flipV="1">
          <a:off x="9639300" y="1449933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50164</xdr:rowOff>
    </xdr:from>
    <xdr:to>
      <xdr:col>46</xdr:col>
      <xdr:colOff>38100</xdr:colOff>
      <xdr:row>84</xdr:row>
      <xdr:rowOff>151764</xdr:rowOff>
    </xdr:to>
    <xdr:sp macro="" textlink="">
      <xdr:nvSpPr>
        <xdr:cNvPr id="334" name="楕円 333"/>
        <xdr:cNvSpPr/>
      </xdr:nvSpPr>
      <xdr:spPr>
        <a:xfrm>
          <a:off x="8699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100394</xdr:rowOff>
    </xdr:from>
    <xdr:to>
      <xdr:col>50</xdr:col>
      <xdr:colOff>114300</xdr:colOff>
      <xdr:row>84</xdr:row>
      <xdr:rowOff>100964</xdr:rowOff>
    </xdr:to>
    <xdr:cxnSp macro="">
      <xdr:nvCxnSpPr>
        <xdr:cNvPr id="335" name="直線コネクタ 334"/>
        <xdr:cNvCxnSpPr/>
      </xdr:nvCxnSpPr>
      <xdr:spPr>
        <a:xfrm flipV="1">
          <a:off x="8750300" y="14502194"/>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61595</xdr:rowOff>
    </xdr:from>
    <xdr:to>
      <xdr:col>41</xdr:col>
      <xdr:colOff>101600</xdr:colOff>
      <xdr:row>84</xdr:row>
      <xdr:rowOff>163195</xdr:rowOff>
    </xdr:to>
    <xdr:sp macro="" textlink="">
      <xdr:nvSpPr>
        <xdr:cNvPr id="336" name="楕円 335"/>
        <xdr:cNvSpPr/>
      </xdr:nvSpPr>
      <xdr:spPr>
        <a:xfrm>
          <a:off x="781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100964</xdr:rowOff>
    </xdr:from>
    <xdr:to>
      <xdr:col>45</xdr:col>
      <xdr:colOff>177800</xdr:colOff>
      <xdr:row>84</xdr:row>
      <xdr:rowOff>112395</xdr:rowOff>
    </xdr:to>
    <xdr:cxnSp macro="">
      <xdr:nvCxnSpPr>
        <xdr:cNvPr id="337" name="直線コネクタ 336"/>
        <xdr:cNvCxnSpPr/>
      </xdr:nvCxnSpPr>
      <xdr:spPr>
        <a:xfrm flipV="1">
          <a:off x="7861300" y="145027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39"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47452</xdr:rowOff>
    </xdr:from>
    <xdr:ext cx="469744" cy="259045"/>
    <xdr:sp macro="" textlink="">
      <xdr:nvSpPr>
        <xdr:cNvPr id="340" name="n_3aveValue【福祉施設】&#10;一人当たり面積"/>
        <xdr:cNvSpPr txBox="1"/>
      </xdr:nvSpPr>
      <xdr:spPr>
        <a:xfrm>
          <a:off x="7626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167721</xdr:rowOff>
    </xdr:from>
    <xdr:ext cx="469744" cy="259045"/>
    <xdr:sp macro="" textlink="">
      <xdr:nvSpPr>
        <xdr:cNvPr id="341" name="n_1mainValue【福祉施設】&#10;一人当たり面積"/>
        <xdr:cNvSpPr txBox="1"/>
      </xdr:nvSpPr>
      <xdr:spPr>
        <a:xfrm>
          <a:off x="9391727" y="1422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168291</xdr:rowOff>
    </xdr:from>
    <xdr:ext cx="469744" cy="259045"/>
    <xdr:sp macro="" textlink="">
      <xdr:nvSpPr>
        <xdr:cNvPr id="342" name="n_2mainValue【福祉施設】&#10;一人当たり面積"/>
        <xdr:cNvSpPr txBox="1"/>
      </xdr:nvSpPr>
      <xdr:spPr>
        <a:xfrm>
          <a:off x="8515427" y="1422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8272</xdr:rowOff>
    </xdr:from>
    <xdr:ext cx="469744" cy="259045"/>
    <xdr:sp macro="" textlink="">
      <xdr:nvSpPr>
        <xdr:cNvPr id="343" name="n_3mainValue【福祉施設】&#10;一人当たり面積"/>
        <xdr:cNvSpPr txBox="1"/>
      </xdr:nvSpPr>
      <xdr:spPr>
        <a:xfrm>
          <a:off x="76264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144599</xdr:rowOff>
    </xdr:from>
    <xdr:to>
      <xdr:col>24</xdr:col>
      <xdr:colOff>114300</xdr:colOff>
      <xdr:row>102</xdr:row>
      <xdr:rowOff>74749</xdr:rowOff>
    </xdr:to>
    <xdr:sp macro="" textlink="">
      <xdr:nvSpPr>
        <xdr:cNvPr id="384" name="楕円 383"/>
        <xdr:cNvSpPr/>
      </xdr:nvSpPr>
      <xdr:spPr>
        <a:xfrm>
          <a:off x="45847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167476</xdr:rowOff>
    </xdr:from>
    <xdr:ext cx="405111" cy="259045"/>
    <xdr:sp macro="" textlink="">
      <xdr:nvSpPr>
        <xdr:cNvPr id="385" name="【市民会館】&#10;有形固定資産減価償却率該当値テキスト"/>
        <xdr:cNvSpPr txBox="1"/>
      </xdr:nvSpPr>
      <xdr:spPr>
        <a:xfrm>
          <a:off x="4673600"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5806</xdr:rowOff>
    </xdr:from>
    <xdr:to>
      <xdr:col>20</xdr:col>
      <xdr:colOff>38100</xdr:colOff>
      <xdr:row>102</xdr:row>
      <xdr:rowOff>107406</xdr:rowOff>
    </xdr:to>
    <xdr:sp macro="" textlink="">
      <xdr:nvSpPr>
        <xdr:cNvPr id="386" name="楕円 385"/>
        <xdr:cNvSpPr/>
      </xdr:nvSpPr>
      <xdr:spPr>
        <a:xfrm>
          <a:off x="3746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23949</xdr:rowOff>
    </xdr:from>
    <xdr:to>
      <xdr:col>24</xdr:col>
      <xdr:colOff>63500</xdr:colOff>
      <xdr:row>102</xdr:row>
      <xdr:rowOff>56606</xdr:rowOff>
    </xdr:to>
    <xdr:cxnSp macro="">
      <xdr:nvCxnSpPr>
        <xdr:cNvPr id="387" name="直線コネクタ 386"/>
        <xdr:cNvCxnSpPr/>
      </xdr:nvCxnSpPr>
      <xdr:spPr>
        <a:xfrm flipV="1">
          <a:off x="3797300" y="175118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38463</xdr:rowOff>
    </xdr:from>
    <xdr:to>
      <xdr:col>15</xdr:col>
      <xdr:colOff>101600</xdr:colOff>
      <xdr:row>102</xdr:row>
      <xdr:rowOff>140063</xdr:rowOff>
    </xdr:to>
    <xdr:sp macro="" textlink="">
      <xdr:nvSpPr>
        <xdr:cNvPr id="388" name="楕円 387"/>
        <xdr:cNvSpPr/>
      </xdr:nvSpPr>
      <xdr:spPr>
        <a:xfrm>
          <a:off x="2857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56606</xdr:rowOff>
    </xdr:from>
    <xdr:to>
      <xdr:col>19</xdr:col>
      <xdr:colOff>177800</xdr:colOff>
      <xdr:row>102</xdr:row>
      <xdr:rowOff>89263</xdr:rowOff>
    </xdr:to>
    <xdr:cxnSp macro="">
      <xdr:nvCxnSpPr>
        <xdr:cNvPr id="389" name="直線コネクタ 388"/>
        <xdr:cNvCxnSpPr/>
      </xdr:nvCxnSpPr>
      <xdr:spPr>
        <a:xfrm flipV="1">
          <a:off x="2908300" y="1754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74386</xdr:rowOff>
    </xdr:from>
    <xdr:to>
      <xdr:col>10</xdr:col>
      <xdr:colOff>165100</xdr:colOff>
      <xdr:row>103</xdr:row>
      <xdr:rowOff>4536</xdr:rowOff>
    </xdr:to>
    <xdr:sp macro="" textlink="">
      <xdr:nvSpPr>
        <xdr:cNvPr id="390" name="楕円 389"/>
        <xdr:cNvSpPr/>
      </xdr:nvSpPr>
      <xdr:spPr>
        <a:xfrm>
          <a:off x="1968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89263</xdr:rowOff>
    </xdr:from>
    <xdr:to>
      <xdr:col>15</xdr:col>
      <xdr:colOff>50800</xdr:colOff>
      <xdr:row>102</xdr:row>
      <xdr:rowOff>125186</xdr:rowOff>
    </xdr:to>
    <xdr:cxnSp macro="">
      <xdr:nvCxnSpPr>
        <xdr:cNvPr id="391" name="直線コネクタ 390"/>
        <xdr:cNvCxnSpPr/>
      </xdr:nvCxnSpPr>
      <xdr:spPr>
        <a:xfrm flipV="1">
          <a:off x="2019300" y="175771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4"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123933</xdr:rowOff>
    </xdr:from>
    <xdr:ext cx="405111" cy="259045"/>
    <xdr:sp macro="" textlink="">
      <xdr:nvSpPr>
        <xdr:cNvPr id="395" name="n_1mainValue【市民会館】&#10;有形固定資産減価償却率"/>
        <xdr:cNvSpPr txBox="1"/>
      </xdr:nvSpPr>
      <xdr:spPr>
        <a:xfrm>
          <a:off x="35820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156590</xdr:rowOff>
    </xdr:from>
    <xdr:ext cx="405111" cy="259045"/>
    <xdr:sp macro="" textlink="">
      <xdr:nvSpPr>
        <xdr:cNvPr id="396" name="n_2mainValue【市民会館】&#10;有形固定資産減価償却率"/>
        <xdr:cNvSpPr txBox="1"/>
      </xdr:nvSpPr>
      <xdr:spPr>
        <a:xfrm>
          <a:off x="2705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21063</xdr:rowOff>
    </xdr:from>
    <xdr:ext cx="405111" cy="259045"/>
    <xdr:sp macro="" textlink="">
      <xdr:nvSpPr>
        <xdr:cNvPr id="397" name="n_3mainValue【市民会館】&#10;有形固定資産減価償却率"/>
        <xdr:cNvSpPr txBox="1"/>
      </xdr:nvSpPr>
      <xdr:spPr>
        <a:xfrm>
          <a:off x="1816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436" name="楕円 435"/>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41927</xdr:rowOff>
    </xdr:from>
    <xdr:ext cx="469744" cy="259045"/>
    <xdr:sp macro="" textlink="">
      <xdr:nvSpPr>
        <xdr:cNvPr id="437" name="【市民会館】&#10;一人当たり面積該当値テキスト"/>
        <xdr:cNvSpPr txBox="1"/>
      </xdr:nvSpPr>
      <xdr:spPr>
        <a:xfrm>
          <a:off x="10515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67311</xdr:rowOff>
    </xdr:from>
    <xdr:to>
      <xdr:col>50</xdr:col>
      <xdr:colOff>165100</xdr:colOff>
      <xdr:row>106</xdr:row>
      <xdr:rowOff>168911</xdr:rowOff>
    </xdr:to>
    <xdr:sp macro="" textlink="">
      <xdr:nvSpPr>
        <xdr:cNvPr id="438" name="楕円 437"/>
        <xdr:cNvSpPr/>
      </xdr:nvSpPr>
      <xdr:spPr>
        <a:xfrm>
          <a:off x="9588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118111</xdr:rowOff>
    </xdr:to>
    <xdr:cxnSp macro="">
      <xdr:nvCxnSpPr>
        <xdr:cNvPr id="439" name="直線コネクタ 438"/>
        <xdr:cNvCxnSpPr/>
      </xdr:nvCxnSpPr>
      <xdr:spPr>
        <a:xfrm flipV="1">
          <a:off x="9639300" y="182880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67311</xdr:rowOff>
    </xdr:from>
    <xdr:to>
      <xdr:col>46</xdr:col>
      <xdr:colOff>38100</xdr:colOff>
      <xdr:row>106</xdr:row>
      <xdr:rowOff>168911</xdr:rowOff>
    </xdr:to>
    <xdr:sp macro="" textlink="">
      <xdr:nvSpPr>
        <xdr:cNvPr id="440" name="楕円 439"/>
        <xdr:cNvSpPr/>
      </xdr:nvSpPr>
      <xdr:spPr>
        <a:xfrm>
          <a:off x="8699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118111</xdr:rowOff>
    </xdr:from>
    <xdr:to>
      <xdr:col>50</xdr:col>
      <xdr:colOff>114300</xdr:colOff>
      <xdr:row>106</xdr:row>
      <xdr:rowOff>118111</xdr:rowOff>
    </xdr:to>
    <xdr:cxnSp macro="">
      <xdr:nvCxnSpPr>
        <xdr:cNvPr id="441" name="直線コネクタ 440"/>
        <xdr:cNvCxnSpPr/>
      </xdr:nvCxnSpPr>
      <xdr:spPr>
        <a:xfrm>
          <a:off x="8750300" y="1829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101600</xdr:rowOff>
    </xdr:from>
    <xdr:to>
      <xdr:col>41</xdr:col>
      <xdr:colOff>101600</xdr:colOff>
      <xdr:row>107</xdr:row>
      <xdr:rowOff>31750</xdr:rowOff>
    </xdr:to>
    <xdr:sp macro="" textlink="">
      <xdr:nvSpPr>
        <xdr:cNvPr id="442" name="楕円 441"/>
        <xdr:cNvSpPr/>
      </xdr:nvSpPr>
      <xdr:spPr>
        <a:xfrm>
          <a:off x="781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118111</xdr:rowOff>
    </xdr:from>
    <xdr:to>
      <xdr:col>45</xdr:col>
      <xdr:colOff>177800</xdr:colOff>
      <xdr:row>106</xdr:row>
      <xdr:rowOff>152400</xdr:rowOff>
    </xdr:to>
    <xdr:cxnSp macro="">
      <xdr:nvCxnSpPr>
        <xdr:cNvPr id="443" name="直線コネクタ 442"/>
        <xdr:cNvCxnSpPr/>
      </xdr:nvCxnSpPr>
      <xdr:spPr>
        <a:xfrm flipV="1">
          <a:off x="7861300" y="18291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160038</xdr:rowOff>
    </xdr:from>
    <xdr:ext cx="469744" cy="259045"/>
    <xdr:sp macro="" textlink="">
      <xdr:nvSpPr>
        <xdr:cNvPr id="447" name="n_1mainValue【市民会館】&#10;一人当たり面積"/>
        <xdr:cNvSpPr txBox="1"/>
      </xdr:nvSpPr>
      <xdr:spPr>
        <a:xfrm>
          <a:off x="9391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160038</xdr:rowOff>
    </xdr:from>
    <xdr:ext cx="469744" cy="259045"/>
    <xdr:sp macro="" textlink="">
      <xdr:nvSpPr>
        <xdr:cNvPr id="448" name="n_2mainValue【市民会館】&#10;一人当たり面積"/>
        <xdr:cNvSpPr txBox="1"/>
      </xdr:nvSpPr>
      <xdr:spPr>
        <a:xfrm>
          <a:off x="8515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22877</xdr:rowOff>
    </xdr:from>
    <xdr:ext cx="469744" cy="259045"/>
    <xdr:sp macro="" textlink="">
      <xdr:nvSpPr>
        <xdr:cNvPr id="449" name="n_3mainValue【市民会館】&#10;一人当たり面積"/>
        <xdr:cNvSpPr txBox="1"/>
      </xdr:nvSpPr>
      <xdr:spPr>
        <a:xfrm>
          <a:off x="7626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2" name="テキスト ボックス 49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3" name="直線コネクタ 4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4" name="テキスト ボックス 49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5" name="直線コネクタ 4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6" name="テキスト ボックス 4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7" name="直線コネクタ 4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8" name="テキスト ボックス 4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9" name="直線コネクタ 4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0" name="テキスト ボックス 4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1" name="直線コネクタ 5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2" name="テキスト ボックス 50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06" name="直線コネクタ 50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0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08" name="直線コネクタ 50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0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10" name="直線コネクタ 50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1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12" name="フローチャート: 判断 51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13" name="フローチャート: 判断 51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14" name="フローチャート: 判断 51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515" name="フローチャート: 判断 514"/>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113030</xdr:rowOff>
    </xdr:from>
    <xdr:to>
      <xdr:col>85</xdr:col>
      <xdr:colOff>177800</xdr:colOff>
      <xdr:row>80</xdr:row>
      <xdr:rowOff>43180</xdr:rowOff>
    </xdr:to>
    <xdr:sp macro="" textlink="">
      <xdr:nvSpPr>
        <xdr:cNvPr id="521" name="楕円 520"/>
        <xdr:cNvSpPr/>
      </xdr:nvSpPr>
      <xdr:spPr>
        <a:xfrm>
          <a:off x="16268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135907</xdr:rowOff>
    </xdr:from>
    <xdr:ext cx="405111" cy="259045"/>
    <xdr:sp macro="" textlink="">
      <xdr:nvSpPr>
        <xdr:cNvPr id="522" name="【消防施設】&#10;有形固定資産減価償却率該当値テキスト"/>
        <xdr:cNvSpPr txBox="1"/>
      </xdr:nvSpPr>
      <xdr:spPr>
        <a:xfrm>
          <a:off x="16357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170180</xdr:rowOff>
    </xdr:from>
    <xdr:to>
      <xdr:col>81</xdr:col>
      <xdr:colOff>101600</xdr:colOff>
      <xdr:row>80</xdr:row>
      <xdr:rowOff>100330</xdr:rowOff>
    </xdr:to>
    <xdr:sp macro="" textlink="">
      <xdr:nvSpPr>
        <xdr:cNvPr id="523" name="楕円 522"/>
        <xdr:cNvSpPr/>
      </xdr:nvSpPr>
      <xdr:spPr>
        <a:xfrm>
          <a:off x="15430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163830</xdr:rowOff>
    </xdr:from>
    <xdr:to>
      <xdr:col>85</xdr:col>
      <xdr:colOff>127000</xdr:colOff>
      <xdr:row>80</xdr:row>
      <xdr:rowOff>49530</xdr:rowOff>
    </xdr:to>
    <xdr:cxnSp macro="">
      <xdr:nvCxnSpPr>
        <xdr:cNvPr id="524" name="直線コネクタ 523"/>
        <xdr:cNvCxnSpPr/>
      </xdr:nvCxnSpPr>
      <xdr:spPr>
        <a:xfrm flipV="1">
          <a:off x="15481300" y="137083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19686</xdr:rowOff>
    </xdr:from>
    <xdr:to>
      <xdr:col>76</xdr:col>
      <xdr:colOff>165100</xdr:colOff>
      <xdr:row>80</xdr:row>
      <xdr:rowOff>121286</xdr:rowOff>
    </xdr:to>
    <xdr:sp macro="" textlink="">
      <xdr:nvSpPr>
        <xdr:cNvPr id="525" name="楕円 524"/>
        <xdr:cNvSpPr/>
      </xdr:nvSpPr>
      <xdr:spPr>
        <a:xfrm>
          <a:off x="14541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49530</xdr:rowOff>
    </xdr:from>
    <xdr:to>
      <xdr:col>81</xdr:col>
      <xdr:colOff>50800</xdr:colOff>
      <xdr:row>80</xdr:row>
      <xdr:rowOff>70486</xdr:rowOff>
    </xdr:to>
    <xdr:cxnSp macro="">
      <xdr:nvCxnSpPr>
        <xdr:cNvPr id="526" name="直線コネクタ 525"/>
        <xdr:cNvCxnSpPr/>
      </xdr:nvCxnSpPr>
      <xdr:spPr>
        <a:xfrm flipV="1">
          <a:off x="14592300" y="137655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48261</xdr:rowOff>
    </xdr:from>
    <xdr:to>
      <xdr:col>72</xdr:col>
      <xdr:colOff>38100</xdr:colOff>
      <xdr:row>79</xdr:row>
      <xdr:rowOff>149861</xdr:rowOff>
    </xdr:to>
    <xdr:sp macro="" textlink="">
      <xdr:nvSpPr>
        <xdr:cNvPr id="527" name="楕円 526"/>
        <xdr:cNvSpPr/>
      </xdr:nvSpPr>
      <xdr:spPr>
        <a:xfrm>
          <a:off x="13652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99061</xdr:rowOff>
    </xdr:from>
    <xdr:to>
      <xdr:col>76</xdr:col>
      <xdr:colOff>114300</xdr:colOff>
      <xdr:row>80</xdr:row>
      <xdr:rowOff>70486</xdr:rowOff>
    </xdr:to>
    <xdr:cxnSp macro="">
      <xdr:nvCxnSpPr>
        <xdr:cNvPr id="528" name="直線コネクタ 527"/>
        <xdr:cNvCxnSpPr/>
      </xdr:nvCxnSpPr>
      <xdr:spPr>
        <a:xfrm>
          <a:off x="13703300" y="13643611"/>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29"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53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531" name="n_3aveValue【消防施設】&#10;有形固定資産減価償却率"/>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116857</xdr:rowOff>
    </xdr:from>
    <xdr:ext cx="405111" cy="259045"/>
    <xdr:sp macro="" textlink="">
      <xdr:nvSpPr>
        <xdr:cNvPr id="532" name="n_1mainValue【消防施設】&#10;有形固定資産減価償却率"/>
        <xdr:cNvSpPr txBox="1"/>
      </xdr:nvSpPr>
      <xdr:spPr>
        <a:xfrm>
          <a:off x="15266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137813</xdr:rowOff>
    </xdr:from>
    <xdr:ext cx="405111" cy="259045"/>
    <xdr:sp macro="" textlink="">
      <xdr:nvSpPr>
        <xdr:cNvPr id="533" name="n_2mainValue【消防施設】&#10;有形固定資産減価償却率"/>
        <xdr:cNvSpPr txBox="1"/>
      </xdr:nvSpPr>
      <xdr:spPr>
        <a:xfrm>
          <a:off x="14389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166388</xdr:rowOff>
    </xdr:from>
    <xdr:ext cx="405111" cy="259045"/>
    <xdr:sp macro="" textlink="">
      <xdr:nvSpPr>
        <xdr:cNvPr id="534" name="n_3mainValue【消防施設】&#10;有形固定資産減価償却率"/>
        <xdr:cNvSpPr txBox="1"/>
      </xdr:nvSpPr>
      <xdr:spPr>
        <a:xfrm>
          <a:off x="13500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5" name="直線コネクタ 5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6" name="テキスト ボックス 5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7" name="直線コネクタ 5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8" name="テキスト ボックス 5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9" name="直線コネクタ 5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0" name="テキスト ボックス 5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1" name="直線コネクタ 5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2" name="テキスト ボックス 5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3" name="直線コネクタ 5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4" name="テキスト ボックス 5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558" name="直線コネクタ 557"/>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9"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60" name="直線コネクタ 559"/>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561"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562" name="直線コネクタ 561"/>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563"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564" name="フローチャート: 判断 563"/>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565" name="フローチャート: 判断 564"/>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566" name="フローチャート: 判断 565"/>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567" name="フローチャート: 判断 566"/>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573" name="楕円 572"/>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574" name="【消防施設】&#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575" name="楕円 574"/>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576" name="直線コネクタ 575"/>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11430</xdr:rowOff>
    </xdr:from>
    <xdr:to>
      <xdr:col>107</xdr:col>
      <xdr:colOff>101600</xdr:colOff>
      <xdr:row>86</xdr:row>
      <xdr:rowOff>113030</xdr:rowOff>
    </xdr:to>
    <xdr:sp macro="" textlink="">
      <xdr:nvSpPr>
        <xdr:cNvPr id="577" name="楕円 576"/>
        <xdr:cNvSpPr/>
      </xdr:nvSpPr>
      <xdr:spPr>
        <a:xfrm>
          <a:off x="20383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62230</xdr:rowOff>
    </xdr:from>
    <xdr:to>
      <xdr:col>111</xdr:col>
      <xdr:colOff>177800</xdr:colOff>
      <xdr:row>86</xdr:row>
      <xdr:rowOff>63500</xdr:rowOff>
    </xdr:to>
    <xdr:cxnSp macro="">
      <xdr:nvCxnSpPr>
        <xdr:cNvPr id="578" name="直線コネクタ 577"/>
        <xdr:cNvCxnSpPr/>
      </xdr:nvCxnSpPr>
      <xdr:spPr>
        <a:xfrm>
          <a:off x="20434300" y="14806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16511</xdr:rowOff>
    </xdr:from>
    <xdr:to>
      <xdr:col>102</xdr:col>
      <xdr:colOff>165100</xdr:colOff>
      <xdr:row>86</xdr:row>
      <xdr:rowOff>118111</xdr:rowOff>
    </xdr:to>
    <xdr:sp macro="" textlink="">
      <xdr:nvSpPr>
        <xdr:cNvPr id="579" name="楕円 578"/>
        <xdr:cNvSpPr/>
      </xdr:nvSpPr>
      <xdr:spPr>
        <a:xfrm>
          <a:off x="19494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62230</xdr:rowOff>
    </xdr:from>
    <xdr:to>
      <xdr:col>107</xdr:col>
      <xdr:colOff>50800</xdr:colOff>
      <xdr:row>86</xdr:row>
      <xdr:rowOff>67311</xdr:rowOff>
    </xdr:to>
    <xdr:cxnSp macro="">
      <xdr:nvCxnSpPr>
        <xdr:cNvPr id="580" name="直線コネクタ 579"/>
        <xdr:cNvCxnSpPr/>
      </xdr:nvCxnSpPr>
      <xdr:spPr>
        <a:xfrm flipV="1">
          <a:off x="19545300" y="148069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581"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582"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583"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584" name="n_1mainValue【消防施設】&#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104157</xdr:rowOff>
    </xdr:from>
    <xdr:ext cx="469744" cy="259045"/>
    <xdr:sp macro="" textlink="">
      <xdr:nvSpPr>
        <xdr:cNvPr id="585" name="n_2mainValue【消防施設】&#10;一人当たり面積"/>
        <xdr:cNvSpPr txBox="1"/>
      </xdr:nvSpPr>
      <xdr:spPr>
        <a:xfrm>
          <a:off x="20199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109238</xdr:rowOff>
    </xdr:from>
    <xdr:ext cx="469744" cy="259045"/>
    <xdr:sp macro="" textlink="">
      <xdr:nvSpPr>
        <xdr:cNvPr id="586" name="n_3mainValue【消防施設】&#10;一人当たり面積"/>
        <xdr:cNvSpPr txBox="1"/>
      </xdr:nvSpPr>
      <xdr:spPr>
        <a:xfrm>
          <a:off x="193104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12" name="直線コネクタ 61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1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14" name="直線コネクタ 61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1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16" name="直線コネクタ 61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1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18" name="フローチャート: 判断 61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19" name="フローチャート: 判断 61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20" name="フローチャート: 判断 61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21" name="フローチャート: 判断 62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4173</xdr:rowOff>
    </xdr:from>
    <xdr:to>
      <xdr:col>85</xdr:col>
      <xdr:colOff>177800</xdr:colOff>
      <xdr:row>101</xdr:row>
      <xdr:rowOff>105773</xdr:rowOff>
    </xdr:to>
    <xdr:sp macro="" textlink="">
      <xdr:nvSpPr>
        <xdr:cNvPr id="627" name="楕円 626"/>
        <xdr:cNvSpPr/>
      </xdr:nvSpPr>
      <xdr:spPr>
        <a:xfrm>
          <a:off x="162687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27050</xdr:rowOff>
    </xdr:from>
    <xdr:ext cx="405111" cy="259045"/>
    <xdr:sp macro="" textlink="">
      <xdr:nvSpPr>
        <xdr:cNvPr id="628" name="【庁舎】&#10;有形固定資産減価償却率該当値テキスト"/>
        <xdr:cNvSpPr txBox="1"/>
      </xdr:nvSpPr>
      <xdr:spPr>
        <a:xfrm>
          <a:off x="16357600" y="1717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629" name="楕円 628"/>
        <xdr:cNvSpPr/>
      </xdr:nvSpPr>
      <xdr:spPr>
        <a:xfrm>
          <a:off x="15430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54973</xdr:rowOff>
    </xdr:from>
    <xdr:to>
      <xdr:col>85</xdr:col>
      <xdr:colOff>127000</xdr:colOff>
      <xdr:row>103</xdr:row>
      <xdr:rowOff>105592</xdr:rowOff>
    </xdr:to>
    <xdr:cxnSp macro="">
      <xdr:nvCxnSpPr>
        <xdr:cNvPr id="630" name="直線コネクタ 629"/>
        <xdr:cNvCxnSpPr/>
      </xdr:nvCxnSpPr>
      <xdr:spPr>
        <a:xfrm flipV="1">
          <a:off x="15481300" y="17371423"/>
          <a:ext cx="8382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31" name="楕円 630"/>
        <xdr:cNvSpPr/>
      </xdr:nvSpPr>
      <xdr:spPr>
        <a:xfrm>
          <a:off x="14541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105592</xdr:rowOff>
    </xdr:from>
    <xdr:to>
      <xdr:col>81</xdr:col>
      <xdr:colOff>50800</xdr:colOff>
      <xdr:row>104</xdr:row>
      <xdr:rowOff>56606</xdr:rowOff>
    </xdr:to>
    <xdr:cxnSp macro="">
      <xdr:nvCxnSpPr>
        <xdr:cNvPr id="632" name="直線コネクタ 631"/>
        <xdr:cNvCxnSpPr/>
      </xdr:nvCxnSpPr>
      <xdr:spPr>
        <a:xfrm flipV="1">
          <a:off x="14592300" y="17764942"/>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162561</xdr:rowOff>
    </xdr:from>
    <xdr:to>
      <xdr:col>72</xdr:col>
      <xdr:colOff>38100</xdr:colOff>
      <xdr:row>101</xdr:row>
      <xdr:rowOff>92711</xdr:rowOff>
    </xdr:to>
    <xdr:sp macro="" textlink="">
      <xdr:nvSpPr>
        <xdr:cNvPr id="633" name="楕円 632"/>
        <xdr:cNvSpPr/>
      </xdr:nvSpPr>
      <xdr:spPr>
        <a:xfrm>
          <a:off x="1365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41911</xdr:rowOff>
    </xdr:from>
    <xdr:to>
      <xdr:col>76</xdr:col>
      <xdr:colOff>114300</xdr:colOff>
      <xdr:row>104</xdr:row>
      <xdr:rowOff>56606</xdr:rowOff>
    </xdr:to>
    <xdr:cxnSp macro="">
      <xdr:nvCxnSpPr>
        <xdr:cNvPr id="634" name="直線コネクタ 633"/>
        <xdr:cNvCxnSpPr/>
      </xdr:nvCxnSpPr>
      <xdr:spPr>
        <a:xfrm>
          <a:off x="13703300" y="17358361"/>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635"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36"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637"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147519</xdr:rowOff>
    </xdr:from>
    <xdr:ext cx="405111" cy="259045"/>
    <xdr:sp macro="" textlink="">
      <xdr:nvSpPr>
        <xdr:cNvPr id="638" name="n_1mainValue【庁舎】&#10;有形固定資産減価償却率"/>
        <xdr:cNvSpPr txBox="1"/>
      </xdr:nvSpPr>
      <xdr:spPr>
        <a:xfrm>
          <a:off x="152660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639" name="n_2main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109238</xdr:rowOff>
    </xdr:from>
    <xdr:ext cx="405111" cy="259045"/>
    <xdr:sp macro="" textlink="">
      <xdr:nvSpPr>
        <xdr:cNvPr id="640" name="n_3mainValue【庁舎】&#10;有形固定資産減価償却率"/>
        <xdr:cNvSpPr txBox="1"/>
      </xdr:nvSpPr>
      <xdr:spPr>
        <a:xfrm>
          <a:off x="13500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662" name="直線コネクタ 661"/>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66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664" name="直線コネクタ 66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665"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666" name="直線コネクタ 665"/>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667"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668" name="フローチャート: 判断 667"/>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669" name="フローチャート: 判断 668"/>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670" name="フローチャート: 判断 669"/>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671" name="フローチャート: 判断 670"/>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27687</xdr:rowOff>
    </xdr:from>
    <xdr:to>
      <xdr:col>116</xdr:col>
      <xdr:colOff>114300</xdr:colOff>
      <xdr:row>105</xdr:row>
      <xdr:rowOff>129287</xdr:rowOff>
    </xdr:to>
    <xdr:sp macro="" textlink="">
      <xdr:nvSpPr>
        <xdr:cNvPr id="677" name="楕円 676"/>
        <xdr:cNvSpPr/>
      </xdr:nvSpPr>
      <xdr:spPr>
        <a:xfrm>
          <a:off x="22110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6114</xdr:rowOff>
    </xdr:from>
    <xdr:ext cx="469744" cy="259045"/>
    <xdr:sp macro="" textlink="">
      <xdr:nvSpPr>
        <xdr:cNvPr id="678" name="【庁舎】&#10;一人当たり面積該当値テキスト"/>
        <xdr:cNvSpPr txBox="1"/>
      </xdr:nvSpPr>
      <xdr:spPr>
        <a:xfrm>
          <a:off x="22199600"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29972</xdr:rowOff>
    </xdr:from>
    <xdr:to>
      <xdr:col>112</xdr:col>
      <xdr:colOff>38100</xdr:colOff>
      <xdr:row>105</xdr:row>
      <xdr:rowOff>131572</xdr:rowOff>
    </xdr:to>
    <xdr:sp macro="" textlink="">
      <xdr:nvSpPr>
        <xdr:cNvPr id="679" name="楕円 678"/>
        <xdr:cNvSpPr/>
      </xdr:nvSpPr>
      <xdr:spPr>
        <a:xfrm>
          <a:off x="21272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78487</xdr:rowOff>
    </xdr:from>
    <xdr:to>
      <xdr:col>116</xdr:col>
      <xdr:colOff>63500</xdr:colOff>
      <xdr:row>105</xdr:row>
      <xdr:rowOff>80772</xdr:rowOff>
    </xdr:to>
    <xdr:cxnSp macro="">
      <xdr:nvCxnSpPr>
        <xdr:cNvPr id="680" name="直線コネクタ 679"/>
        <xdr:cNvCxnSpPr/>
      </xdr:nvCxnSpPr>
      <xdr:spPr>
        <a:xfrm flipV="1">
          <a:off x="21323300" y="180807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81" name="楕円 680"/>
        <xdr:cNvSpPr/>
      </xdr:nvSpPr>
      <xdr:spPr>
        <a:xfrm>
          <a:off x="20383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80772</xdr:rowOff>
    </xdr:from>
    <xdr:to>
      <xdr:col>111</xdr:col>
      <xdr:colOff>177800</xdr:colOff>
      <xdr:row>105</xdr:row>
      <xdr:rowOff>83058</xdr:rowOff>
    </xdr:to>
    <xdr:cxnSp macro="">
      <xdr:nvCxnSpPr>
        <xdr:cNvPr id="682" name="直線コネクタ 681"/>
        <xdr:cNvCxnSpPr/>
      </xdr:nvCxnSpPr>
      <xdr:spPr>
        <a:xfrm flipV="1">
          <a:off x="20434300" y="18083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50546</xdr:rowOff>
    </xdr:from>
    <xdr:to>
      <xdr:col>102</xdr:col>
      <xdr:colOff>165100</xdr:colOff>
      <xdr:row>105</xdr:row>
      <xdr:rowOff>152146</xdr:rowOff>
    </xdr:to>
    <xdr:sp macro="" textlink="">
      <xdr:nvSpPr>
        <xdr:cNvPr id="683" name="楕円 682"/>
        <xdr:cNvSpPr/>
      </xdr:nvSpPr>
      <xdr:spPr>
        <a:xfrm>
          <a:off x="19494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105</xdr:row>
      <xdr:rowOff>101346</xdr:rowOff>
    </xdr:to>
    <xdr:cxnSp macro="">
      <xdr:nvCxnSpPr>
        <xdr:cNvPr id="684" name="直線コネクタ 683"/>
        <xdr:cNvCxnSpPr/>
      </xdr:nvCxnSpPr>
      <xdr:spPr>
        <a:xfrm flipV="1">
          <a:off x="19545300" y="18085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685"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686"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687"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122699</xdr:rowOff>
    </xdr:from>
    <xdr:ext cx="469744" cy="259045"/>
    <xdr:sp macro="" textlink="">
      <xdr:nvSpPr>
        <xdr:cNvPr id="688" name="n_1mainValue【庁舎】&#10;一人当たり面積"/>
        <xdr:cNvSpPr txBox="1"/>
      </xdr:nvSpPr>
      <xdr:spPr>
        <a:xfrm>
          <a:off x="21075727" y="181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689" name="n_2mainValue【庁舎】&#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143273</xdr:rowOff>
    </xdr:from>
    <xdr:ext cx="469744" cy="259045"/>
    <xdr:sp macro="" textlink="">
      <xdr:nvSpPr>
        <xdr:cNvPr id="690" name="n_3mainValue【庁舎】&#10;一人当たり面積"/>
        <xdr:cNvSpPr txBox="1"/>
      </xdr:nvSpPr>
      <xdr:spPr>
        <a:xfrm>
          <a:off x="19310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類似団体と比較して、図書館、消防施設及び市民会館については、特に有形固定資産減価償却率が高くなっている。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年度より新たに建設を進めているところである。消防施設及び市民会館については、公共施設等総合管理計画に基づき、計画的な修繕改修や維持管理に努めるもの。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体育館については、砺波体育センターの整備が完了したため、減価償却率は低下した。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庁舎においては、減価償却が進んでおり、耐震化または建替えが必要な時期にきている。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48,597
47,962
127.03
22,580,553
20,696,427
1,557,492
13,624,741
25,867,033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年以降ほぼ同水準を維持しており、個人・法人税の増収により前年度比では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しかし、公債費の増加等を受け基準財政需要額は増加傾向にあるため、今後においても制度・施策等の見直しによる歳出抑制、税の徴収率向上等による歳入確保により財政基盤の強化に努める。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定員適正化計画に基づき職員数の削減を進めてきた結果、類似団体平均を下回る状況が続いている。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ポイント減となっており、歳出において扶助費及び維持補修費、補助費等の減、また歳入において地方消費税交付金及び普通交付税の増があったことが主な要因である。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既存の施設については、指定管理者制度により管理的経費の節減に努めているが、さらに、公共施設等総合管理計画に基づく施設の統廃合や、他の直営施設の指定管理者制度導入についても検討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20574</xdr:rowOff>
    </xdr:from>
    <xdr:to>
      <xdr:col>23</xdr:col>
      <xdr:colOff>133350</xdr:colOff>
      <xdr:row>60</xdr:row>
      <xdr:rowOff>30226</xdr:rowOff>
    </xdr:to>
    <xdr:cxnSp macro="">
      <xdr:nvCxnSpPr>
        <xdr:cNvPr id="130" name="直線コネクタ 129"/>
        <xdr:cNvCxnSpPr/>
      </xdr:nvCxnSpPr>
      <xdr:spPr>
        <a:xfrm flipV="1">
          <a:off x="4114800" y="103075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30226</xdr:rowOff>
    </xdr:from>
    <xdr:to>
      <xdr:col>19</xdr:col>
      <xdr:colOff>133350</xdr:colOff>
      <xdr:row>60</xdr:row>
      <xdr:rowOff>30226</xdr:rowOff>
    </xdr:to>
    <xdr:cxnSp macro="">
      <xdr:nvCxnSpPr>
        <xdr:cNvPr id="133" name="直線コネクタ 132"/>
        <xdr:cNvCxnSpPr/>
      </xdr:nvCxnSpPr>
      <xdr:spPr>
        <a:xfrm>
          <a:off x="3225800" y="10317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42418</xdr:rowOff>
    </xdr:from>
    <xdr:to>
      <xdr:col>15</xdr:col>
      <xdr:colOff>82550</xdr:colOff>
      <xdr:row>60</xdr:row>
      <xdr:rowOff>30226</xdr:rowOff>
    </xdr:to>
    <xdr:cxnSp macro="">
      <xdr:nvCxnSpPr>
        <xdr:cNvPr id="136" name="直線コネクタ 135"/>
        <xdr:cNvCxnSpPr/>
      </xdr:nvCxnSpPr>
      <xdr:spPr>
        <a:xfrm>
          <a:off x="2336800" y="1015796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42418</xdr:rowOff>
    </xdr:from>
    <xdr:to>
      <xdr:col>11</xdr:col>
      <xdr:colOff>31750</xdr:colOff>
      <xdr:row>59</xdr:row>
      <xdr:rowOff>114808</xdr:rowOff>
    </xdr:to>
    <xdr:cxnSp macro="">
      <xdr:nvCxnSpPr>
        <xdr:cNvPr id="139" name="直線コネクタ 138"/>
        <xdr:cNvCxnSpPr/>
      </xdr:nvCxnSpPr>
      <xdr:spPr>
        <a:xfrm flipV="1">
          <a:off x="1447800" y="1015796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141224</xdr:rowOff>
    </xdr:from>
    <xdr:to>
      <xdr:col>23</xdr:col>
      <xdr:colOff>184150</xdr:colOff>
      <xdr:row>60</xdr:row>
      <xdr:rowOff>71374</xdr:rowOff>
    </xdr:to>
    <xdr:sp macro="" textlink="">
      <xdr:nvSpPr>
        <xdr:cNvPr id="149" name="楕円 148"/>
        <xdr:cNvSpPr/>
      </xdr:nvSpPr>
      <xdr:spPr>
        <a:xfrm>
          <a:off x="4902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157751</xdr:rowOff>
    </xdr:from>
    <xdr:ext cx="762000" cy="259045"/>
    <xdr:sp macro="" textlink="">
      <xdr:nvSpPr>
        <xdr:cNvPr id="150" name="財政構造の弾力性該当値テキスト"/>
        <xdr:cNvSpPr txBox="1"/>
      </xdr:nvSpPr>
      <xdr:spPr>
        <a:xfrm>
          <a:off x="5041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150876</xdr:rowOff>
    </xdr:from>
    <xdr:to>
      <xdr:col>19</xdr:col>
      <xdr:colOff>184150</xdr:colOff>
      <xdr:row>60</xdr:row>
      <xdr:rowOff>81026</xdr:rowOff>
    </xdr:to>
    <xdr:sp macro="" textlink="">
      <xdr:nvSpPr>
        <xdr:cNvPr id="151" name="楕円 150"/>
        <xdr:cNvSpPr/>
      </xdr:nvSpPr>
      <xdr:spPr>
        <a:xfrm>
          <a:off x="4064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91203</xdr:rowOff>
    </xdr:from>
    <xdr:ext cx="736600" cy="259045"/>
    <xdr:sp macro="" textlink="">
      <xdr:nvSpPr>
        <xdr:cNvPr id="152" name="テキスト ボックス 151"/>
        <xdr:cNvSpPr txBox="1"/>
      </xdr:nvSpPr>
      <xdr:spPr>
        <a:xfrm>
          <a:off x="3733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150876</xdr:rowOff>
    </xdr:from>
    <xdr:to>
      <xdr:col>15</xdr:col>
      <xdr:colOff>133350</xdr:colOff>
      <xdr:row>60</xdr:row>
      <xdr:rowOff>81026</xdr:rowOff>
    </xdr:to>
    <xdr:sp macro="" textlink="">
      <xdr:nvSpPr>
        <xdr:cNvPr id="153" name="楕円 152"/>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91203</xdr:rowOff>
    </xdr:from>
    <xdr:ext cx="762000" cy="259045"/>
    <xdr:sp macro="" textlink="">
      <xdr:nvSpPr>
        <xdr:cNvPr id="154" name="テキスト ボックス 153"/>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163068</xdr:rowOff>
    </xdr:from>
    <xdr:to>
      <xdr:col>11</xdr:col>
      <xdr:colOff>82550</xdr:colOff>
      <xdr:row>59</xdr:row>
      <xdr:rowOff>93218</xdr:rowOff>
    </xdr:to>
    <xdr:sp macro="" textlink="">
      <xdr:nvSpPr>
        <xdr:cNvPr id="155" name="楕円 154"/>
        <xdr:cNvSpPr/>
      </xdr:nvSpPr>
      <xdr:spPr>
        <a:xfrm>
          <a:off x="2286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103395</xdr:rowOff>
    </xdr:from>
    <xdr:ext cx="762000" cy="259045"/>
    <xdr:sp macro="" textlink="">
      <xdr:nvSpPr>
        <xdr:cNvPr id="156" name="テキスト ボックス 155"/>
        <xdr:cNvSpPr txBox="1"/>
      </xdr:nvSpPr>
      <xdr:spPr>
        <a:xfrm>
          <a:off x="1955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7" name="楕円 156"/>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58" name="テキスト ボックス 157"/>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類似団体平均を下回る状況が続いているおり、前年度と比べても</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3,998</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円の減となっている。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要因としては、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前年度のような大雪に係る経費が発生しなかったため、維持修繕費の決算額が大きく減となったことが挙げられる。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物件費については、平成23年度、平成28年度に行政改革大綱及び推進計画を策定し、その実行により削減に努めてきたが、新砺波体育センター開館に伴う備品整備により、昨年度と比べて決算額が大き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86559</xdr:rowOff>
    </xdr:from>
    <xdr:to>
      <xdr:col>23</xdr:col>
      <xdr:colOff>133350</xdr:colOff>
      <xdr:row>81</xdr:row>
      <xdr:rowOff>118715</xdr:rowOff>
    </xdr:to>
    <xdr:cxnSp macro="">
      <xdr:nvCxnSpPr>
        <xdr:cNvPr id="193" name="直線コネクタ 192"/>
        <xdr:cNvCxnSpPr/>
      </xdr:nvCxnSpPr>
      <xdr:spPr>
        <a:xfrm flipV="1">
          <a:off x="4114800" y="13974009"/>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77800</xdr:rowOff>
    </xdr:from>
    <xdr:to>
      <xdr:col>19</xdr:col>
      <xdr:colOff>133350</xdr:colOff>
      <xdr:row>81</xdr:row>
      <xdr:rowOff>118715</xdr:rowOff>
    </xdr:to>
    <xdr:cxnSp macro="">
      <xdr:nvCxnSpPr>
        <xdr:cNvPr id="196" name="直線コネクタ 195"/>
        <xdr:cNvCxnSpPr/>
      </xdr:nvCxnSpPr>
      <xdr:spPr>
        <a:xfrm>
          <a:off x="3225800" y="13965250"/>
          <a:ext cx="889000" cy="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56195</xdr:rowOff>
    </xdr:from>
    <xdr:to>
      <xdr:col>15</xdr:col>
      <xdr:colOff>82550</xdr:colOff>
      <xdr:row>81</xdr:row>
      <xdr:rowOff>77800</xdr:rowOff>
    </xdr:to>
    <xdr:cxnSp macro="">
      <xdr:nvCxnSpPr>
        <xdr:cNvPr id="199" name="直線コネクタ 198"/>
        <xdr:cNvCxnSpPr/>
      </xdr:nvCxnSpPr>
      <xdr:spPr>
        <a:xfrm>
          <a:off x="2336800" y="13943645"/>
          <a:ext cx="889000" cy="2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50388</xdr:rowOff>
    </xdr:from>
    <xdr:to>
      <xdr:col>11</xdr:col>
      <xdr:colOff>31750</xdr:colOff>
      <xdr:row>81</xdr:row>
      <xdr:rowOff>56195</xdr:rowOff>
    </xdr:to>
    <xdr:cxnSp macro="">
      <xdr:nvCxnSpPr>
        <xdr:cNvPr id="202" name="直線コネクタ 201"/>
        <xdr:cNvCxnSpPr/>
      </xdr:nvCxnSpPr>
      <xdr:spPr>
        <a:xfrm>
          <a:off x="1447800" y="13937838"/>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35759</xdr:rowOff>
    </xdr:from>
    <xdr:to>
      <xdr:col>23</xdr:col>
      <xdr:colOff>184150</xdr:colOff>
      <xdr:row>81</xdr:row>
      <xdr:rowOff>137359</xdr:rowOff>
    </xdr:to>
    <xdr:sp macro="" textlink="">
      <xdr:nvSpPr>
        <xdr:cNvPr id="212" name="楕円 211"/>
        <xdr:cNvSpPr/>
      </xdr:nvSpPr>
      <xdr:spPr>
        <a:xfrm>
          <a:off x="4902200" y="139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52286</xdr:rowOff>
    </xdr:from>
    <xdr:ext cx="762000" cy="259045"/>
    <xdr:sp macro="" textlink="">
      <xdr:nvSpPr>
        <xdr:cNvPr id="213" name="人件費・物件費等の状況該当値テキスト"/>
        <xdr:cNvSpPr txBox="1"/>
      </xdr:nvSpPr>
      <xdr:spPr>
        <a:xfrm>
          <a:off x="5041900" y="1376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67915</xdr:rowOff>
    </xdr:from>
    <xdr:to>
      <xdr:col>19</xdr:col>
      <xdr:colOff>184150</xdr:colOff>
      <xdr:row>81</xdr:row>
      <xdr:rowOff>169515</xdr:rowOff>
    </xdr:to>
    <xdr:sp macro="" textlink="">
      <xdr:nvSpPr>
        <xdr:cNvPr id="214" name="楕円 213"/>
        <xdr:cNvSpPr/>
      </xdr:nvSpPr>
      <xdr:spPr>
        <a:xfrm>
          <a:off x="4064000" y="139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8242</xdr:rowOff>
    </xdr:from>
    <xdr:ext cx="736600" cy="259045"/>
    <xdr:sp macro="" textlink="">
      <xdr:nvSpPr>
        <xdr:cNvPr id="215" name="テキスト ボックス 214"/>
        <xdr:cNvSpPr txBox="1"/>
      </xdr:nvSpPr>
      <xdr:spPr>
        <a:xfrm>
          <a:off x="3733800" y="1372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27000</xdr:rowOff>
    </xdr:from>
    <xdr:to>
      <xdr:col>15</xdr:col>
      <xdr:colOff>133350</xdr:colOff>
      <xdr:row>81</xdr:row>
      <xdr:rowOff>128600</xdr:rowOff>
    </xdr:to>
    <xdr:sp macro="" textlink="">
      <xdr:nvSpPr>
        <xdr:cNvPr id="216" name="楕円 215"/>
        <xdr:cNvSpPr/>
      </xdr:nvSpPr>
      <xdr:spPr>
        <a:xfrm>
          <a:off x="3175000" y="139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138777</xdr:rowOff>
    </xdr:from>
    <xdr:ext cx="762000" cy="259045"/>
    <xdr:sp macro="" textlink="">
      <xdr:nvSpPr>
        <xdr:cNvPr id="217" name="テキスト ボックス 216"/>
        <xdr:cNvSpPr txBox="1"/>
      </xdr:nvSpPr>
      <xdr:spPr>
        <a:xfrm>
          <a:off x="2844800" y="136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5395</xdr:rowOff>
    </xdr:from>
    <xdr:to>
      <xdr:col>11</xdr:col>
      <xdr:colOff>82550</xdr:colOff>
      <xdr:row>81</xdr:row>
      <xdr:rowOff>106995</xdr:rowOff>
    </xdr:to>
    <xdr:sp macro="" textlink="">
      <xdr:nvSpPr>
        <xdr:cNvPr id="218" name="楕円 217"/>
        <xdr:cNvSpPr/>
      </xdr:nvSpPr>
      <xdr:spPr>
        <a:xfrm>
          <a:off x="2286000" y="1389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117172</xdr:rowOff>
    </xdr:from>
    <xdr:ext cx="762000" cy="259045"/>
    <xdr:sp macro="" textlink="">
      <xdr:nvSpPr>
        <xdr:cNvPr id="219" name="テキスト ボックス 218"/>
        <xdr:cNvSpPr txBox="1"/>
      </xdr:nvSpPr>
      <xdr:spPr>
        <a:xfrm>
          <a:off x="1955800" y="1366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171038</xdr:rowOff>
    </xdr:from>
    <xdr:to>
      <xdr:col>7</xdr:col>
      <xdr:colOff>31750</xdr:colOff>
      <xdr:row>81</xdr:row>
      <xdr:rowOff>101188</xdr:rowOff>
    </xdr:to>
    <xdr:sp macro="" textlink="">
      <xdr:nvSpPr>
        <xdr:cNvPr id="220" name="楕円 219"/>
        <xdr:cNvSpPr/>
      </xdr:nvSpPr>
      <xdr:spPr>
        <a:xfrm>
          <a:off x="1397000" y="138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111365</xdr:rowOff>
    </xdr:from>
    <xdr:ext cx="762000" cy="259045"/>
    <xdr:sp macro="" textlink="">
      <xdr:nvSpPr>
        <xdr:cNvPr id="221" name="テキスト ボックス 220"/>
        <xdr:cNvSpPr txBox="1"/>
      </xdr:nvSpPr>
      <xdr:spPr>
        <a:xfrm>
          <a:off x="1066800" y="1365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ポイント高いものの、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を下回った値となっている。</a:t>
          </a:r>
        </a:p>
        <a:p>
          <a:r>
            <a:rPr kumimoji="1" lang="ja-JP" altLang="en-US" sz="1300">
              <a:latin typeface="ＭＳ Ｐゴシック" panose="020B0600070205080204" pitchFamily="50" charset="-128"/>
              <a:ea typeface="ＭＳ Ｐゴシック" panose="020B0600070205080204" pitchFamily="50" charset="-128"/>
            </a:rPr>
            <a:t>　今後とも引き続き、適正な給与水準を維持するよう努める。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101600</xdr:rowOff>
    </xdr:to>
    <xdr:cxnSp macro="">
      <xdr:nvCxnSpPr>
        <xdr:cNvPr id="257" name="直線コネクタ 256"/>
        <xdr:cNvCxnSpPr/>
      </xdr:nvCxnSpPr>
      <xdr:spPr>
        <a:xfrm flipV="1">
          <a:off x="16179800" y="147428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101600</xdr:rowOff>
    </xdr:to>
    <xdr:cxnSp macro="">
      <xdr:nvCxnSpPr>
        <xdr:cNvPr id="260" name="直線コネクタ 259"/>
        <xdr:cNvCxnSpPr/>
      </xdr:nvCxnSpPr>
      <xdr:spPr>
        <a:xfrm>
          <a:off x="15290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32657</xdr:rowOff>
    </xdr:to>
    <xdr:cxnSp macro="">
      <xdr:nvCxnSpPr>
        <xdr:cNvPr id="263" name="直線コネクタ 262"/>
        <xdr:cNvCxnSpPr/>
      </xdr:nvCxnSpPr>
      <xdr:spPr>
        <a:xfrm>
          <a:off x="14401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32657</xdr:rowOff>
    </xdr:to>
    <xdr:cxnSp macro="">
      <xdr:nvCxnSpPr>
        <xdr:cNvPr id="266" name="直線コネクタ 265"/>
        <xdr:cNvCxnSpPr/>
      </xdr:nvCxnSpPr>
      <xdr:spPr>
        <a:xfrm>
          <a:off x="13512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5" name="テキスト ボックス 284"/>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定員適正化計画の前倒し実施による職員数の減少により、類似団体平均より</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人少なくなっているが、県内平均より多くなっている。</a:t>
          </a:r>
        </a:p>
        <a:p>
          <a:r>
            <a:rPr kumimoji="1" lang="ja-JP" altLang="en-US" sz="1300">
              <a:latin typeface="ＭＳ Ｐゴシック" panose="020B0600070205080204" pitchFamily="50" charset="-128"/>
              <a:ea typeface="ＭＳ Ｐゴシック" panose="020B0600070205080204" pitchFamily="50" charset="-128"/>
            </a:rPr>
            <a:t>　地方分権により業務が増えているところではあるが、今後も類似団体の動向も考慮しながら、適正な職員配置の検討を進めていく。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115933</xdr:rowOff>
    </xdr:from>
    <xdr:to>
      <xdr:col>81</xdr:col>
      <xdr:colOff>44450</xdr:colOff>
      <xdr:row>61</xdr:row>
      <xdr:rowOff>119380</xdr:rowOff>
    </xdr:to>
    <xdr:cxnSp macro="">
      <xdr:nvCxnSpPr>
        <xdr:cNvPr id="322" name="直線コネクタ 321"/>
        <xdr:cNvCxnSpPr/>
      </xdr:nvCxnSpPr>
      <xdr:spPr>
        <a:xfrm flipV="1">
          <a:off x="16179800" y="1057438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109038</xdr:rowOff>
    </xdr:from>
    <xdr:to>
      <xdr:col>77</xdr:col>
      <xdr:colOff>44450</xdr:colOff>
      <xdr:row>61</xdr:row>
      <xdr:rowOff>119380</xdr:rowOff>
    </xdr:to>
    <xdr:cxnSp macro="">
      <xdr:nvCxnSpPr>
        <xdr:cNvPr id="325" name="直線コネクタ 324"/>
        <xdr:cNvCxnSpPr/>
      </xdr:nvCxnSpPr>
      <xdr:spPr>
        <a:xfrm>
          <a:off x="15290800" y="1056748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88356</xdr:rowOff>
    </xdr:from>
    <xdr:to>
      <xdr:col>72</xdr:col>
      <xdr:colOff>203200</xdr:colOff>
      <xdr:row>61</xdr:row>
      <xdr:rowOff>109038</xdr:rowOff>
    </xdr:to>
    <xdr:cxnSp macro="">
      <xdr:nvCxnSpPr>
        <xdr:cNvPr id="328" name="直線コネクタ 327"/>
        <xdr:cNvCxnSpPr/>
      </xdr:nvCxnSpPr>
      <xdr:spPr>
        <a:xfrm>
          <a:off x="14401800" y="105468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110762</xdr:rowOff>
    </xdr:to>
    <xdr:cxnSp macro="">
      <xdr:nvCxnSpPr>
        <xdr:cNvPr id="331" name="直線コネクタ 330"/>
        <xdr:cNvCxnSpPr/>
      </xdr:nvCxnSpPr>
      <xdr:spPr>
        <a:xfrm flipV="1">
          <a:off x="13512800" y="1054680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1" name="楕円 340"/>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81660</xdr:rowOff>
    </xdr:from>
    <xdr:ext cx="762000" cy="259045"/>
    <xdr:sp macro="" textlink="">
      <xdr:nvSpPr>
        <xdr:cNvPr id="342" name="定員管理の状況該当値テキスト"/>
        <xdr:cNvSpPr txBox="1"/>
      </xdr:nvSpPr>
      <xdr:spPr>
        <a:xfrm>
          <a:off x="17106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3" name="楕円 342"/>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44" name="テキスト ボックス 343"/>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58238</xdr:rowOff>
    </xdr:from>
    <xdr:to>
      <xdr:col>73</xdr:col>
      <xdr:colOff>44450</xdr:colOff>
      <xdr:row>61</xdr:row>
      <xdr:rowOff>159838</xdr:rowOff>
    </xdr:to>
    <xdr:sp macro="" textlink="">
      <xdr:nvSpPr>
        <xdr:cNvPr id="345" name="楕円 344"/>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170015</xdr:rowOff>
    </xdr:from>
    <xdr:ext cx="762000" cy="259045"/>
    <xdr:sp macro="" textlink="">
      <xdr:nvSpPr>
        <xdr:cNvPr id="346" name="テキスト ボックス 345"/>
        <xdr:cNvSpPr txBox="1"/>
      </xdr:nvSpPr>
      <xdr:spPr>
        <a:xfrm>
          <a:off x="14909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37556</xdr:rowOff>
    </xdr:from>
    <xdr:to>
      <xdr:col>68</xdr:col>
      <xdr:colOff>203200</xdr:colOff>
      <xdr:row>61</xdr:row>
      <xdr:rowOff>139156</xdr:rowOff>
    </xdr:to>
    <xdr:sp macro="" textlink="">
      <xdr:nvSpPr>
        <xdr:cNvPr id="347" name="楕円 346"/>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149333</xdr:rowOff>
    </xdr:from>
    <xdr:ext cx="762000" cy="259045"/>
    <xdr:sp macro="" textlink="">
      <xdr:nvSpPr>
        <xdr:cNvPr id="348" name="テキスト ボックス 347"/>
        <xdr:cNvSpPr txBox="1"/>
      </xdr:nvSpPr>
      <xdr:spPr>
        <a:xfrm>
          <a:off x="14020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59962</xdr:rowOff>
    </xdr:from>
    <xdr:to>
      <xdr:col>64</xdr:col>
      <xdr:colOff>152400</xdr:colOff>
      <xdr:row>61</xdr:row>
      <xdr:rowOff>161562</xdr:rowOff>
    </xdr:to>
    <xdr:sp macro="" textlink="">
      <xdr:nvSpPr>
        <xdr:cNvPr id="349" name="楕円 348"/>
        <xdr:cNvSpPr/>
      </xdr:nvSpPr>
      <xdr:spPr>
        <a:xfrm>
          <a:off x="13462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289</xdr:rowOff>
    </xdr:from>
    <xdr:ext cx="762000" cy="259045"/>
    <xdr:sp macro="" textlink="">
      <xdr:nvSpPr>
        <xdr:cNvPr id="350" name="テキスト ボックス 349"/>
        <xdr:cNvSpPr txBox="1"/>
      </xdr:nvSpPr>
      <xdr:spPr>
        <a:xfrm>
          <a:off x="13131800" y="1028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合併後実施した大型建設事業の起債償還などにより、類似団体、全国平均よりも高い状況である。</a:t>
          </a:r>
        </a:p>
        <a:p>
          <a:r>
            <a:rPr kumimoji="1" lang="ja-JP" altLang="en-US" sz="1300">
              <a:latin typeface="ＭＳ Ｐゴシック" panose="020B0600070205080204" pitchFamily="50" charset="-128"/>
              <a:ea typeface="ＭＳ Ｐゴシック" panose="020B0600070205080204" pitchFamily="50" charset="-128"/>
            </a:rPr>
            <a:t>　今後も、新図書館及び新体育センター建設等の大規模事業に伴う起債借入による元利償還金が増加する見込みであるため、その他の投資的事業については事業の選択を行い、公債費負担の健全化を図っていく。また、繰出しを行っている病院事業や下水道事業に対しては、病院中長期計画や下水道事業中期経営計画を基に一層の経営努力を求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108373</xdr:rowOff>
    </xdr:to>
    <xdr:cxnSp macro="">
      <xdr:nvCxnSpPr>
        <xdr:cNvPr id="384" name="直線コネクタ 383"/>
        <xdr:cNvCxnSpPr/>
      </xdr:nvCxnSpPr>
      <xdr:spPr>
        <a:xfrm>
          <a:off x="16179800" y="70976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76200</xdr:rowOff>
    </xdr:to>
    <xdr:cxnSp macro="">
      <xdr:nvCxnSpPr>
        <xdr:cNvPr id="387" name="直線コネクタ 386"/>
        <xdr:cNvCxnSpPr/>
      </xdr:nvCxnSpPr>
      <xdr:spPr>
        <a:xfrm flipV="1">
          <a:off x="15290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140546</xdr:rowOff>
    </xdr:to>
    <xdr:cxnSp macro="">
      <xdr:nvCxnSpPr>
        <xdr:cNvPr id="390" name="直線コネクタ 389"/>
        <xdr:cNvCxnSpPr/>
      </xdr:nvCxnSpPr>
      <xdr:spPr>
        <a:xfrm flipV="1">
          <a:off x="14401800" y="71056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97790</xdr:rowOff>
    </xdr:to>
    <xdr:cxnSp macro="">
      <xdr:nvCxnSpPr>
        <xdr:cNvPr id="393" name="直線コネクタ 392"/>
        <xdr:cNvCxnSpPr/>
      </xdr:nvCxnSpPr>
      <xdr:spPr>
        <a:xfrm flipV="1">
          <a:off x="13512800" y="71699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3" name="楕円 402"/>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4"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5" name="楕円 404"/>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6" name="テキスト ボックス 405"/>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7" name="楕円 406"/>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8" name="テキスト ボックス 407"/>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9" name="楕円 408"/>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10" name="テキスト ボックス 40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1" name="楕円 410"/>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2" name="テキスト ボックス 411"/>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指標が改善傾向にあったが、債務負担行為支出予定額や組合等負担等見込額の増加、また控除要因である合併特例債等の交付税措置率の高い起債の活用による基準財政需要額算入見込額の減少により、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ポイントの増に転じた。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類似団体平均値は下回っているが、新図書館建設事業等の大規模事業が進行中であるため、後世への負担が少しでも軽減されるよう、今後の新規起債事業について引き続き徹底した事業選択を図る。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156845</xdr:rowOff>
    </xdr:from>
    <xdr:to>
      <xdr:col>81</xdr:col>
      <xdr:colOff>44450</xdr:colOff>
      <xdr:row>16</xdr:row>
      <xdr:rowOff>1482</xdr:rowOff>
    </xdr:to>
    <xdr:cxnSp macro="">
      <xdr:nvCxnSpPr>
        <xdr:cNvPr id="446" name="直線コネクタ 445"/>
        <xdr:cNvCxnSpPr/>
      </xdr:nvCxnSpPr>
      <xdr:spPr>
        <a:xfrm>
          <a:off x="16179800" y="272859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156845</xdr:rowOff>
    </xdr:from>
    <xdr:to>
      <xdr:col>77</xdr:col>
      <xdr:colOff>44450</xdr:colOff>
      <xdr:row>16</xdr:row>
      <xdr:rowOff>17568</xdr:rowOff>
    </xdr:to>
    <xdr:cxnSp macro="">
      <xdr:nvCxnSpPr>
        <xdr:cNvPr id="449" name="直線コネクタ 448"/>
        <xdr:cNvCxnSpPr/>
      </xdr:nvCxnSpPr>
      <xdr:spPr>
        <a:xfrm flipV="1">
          <a:off x="15290800" y="272859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17568</xdr:rowOff>
    </xdr:from>
    <xdr:to>
      <xdr:col>72</xdr:col>
      <xdr:colOff>203200</xdr:colOff>
      <xdr:row>16</xdr:row>
      <xdr:rowOff>92371</xdr:rowOff>
    </xdr:to>
    <xdr:cxnSp macro="">
      <xdr:nvCxnSpPr>
        <xdr:cNvPr id="452" name="直線コネクタ 451"/>
        <xdr:cNvCxnSpPr/>
      </xdr:nvCxnSpPr>
      <xdr:spPr>
        <a:xfrm flipV="1">
          <a:off x="14401800" y="276076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92371</xdr:rowOff>
    </xdr:from>
    <xdr:to>
      <xdr:col>68</xdr:col>
      <xdr:colOff>152400</xdr:colOff>
      <xdr:row>17</xdr:row>
      <xdr:rowOff>1355</xdr:rowOff>
    </xdr:to>
    <xdr:cxnSp macro="">
      <xdr:nvCxnSpPr>
        <xdr:cNvPr id="455" name="直線コネクタ 454"/>
        <xdr:cNvCxnSpPr/>
      </xdr:nvCxnSpPr>
      <xdr:spPr>
        <a:xfrm flipV="1">
          <a:off x="13512800" y="28355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122132</xdr:rowOff>
    </xdr:from>
    <xdr:to>
      <xdr:col>81</xdr:col>
      <xdr:colOff>95250</xdr:colOff>
      <xdr:row>16</xdr:row>
      <xdr:rowOff>52282</xdr:rowOff>
    </xdr:to>
    <xdr:sp macro="" textlink="">
      <xdr:nvSpPr>
        <xdr:cNvPr id="465" name="楕円 464"/>
        <xdr:cNvSpPr/>
      </xdr:nvSpPr>
      <xdr:spPr>
        <a:xfrm>
          <a:off x="169672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138659</xdr:rowOff>
    </xdr:from>
    <xdr:ext cx="762000" cy="259045"/>
    <xdr:sp macro="" textlink="">
      <xdr:nvSpPr>
        <xdr:cNvPr id="466" name="将来負担の状況該当値テキスト"/>
        <xdr:cNvSpPr txBox="1"/>
      </xdr:nvSpPr>
      <xdr:spPr>
        <a:xfrm>
          <a:off x="17106900" y="253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106045</xdr:rowOff>
    </xdr:from>
    <xdr:to>
      <xdr:col>77</xdr:col>
      <xdr:colOff>95250</xdr:colOff>
      <xdr:row>16</xdr:row>
      <xdr:rowOff>36195</xdr:rowOff>
    </xdr:to>
    <xdr:sp macro="" textlink="">
      <xdr:nvSpPr>
        <xdr:cNvPr id="467" name="楕円 466"/>
        <xdr:cNvSpPr/>
      </xdr:nvSpPr>
      <xdr:spPr>
        <a:xfrm>
          <a:off x="16129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46372</xdr:rowOff>
    </xdr:from>
    <xdr:ext cx="736600" cy="259045"/>
    <xdr:sp macro="" textlink="">
      <xdr:nvSpPr>
        <xdr:cNvPr id="468" name="テキスト ボックス 467"/>
        <xdr:cNvSpPr txBox="1"/>
      </xdr:nvSpPr>
      <xdr:spPr>
        <a:xfrm>
          <a:off x="15798800" y="244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138218</xdr:rowOff>
    </xdr:from>
    <xdr:to>
      <xdr:col>73</xdr:col>
      <xdr:colOff>44450</xdr:colOff>
      <xdr:row>16</xdr:row>
      <xdr:rowOff>68368</xdr:rowOff>
    </xdr:to>
    <xdr:sp macro="" textlink="">
      <xdr:nvSpPr>
        <xdr:cNvPr id="469" name="楕円 468"/>
        <xdr:cNvSpPr/>
      </xdr:nvSpPr>
      <xdr:spPr>
        <a:xfrm>
          <a:off x="15240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78545</xdr:rowOff>
    </xdr:from>
    <xdr:ext cx="762000" cy="259045"/>
    <xdr:sp macro="" textlink="">
      <xdr:nvSpPr>
        <xdr:cNvPr id="470" name="テキスト ボックス 469"/>
        <xdr:cNvSpPr txBox="1"/>
      </xdr:nvSpPr>
      <xdr:spPr>
        <a:xfrm>
          <a:off x="14909800" y="24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41571</xdr:rowOff>
    </xdr:from>
    <xdr:to>
      <xdr:col>68</xdr:col>
      <xdr:colOff>203200</xdr:colOff>
      <xdr:row>16</xdr:row>
      <xdr:rowOff>143171</xdr:rowOff>
    </xdr:to>
    <xdr:sp macro="" textlink="">
      <xdr:nvSpPr>
        <xdr:cNvPr id="471" name="楕円 470"/>
        <xdr:cNvSpPr/>
      </xdr:nvSpPr>
      <xdr:spPr>
        <a:xfrm>
          <a:off x="143510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127948</xdr:rowOff>
    </xdr:from>
    <xdr:ext cx="762000" cy="259045"/>
    <xdr:sp macro="" textlink="">
      <xdr:nvSpPr>
        <xdr:cNvPr id="472" name="テキスト ボックス 471"/>
        <xdr:cNvSpPr txBox="1"/>
      </xdr:nvSpPr>
      <xdr:spPr>
        <a:xfrm>
          <a:off x="14020800" y="287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122005</xdr:rowOff>
    </xdr:from>
    <xdr:to>
      <xdr:col>64</xdr:col>
      <xdr:colOff>152400</xdr:colOff>
      <xdr:row>17</xdr:row>
      <xdr:rowOff>52155</xdr:rowOff>
    </xdr:to>
    <xdr:sp macro="" textlink="">
      <xdr:nvSpPr>
        <xdr:cNvPr id="473" name="楕円 472"/>
        <xdr:cNvSpPr/>
      </xdr:nvSpPr>
      <xdr:spPr>
        <a:xfrm>
          <a:off x="13462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36932</xdr:rowOff>
    </xdr:from>
    <xdr:ext cx="762000" cy="259045"/>
    <xdr:sp macro="" textlink="">
      <xdr:nvSpPr>
        <xdr:cNvPr id="474" name="テキスト ボックス 473"/>
        <xdr:cNvSpPr txBox="1"/>
      </xdr:nvSpPr>
      <xdr:spPr>
        <a:xfrm>
          <a:off x="13131800" y="29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48,597
47,962
127.03
22,580,553
20,696,427
1,557,492
13,624,741
25,867,033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これまで職員数の削減等により人件費の削減に努めてきたところであり、今後も適正な職員配置に努める。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92710</xdr:rowOff>
    </xdr:to>
    <xdr:cxnSp macro="">
      <xdr:nvCxnSpPr>
        <xdr:cNvPr id="64" name="直線コネクタ 63"/>
        <xdr:cNvCxnSpPr/>
      </xdr:nvCxnSpPr>
      <xdr:spPr>
        <a:xfrm flipV="1">
          <a:off x="3987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101854</xdr:rowOff>
    </xdr:to>
    <xdr:cxnSp macro="">
      <xdr:nvCxnSpPr>
        <xdr:cNvPr id="67" name="直線コネクタ 66"/>
        <xdr:cNvCxnSpPr/>
      </xdr:nvCxnSpPr>
      <xdr:spPr>
        <a:xfrm flipV="1">
          <a:off x="3098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35</xdr:row>
      <xdr:rowOff>101854</xdr:rowOff>
    </xdr:to>
    <xdr:cxnSp macro="">
      <xdr:nvCxnSpPr>
        <xdr:cNvPr id="70" name="直線コネクタ 69"/>
        <xdr:cNvCxnSpPr/>
      </xdr:nvCxnSpPr>
      <xdr:spPr>
        <a:xfrm>
          <a:off x="2209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35</xdr:row>
      <xdr:rowOff>120142</xdr:rowOff>
    </xdr:to>
    <xdr:cxnSp macro="">
      <xdr:nvCxnSpPr>
        <xdr:cNvPr id="73" name="直線コネクタ 72"/>
        <xdr:cNvCxnSpPr/>
      </xdr:nvCxnSpPr>
      <xdr:spPr>
        <a:xfrm flipV="1">
          <a:off x="1320800" y="6102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40149</xdr:rowOff>
    </xdr:from>
    <xdr:ext cx="762000" cy="259045"/>
    <xdr:sp macro="" textlink="">
      <xdr:nvSpPr>
        <xdr:cNvPr id="84"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5" name="楕円 84"/>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6" name="テキスト ボックス 85"/>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162831</xdr:rowOff>
    </xdr:from>
    <xdr:ext cx="762000" cy="259045"/>
    <xdr:sp macro="" textlink="">
      <xdr:nvSpPr>
        <xdr:cNvPr id="88" name="テキスト ボックス 87"/>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既存施設について指定管理者制度により管理的経費の節減に努めているが、公共施設等総合管理計画に基づく施設の統廃合や他の直営施設において指定管理者制度の導入を検討するなど、民間活力等の活用により、更なる行政の効率化と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19050</xdr:rowOff>
    </xdr:from>
    <xdr:to>
      <xdr:col>82</xdr:col>
      <xdr:colOff>107950</xdr:colOff>
      <xdr:row>15</xdr:row>
      <xdr:rowOff>95250</xdr:rowOff>
    </xdr:to>
    <xdr:cxnSp macro="">
      <xdr:nvCxnSpPr>
        <xdr:cNvPr id="125" name="直線コネクタ 124"/>
        <xdr:cNvCxnSpPr/>
      </xdr:nvCxnSpPr>
      <xdr:spPr>
        <a:xfrm>
          <a:off x="15671800" y="2590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152400</xdr:rowOff>
    </xdr:from>
    <xdr:to>
      <xdr:col>78</xdr:col>
      <xdr:colOff>69850</xdr:colOff>
      <xdr:row>15</xdr:row>
      <xdr:rowOff>19050</xdr:rowOff>
    </xdr:to>
    <xdr:cxnSp macro="">
      <xdr:nvCxnSpPr>
        <xdr:cNvPr id="128" name="直線コネクタ 127"/>
        <xdr:cNvCxnSpPr/>
      </xdr:nvCxnSpPr>
      <xdr:spPr>
        <a:xfrm>
          <a:off x="14782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152400</xdr:rowOff>
    </xdr:to>
    <xdr:cxnSp macro="">
      <xdr:nvCxnSpPr>
        <xdr:cNvPr id="131" name="直線コネクタ 130"/>
        <xdr:cNvCxnSpPr/>
      </xdr:nvCxnSpPr>
      <xdr:spPr>
        <a:xfrm>
          <a:off x="13893800" y="252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6350</xdr:rowOff>
    </xdr:to>
    <xdr:cxnSp macro="">
      <xdr:nvCxnSpPr>
        <xdr:cNvPr id="134" name="直線コネクタ 133"/>
        <xdr:cNvCxnSpPr/>
      </xdr:nvCxnSpPr>
      <xdr:spPr>
        <a:xfrm flipV="1">
          <a:off x="13004800" y="252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4" name="楕円 143"/>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5"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139700</xdr:rowOff>
    </xdr:from>
    <xdr:to>
      <xdr:col>78</xdr:col>
      <xdr:colOff>120650</xdr:colOff>
      <xdr:row>15</xdr:row>
      <xdr:rowOff>69850</xdr:rowOff>
    </xdr:to>
    <xdr:sp macro="" textlink="">
      <xdr:nvSpPr>
        <xdr:cNvPr id="146" name="楕円 145"/>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47" name="テキスト ボックス 146"/>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101600</xdr:rowOff>
    </xdr:from>
    <xdr:to>
      <xdr:col>74</xdr:col>
      <xdr:colOff>31750</xdr:colOff>
      <xdr:row>15</xdr:row>
      <xdr:rowOff>31750</xdr:rowOff>
    </xdr:to>
    <xdr:sp macro="" textlink="">
      <xdr:nvSpPr>
        <xdr:cNvPr id="148" name="楕円 147"/>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41927</xdr:rowOff>
    </xdr:from>
    <xdr:ext cx="762000" cy="259045"/>
    <xdr:sp macro="" textlink="">
      <xdr:nvSpPr>
        <xdr:cNvPr id="149" name="テキスト ボックス 148"/>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2" name="楕円 151"/>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3" name="テキスト ボックス 152"/>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高齢化に伴う老人福祉費や生活保護費の上昇など、扶助費は増加の一途をたどることが予想されるため、今後更なる歳出抑制を図るとともに、財源確保に努める。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29028</xdr:rowOff>
    </xdr:to>
    <xdr:cxnSp macro="">
      <xdr:nvCxnSpPr>
        <xdr:cNvPr id="188" name="直線コネクタ 187"/>
        <xdr:cNvCxnSpPr/>
      </xdr:nvCxnSpPr>
      <xdr:spPr>
        <a:xfrm flipV="1">
          <a:off x="3987800" y="9597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29028</xdr:rowOff>
    </xdr:to>
    <xdr:cxnSp macro="">
      <xdr:nvCxnSpPr>
        <xdr:cNvPr id="191" name="直線コネクタ 190"/>
        <xdr:cNvCxnSpPr/>
      </xdr:nvCxnSpPr>
      <xdr:spPr>
        <a:xfrm>
          <a:off x="3098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86178</xdr:rowOff>
    </xdr:to>
    <xdr:cxnSp macro="">
      <xdr:nvCxnSpPr>
        <xdr:cNvPr id="194" name="直線コネクタ 193"/>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69850</xdr:rowOff>
    </xdr:to>
    <xdr:cxnSp macro="">
      <xdr:nvCxnSpPr>
        <xdr:cNvPr id="197" name="直線コネクタ 196"/>
        <xdr:cNvCxnSpPr/>
      </xdr:nvCxnSpPr>
      <xdr:spPr>
        <a:xfrm>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7" name="楕円 206"/>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08"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9" name="楕円 208"/>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0" name="テキスト ボックス 209"/>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5" name="楕円 214"/>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6" name="テキスト ボックス 215"/>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庁舎や義務教育施設の修繕等やむを得ない支出がほとんどを占めているが、施設の老朽化に伴う維持補修費の増加が見込まれることから、公共施設等総合管理計画に基づく施設の統廃合を検討するなど、更なる経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16510</xdr:rowOff>
    </xdr:to>
    <xdr:cxnSp macro="">
      <xdr:nvCxnSpPr>
        <xdr:cNvPr id="249" name="直線コネクタ 248"/>
        <xdr:cNvCxnSpPr/>
      </xdr:nvCxnSpPr>
      <xdr:spPr>
        <a:xfrm flipV="1">
          <a:off x="15671800" y="9415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16510</xdr:rowOff>
    </xdr:to>
    <xdr:cxnSp macro="">
      <xdr:nvCxnSpPr>
        <xdr:cNvPr id="252" name="直線コネクタ 251"/>
        <xdr:cNvCxnSpPr/>
      </xdr:nvCxnSpPr>
      <xdr:spPr>
        <a:xfrm>
          <a:off x="14782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54</xdr:row>
      <xdr:rowOff>165100</xdr:rowOff>
    </xdr:to>
    <xdr:cxnSp macro="">
      <xdr:nvCxnSpPr>
        <xdr:cNvPr id="255" name="直線コネクタ 254"/>
        <xdr:cNvCxnSpPr/>
      </xdr:nvCxnSpPr>
      <xdr:spPr>
        <a:xfrm>
          <a:off x="13893800" y="939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134620</xdr:rowOff>
    </xdr:to>
    <xdr:cxnSp macro="">
      <xdr:nvCxnSpPr>
        <xdr:cNvPr id="258" name="直線コネクタ 257"/>
        <xdr:cNvCxnSpPr/>
      </xdr:nvCxnSpPr>
      <xdr:spPr>
        <a:xfrm>
          <a:off x="13004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8" name="楕円 267"/>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9"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70" name="楕円 269"/>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71" name="テキスト ボックス 270"/>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2" name="楕円 271"/>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3" name="テキスト ボックス 272"/>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4" name="楕円 273"/>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5" name="テキスト ボックス 274"/>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6" name="楕円 275"/>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7" name="テキスト ボックス 276"/>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ポイント高く、全国平均、県内平均よりも高くなっている。</a:t>
          </a:r>
        </a:p>
        <a:p>
          <a:r>
            <a:rPr kumimoji="1" lang="ja-JP" altLang="en-US" sz="1300">
              <a:latin typeface="ＭＳ Ｐゴシック" panose="020B0600070205080204" pitchFamily="50" charset="-128"/>
              <a:ea typeface="ＭＳ Ｐゴシック" panose="020B0600070205080204" pitchFamily="50" charset="-128"/>
            </a:rPr>
            <a:t>　一部事務組合等への負担金や病院事業会計への補助的繰出金については大幅な縮減が困難なことから、行政改革会議において各種補助金の見直しを行い、公的負担の適正化を図っていく。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44704</xdr:rowOff>
    </xdr:to>
    <xdr:cxnSp macro="">
      <xdr:nvCxnSpPr>
        <xdr:cNvPr id="307" name="直線コネクタ 306"/>
        <xdr:cNvCxnSpPr/>
      </xdr:nvCxnSpPr>
      <xdr:spPr>
        <a:xfrm flipV="1">
          <a:off x="15671800" y="6532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104140</xdr:rowOff>
    </xdr:to>
    <xdr:cxnSp macro="">
      <xdr:nvCxnSpPr>
        <xdr:cNvPr id="310" name="直線コネクタ 309"/>
        <xdr:cNvCxnSpPr/>
      </xdr:nvCxnSpPr>
      <xdr:spPr>
        <a:xfrm flipV="1">
          <a:off x="14782800" y="65598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104140</xdr:rowOff>
    </xdr:to>
    <xdr:cxnSp macro="">
      <xdr:nvCxnSpPr>
        <xdr:cNvPr id="313" name="直線コネクタ 312"/>
        <xdr:cNvCxnSpPr/>
      </xdr:nvCxnSpPr>
      <xdr:spPr>
        <a:xfrm>
          <a:off x="13893800" y="65232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72136</xdr:rowOff>
    </xdr:to>
    <xdr:cxnSp macro="">
      <xdr:nvCxnSpPr>
        <xdr:cNvPr id="316" name="直線コネクタ 315"/>
        <xdr:cNvCxnSpPr/>
      </xdr:nvCxnSpPr>
      <xdr:spPr>
        <a:xfrm flipV="1">
          <a:off x="13004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6" name="楕円 325"/>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7"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8" name="楕円 327"/>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9" name="テキスト ボックス 328"/>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0" name="楕円 329"/>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1" name="テキスト ボックス 330"/>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2" name="楕円 331"/>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3" name="テキスト ボックス 332"/>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4" name="楕円 333"/>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5" name="テキスト ボックス 334"/>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ポイント高く、県内平均と同水準となっている。</a:t>
          </a:r>
        </a:p>
        <a:p>
          <a:r>
            <a:rPr kumimoji="1" lang="ja-JP" altLang="en-US" sz="1300">
              <a:latin typeface="ＭＳ Ｐゴシック" panose="020B0600070205080204" pitchFamily="50" charset="-128"/>
              <a:ea typeface="ＭＳ Ｐゴシック" panose="020B0600070205080204" pitchFamily="50" charset="-128"/>
            </a:rPr>
            <a:t>　小中学校耐震化事業を積極的に進めてきたほか、今後も新図書館や新体育センター建設に係る起債償還が控えており、当比率の急速な改善は見込めないが、事業費縮減や基金の活用、中長期の計画的な事業の実施により、毎年度の元利償還額を増加させない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2902</xdr:rowOff>
    </xdr:to>
    <xdr:cxnSp macro="">
      <xdr:nvCxnSpPr>
        <xdr:cNvPr id="370" name="直線コネクタ 369"/>
        <xdr:cNvCxnSpPr/>
      </xdr:nvCxnSpPr>
      <xdr:spPr>
        <a:xfrm>
          <a:off x="3987800" y="1333681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128632</xdr:rowOff>
    </xdr:from>
    <xdr:to>
      <xdr:col>19</xdr:col>
      <xdr:colOff>187325</xdr:colOff>
      <xdr:row>77</xdr:row>
      <xdr:rowOff>135164</xdr:rowOff>
    </xdr:to>
    <xdr:cxnSp macro="">
      <xdr:nvCxnSpPr>
        <xdr:cNvPr id="373" name="直線コネクタ 372"/>
        <xdr:cNvCxnSpPr/>
      </xdr:nvCxnSpPr>
      <xdr:spPr>
        <a:xfrm>
          <a:off x="3098800" y="133302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95976</xdr:rowOff>
    </xdr:from>
    <xdr:to>
      <xdr:col>15</xdr:col>
      <xdr:colOff>98425</xdr:colOff>
      <xdr:row>77</xdr:row>
      <xdr:rowOff>128632</xdr:rowOff>
    </xdr:to>
    <xdr:cxnSp macro="">
      <xdr:nvCxnSpPr>
        <xdr:cNvPr id="376" name="直線コネクタ 375"/>
        <xdr:cNvCxnSpPr/>
      </xdr:nvCxnSpPr>
      <xdr:spPr>
        <a:xfrm>
          <a:off x="2209800" y="132976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82913</xdr:rowOff>
    </xdr:from>
    <xdr:to>
      <xdr:col>11</xdr:col>
      <xdr:colOff>9525</xdr:colOff>
      <xdr:row>77</xdr:row>
      <xdr:rowOff>95976</xdr:rowOff>
    </xdr:to>
    <xdr:cxnSp macro="">
      <xdr:nvCxnSpPr>
        <xdr:cNvPr id="379" name="直線コネクタ 378"/>
        <xdr:cNvCxnSpPr/>
      </xdr:nvCxnSpPr>
      <xdr:spPr>
        <a:xfrm>
          <a:off x="1320800" y="132845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89" name="楕円 388"/>
        <xdr:cNvSpPr/>
      </xdr:nvSpPr>
      <xdr:spPr>
        <a:xfrm>
          <a:off x="4775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95629</xdr:rowOff>
    </xdr:from>
    <xdr:ext cx="762000" cy="259045"/>
    <xdr:sp macro="" textlink="">
      <xdr:nvSpPr>
        <xdr:cNvPr id="390" name="公債費該当値テキスト"/>
        <xdr:cNvSpPr txBox="1"/>
      </xdr:nvSpPr>
      <xdr:spPr>
        <a:xfrm>
          <a:off x="4914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84364</xdr:rowOff>
    </xdr:from>
    <xdr:to>
      <xdr:col>20</xdr:col>
      <xdr:colOff>38100</xdr:colOff>
      <xdr:row>78</xdr:row>
      <xdr:rowOff>14514</xdr:rowOff>
    </xdr:to>
    <xdr:sp macro="" textlink="">
      <xdr:nvSpPr>
        <xdr:cNvPr id="391" name="楕円 390"/>
        <xdr:cNvSpPr/>
      </xdr:nvSpPr>
      <xdr:spPr>
        <a:xfrm>
          <a:off x="3937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92" name="テキスト ボックス 391"/>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77832</xdr:rowOff>
    </xdr:from>
    <xdr:to>
      <xdr:col>15</xdr:col>
      <xdr:colOff>149225</xdr:colOff>
      <xdr:row>78</xdr:row>
      <xdr:rowOff>7982</xdr:rowOff>
    </xdr:to>
    <xdr:sp macro="" textlink="">
      <xdr:nvSpPr>
        <xdr:cNvPr id="393" name="楕円 392"/>
        <xdr:cNvSpPr/>
      </xdr:nvSpPr>
      <xdr:spPr>
        <a:xfrm>
          <a:off x="3048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94" name="テキスト ボックス 39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45176</xdr:rowOff>
    </xdr:from>
    <xdr:to>
      <xdr:col>11</xdr:col>
      <xdr:colOff>60325</xdr:colOff>
      <xdr:row>77</xdr:row>
      <xdr:rowOff>146776</xdr:rowOff>
    </xdr:to>
    <xdr:sp macro="" textlink="">
      <xdr:nvSpPr>
        <xdr:cNvPr id="395" name="楕円 394"/>
        <xdr:cNvSpPr/>
      </xdr:nvSpPr>
      <xdr:spPr>
        <a:xfrm>
          <a:off x="2159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131553</xdr:rowOff>
    </xdr:from>
    <xdr:ext cx="762000" cy="259045"/>
    <xdr:sp macro="" textlink="">
      <xdr:nvSpPr>
        <xdr:cNvPr id="396" name="テキスト ボックス 395"/>
        <xdr:cNvSpPr txBox="1"/>
      </xdr:nvSpPr>
      <xdr:spPr>
        <a:xfrm>
          <a:off x="1828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97" name="楕円 396"/>
        <xdr:cNvSpPr/>
      </xdr:nvSpPr>
      <xdr:spPr>
        <a:xfrm>
          <a:off x="1270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98" name="テキスト ボックス 397"/>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今後、扶助費については増加していくことが見込まれるため、物件費及び補助費等において、公共施設等総合管理計画に基づく施設の統廃合、指定管理者制度の見直し、運営補助金適正化等により一層の歳出削減を図り、扶助費の財源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28702</xdr:rowOff>
    </xdr:to>
    <xdr:cxnSp macro="">
      <xdr:nvCxnSpPr>
        <xdr:cNvPr id="429" name="直線コネクタ 428"/>
        <xdr:cNvCxnSpPr/>
      </xdr:nvCxnSpPr>
      <xdr:spPr>
        <a:xfrm flipV="1">
          <a:off x="15671800" y="128508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33274</xdr:rowOff>
    </xdr:to>
    <xdr:cxnSp macro="">
      <xdr:nvCxnSpPr>
        <xdr:cNvPr id="432" name="直線コネクタ 431"/>
        <xdr:cNvCxnSpPr/>
      </xdr:nvCxnSpPr>
      <xdr:spPr>
        <a:xfrm flipV="1">
          <a:off x="14782800" y="12887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76708</xdr:rowOff>
    </xdr:from>
    <xdr:to>
      <xdr:col>73</xdr:col>
      <xdr:colOff>180975</xdr:colOff>
      <xdr:row>75</xdr:row>
      <xdr:rowOff>33274</xdr:rowOff>
    </xdr:to>
    <xdr:cxnSp macro="">
      <xdr:nvCxnSpPr>
        <xdr:cNvPr id="435" name="直線コネクタ 434"/>
        <xdr:cNvCxnSpPr/>
      </xdr:nvCxnSpPr>
      <xdr:spPr>
        <a:xfrm>
          <a:off x="13893800" y="127640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76708</xdr:rowOff>
    </xdr:from>
    <xdr:to>
      <xdr:col>69</xdr:col>
      <xdr:colOff>92075</xdr:colOff>
      <xdr:row>74</xdr:row>
      <xdr:rowOff>154432</xdr:rowOff>
    </xdr:to>
    <xdr:cxnSp macro="">
      <xdr:nvCxnSpPr>
        <xdr:cNvPr id="438" name="直線コネクタ 437"/>
        <xdr:cNvCxnSpPr/>
      </xdr:nvCxnSpPr>
      <xdr:spPr>
        <a:xfrm flipV="1">
          <a:off x="13004800" y="127640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8" name="楕円 447"/>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21353</xdr:rowOff>
    </xdr:from>
    <xdr:ext cx="762000" cy="259045"/>
    <xdr:sp macro="" textlink="">
      <xdr:nvSpPr>
        <xdr:cNvPr id="449" name="公債費以外該当値テキスト"/>
        <xdr:cNvSpPr txBox="1"/>
      </xdr:nvSpPr>
      <xdr:spPr>
        <a:xfrm>
          <a:off x="16598900" y="127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0" name="楕円 449"/>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1" name="テキスト ボックス 450"/>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153924</xdr:rowOff>
    </xdr:from>
    <xdr:to>
      <xdr:col>74</xdr:col>
      <xdr:colOff>31750</xdr:colOff>
      <xdr:row>75</xdr:row>
      <xdr:rowOff>84074</xdr:rowOff>
    </xdr:to>
    <xdr:sp macro="" textlink="">
      <xdr:nvSpPr>
        <xdr:cNvPr id="452" name="楕円 451"/>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94251</xdr:rowOff>
    </xdr:from>
    <xdr:ext cx="762000" cy="259045"/>
    <xdr:sp macro="" textlink="">
      <xdr:nvSpPr>
        <xdr:cNvPr id="453" name="テキスト ボックス 452"/>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25908</xdr:rowOff>
    </xdr:from>
    <xdr:to>
      <xdr:col>69</xdr:col>
      <xdr:colOff>142875</xdr:colOff>
      <xdr:row>74</xdr:row>
      <xdr:rowOff>127508</xdr:rowOff>
    </xdr:to>
    <xdr:sp macro="" textlink="">
      <xdr:nvSpPr>
        <xdr:cNvPr id="454" name="楕円 453"/>
        <xdr:cNvSpPr/>
      </xdr:nvSpPr>
      <xdr:spPr>
        <a:xfrm>
          <a:off x="13843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137685</xdr:rowOff>
    </xdr:from>
    <xdr:ext cx="762000" cy="259045"/>
    <xdr:sp macro="" textlink="">
      <xdr:nvSpPr>
        <xdr:cNvPr id="455" name="テキスト ボックス 454"/>
        <xdr:cNvSpPr txBox="1"/>
      </xdr:nvSpPr>
      <xdr:spPr>
        <a:xfrm>
          <a:off x="13512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56" name="楕円 455"/>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57" name="テキスト ボックス 456"/>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32093</xdr:rowOff>
    </xdr:from>
    <xdr:to>
      <xdr:col>29</xdr:col>
      <xdr:colOff>127000</xdr:colOff>
      <xdr:row>17</xdr:row>
      <xdr:rowOff>35702</xdr:rowOff>
    </xdr:to>
    <xdr:cxnSp macro="">
      <xdr:nvCxnSpPr>
        <xdr:cNvPr id="52" name="直線コネクタ 51"/>
        <xdr:cNvCxnSpPr/>
      </xdr:nvCxnSpPr>
      <xdr:spPr bwMode="auto">
        <a:xfrm>
          <a:off x="5003800" y="2994368"/>
          <a:ext cx="647700" cy="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32093</xdr:rowOff>
    </xdr:from>
    <xdr:to>
      <xdr:col>26</xdr:col>
      <xdr:colOff>50800</xdr:colOff>
      <xdr:row>17</xdr:row>
      <xdr:rowOff>46021</xdr:rowOff>
    </xdr:to>
    <xdr:cxnSp macro="">
      <xdr:nvCxnSpPr>
        <xdr:cNvPr id="55" name="直線コネクタ 54"/>
        <xdr:cNvCxnSpPr/>
      </xdr:nvCxnSpPr>
      <xdr:spPr bwMode="auto">
        <a:xfrm flipV="1">
          <a:off x="4305300" y="2994368"/>
          <a:ext cx="698500" cy="1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46021</xdr:rowOff>
    </xdr:from>
    <xdr:to>
      <xdr:col>22</xdr:col>
      <xdr:colOff>114300</xdr:colOff>
      <xdr:row>17</xdr:row>
      <xdr:rowOff>79331</xdr:rowOff>
    </xdr:to>
    <xdr:cxnSp macro="">
      <xdr:nvCxnSpPr>
        <xdr:cNvPr id="58" name="直線コネクタ 57"/>
        <xdr:cNvCxnSpPr/>
      </xdr:nvCxnSpPr>
      <xdr:spPr bwMode="auto">
        <a:xfrm flipV="1">
          <a:off x="3606800" y="3008296"/>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63607</xdr:rowOff>
    </xdr:from>
    <xdr:to>
      <xdr:col>18</xdr:col>
      <xdr:colOff>177800</xdr:colOff>
      <xdr:row>17</xdr:row>
      <xdr:rowOff>79331</xdr:rowOff>
    </xdr:to>
    <xdr:cxnSp macro="">
      <xdr:nvCxnSpPr>
        <xdr:cNvPr id="61" name="直線コネクタ 60"/>
        <xdr:cNvCxnSpPr/>
      </xdr:nvCxnSpPr>
      <xdr:spPr bwMode="auto">
        <a:xfrm>
          <a:off x="2908300" y="3025882"/>
          <a:ext cx="698500" cy="15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156352</xdr:rowOff>
    </xdr:from>
    <xdr:to>
      <xdr:col>29</xdr:col>
      <xdr:colOff>177800</xdr:colOff>
      <xdr:row>17</xdr:row>
      <xdr:rowOff>86502</xdr:rowOff>
    </xdr:to>
    <xdr:sp macro="" textlink="">
      <xdr:nvSpPr>
        <xdr:cNvPr id="71" name="楕円 70"/>
        <xdr:cNvSpPr/>
      </xdr:nvSpPr>
      <xdr:spPr bwMode="auto">
        <a:xfrm>
          <a:off x="5600700" y="294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128429</xdr:rowOff>
    </xdr:from>
    <xdr:ext cx="762000" cy="259045"/>
    <xdr:sp macro="" textlink="">
      <xdr:nvSpPr>
        <xdr:cNvPr id="72" name="人口1人当たり決算額の推移該当値テキスト130"/>
        <xdr:cNvSpPr txBox="1"/>
      </xdr:nvSpPr>
      <xdr:spPr>
        <a:xfrm>
          <a:off x="5740400" y="291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152743</xdr:rowOff>
    </xdr:from>
    <xdr:to>
      <xdr:col>26</xdr:col>
      <xdr:colOff>101600</xdr:colOff>
      <xdr:row>17</xdr:row>
      <xdr:rowOff>82893</xdr:rowOff>
    </xdr:to>
    <xdr:sp macro="" textlink="">
      <xdr:nvSpPr>
        <xdr:cNvPr id="73" name="楕円 72"/>
        <xdr:cNvSpPr/>
      </xdr:nvSpPr>
      <xdr:spPr bwMode="auto">
        <a:xfrm>
          <a:off x="4953000" y="294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67670</xdr:rowOff>
    </xdr:from>
    <xdr:ext cx="736600" cy="259045"/>
    <xdr:sp macro="" textlink="">
      <xdr:nvSpPr>
        <xdr:cNvPr id="74" name="テキスト ボックス 73"/>
        <xdr:cNvSpPr txBox="1"/>
      </xdr:nvSpPr>
      <xdr:spPr>
        <a:xfrm>
          <a:off x="4622800" y="302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166671</xdr:rowOff>
    </xdr:from>
    <xdr:to>
      <xdr:col>22</xdr:col>
      <xdr:colOff>165100</xdr:colOff>
      <xdr:row>17</xdr:row>
      <xdr:rowOff>96821</xdr:rowOff>
    </xdr:to>
    <xdr:sp macro="" textlink="">
      <xdr:nvSpPr>
        <xdr:cNvPr id="75" name="楕円 74"/>
        <xdr:cNvSpPr/>
      </xdr:nvSpPr>
      <xdr:spPr bwMode="auto">
        <a:xfrm>
          <a:off x="4254500" y="295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81598</xdr:rowOff>
    </xdr:from>
    <xdr:ext cx="762000" cy="259045"/>
    <xdr:sp macro="" textlink="">
      <xdr:nvSpPr>
        <xdr:cNvPr id="76" name="テキスト ボックス 75"/>
        <xdr:cNvSpPr txBox="1"/>
      </xdr:nvSpPr>
      <xdr:spPr>
        <a:xfrm>
          <a:off x="3924300" y="304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28531</xdr:rowOff>
    </xdr:from>
    <xdr:to>
      <xdr:col>19</xdr:col>
      <xdr:colOff>38100</xdr:colOff>
      <xdr:row>17</xdr:row>
      <xdr:rowOff>130131</xdr:rowOff>
    </xdr:to>
    <xdr:sp macro="" textlink="">
      <xdr:nvSpPr>
        <xdr:cNvPr id="77" name="楕円 76"/>
        <xdr:cNvSpPr/>
      </xdr:nvSpPr>
      <xdr:spPr bwMode="auto">
        <a:xfrm>
          <a:off x="3556000" y="299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114908</xdr:rowOff>
    </xdr:from>
    <xdr:ext cx="762000" cy="259045"/>
    <xdr:sp macro="" textlink="">
      <xdr:nvSpPr>
        <xdr:cNvPr id="78" name="テキスト ボックス 77"/>
        <xdr:cNvSpPr txBox="1"/>
      </xdr:nvSpPr>
      <xdr:spPr>
        <a:xfrm>
          <a:off x="3225800" y="307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12807</xdr:rowOff>
    </xdr:from>
    <xdr:to>
      <xdr:col>15</xdr:col>
      <xdr:colOff>101600</xdr:colOff>
      <xdr:row>17</xdr:row>
      <xdr:rowOff>114407</xdr:rowOff>
    </xdr:to>
    <xdr:sp macro="" textlink="">
      <xdr:nvSpPr>
        <xdr:cNvPr id="79" name="楕円 78"/>
        <xdr:cNvSpPr/>
      </xdr:nvSpPr>
      <xdr:spPr bwMode="auto">
        <a:xfrm>
          <a:off x="2857500" y="297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99184</xdr:rowOff>
    </xdr:from>
    <xdr:ext cx="762000" cy="259045"/>
    <xdr:sp macro="" textlink="">
      <xdr:nvSpPr>
        <xdr:cNvPr id="80" name="テキスト ボックス 79"/>
        <xdr:cNvSpPr txBox="1"/>
      </xdr:nvSpPr>
      <xdr:spPr>
        <a:xfrm>
          <a:off x="2527300" y="306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79908</xdr:rowOff>
    </xdr:from>
    <xdr:to>
      <xdr:col>29</xdr:col>
      <xdr:colOff>127000</xdr:colOff>
      <xdr:row>35</xdr:row>
      <xdr:rowOff>185456</xdr:rowOff>
    </xdr:to>
    <xdr:cxnSp macro="">
      <xdr:nvCxnSpPr>
        <xdr:cNvPr id="116" name="直線コネクタ 115"/>
        <xdr:cNvCxnSpPr/>
      </xdr:nvCxnSpPr>
      <xdr:spPr bwMode="auto">
        <a:xfrm flipV="1">
          <a:off x="5003800" y="6690258"/>
          <a:ext cx="647700" cy="105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153648</xdr:rowOff>
    </xdr:from>
    <xdr:to>
      <xdr:col>26</xdr:col>
      <xdr:colOff>50800</xdr:colOff>
      <xdr:row>35</xdr:row>
      <xdr:rowOff>185456</xdr:rowOff>
    </xdr:to>
    <xdr:cxnSp macro="">
      <xdr:nvCxnSpPr>
        <xdr:cNvPr id="119" name="直線コネクタ 118"/>
        <xdr:cNvCxnSpPr/>
      </xdr:nvCxnSpPr>
      <xdr:spPr bwMode="auto">
        <a:xfrm>
          <a:off x="4305300" y="6763998"/>
          <a:ext cx="6985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153648</xdr:rowOff>
    </xdr:from>
    <xdr:to>
      <xdr:col>22</xdr:col>
      <xdr:colOff>114300</xdr:colOff>
      <xdr:row>35</xdr:row>
      <xdr:rowOff>190224</xdr:rowOff>
    </xdr:to>
    <xdr:cxnSp macro="">
      <xdr:nvCxnSpPr>
        <xdr:cNvPr id="122" name="直線コネクタ 121"/>
        <xdr:cNvCxnSpPr/>
      </xdr:nvCxnSpPr>
      <xdr:spPr bwMode="auto">
        <a:xfrm flipV="1">
          <a:off x="3606800" y="6763998"/>
          <a:ext cx="698500" cy="3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168474</xdr:rowOff>
    </xdr:from>
    <xdr:to>
      <xdr:col>18</xdr:col>
      <xdr:colOff>177800</xdr:colOff>
      <xdr:row>35</xdr:row>
      <xdr:rowOff>190224</xdr:rowOff>
    </xdr:to>
    <xdr:cxnSp macro="">
      <xdr:nvCxnSpPr>
        <xdr:cNvPr id="125" name="直線コネクタ 124"/>
        <xdr:cNvCxnSpPr/>
      </xdr:nvCxnSpPr>
      <xdr:spPr bwMode="auto">
        <a:xfrm>
          <a:off x="2908300" y="6778824"/>
          <a:ext cx="698500" cy="2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29108</xdr:rowOff>
    </xdr:from>
    <xdr:to>
      <xdr:col>29</xdr:col>
      <xdr:colOff>177800</xdr:colOff>
      <xdr:row>35</xdr:row>
      <xdr:rowOff>130708</xdr:rowOff>
    </xdr:to>
    <xdr:sp macro="" textlink="">
      <xdr:nvSpPr>
        <xdr:cNvPr id="135" name="楕円 134"/>
        <xdr:cNvSpPr/>
      </xdr:nvSpPr>
      <xdr:spPr bwMode="auto">
        <a:xfrm>
          <a:off x="5600700" y="663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217085</xdr:rowOff>
    </xdr:from>
    <xdr:ext cx="762000" cy="259045"/>
    <xdr:sp macro="" textlink="">
      <xdr:nvSpPr>
        <xdr:cNvPr id="136" name="人口1人当たり決算額の推移該当値テキスト445"/>
        <xdr:cNvSpPr txBox="1"/>
      </xdr:nvSpPr>
      <xdr:spPr>
        <a:xfrm>
          <a:off x="5740400" y="648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134656</xdr:rowOff>
    </xdr:from>
    <xdr:to>
      <xdr:col>26</xdr:col>
      <xdr:colOff>101600</xdr:colOff>
      <xdr:row>35</xdr:row>
      <xdr:rowOff>236256</xdr:rowOff>
    </xdr:to>
    <xdr:sp macro="" textlink="">
      <xdr:nvSpPr>
        <xdr:cNvPr id="137" name="楕円 136"/>
        <xdr:cNvSpPr/>
      </xdr:nvSpPr>
      <xdr:spPr bwMode="auto">
        <a:xfrm>
          <a:off x="4953000" y="674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246433</xdr:rowOff>
    </xdr:from>
    <xdr:ext cx="736600" cy="259045"/>
    <xdr:sp macro="" textlink="">
      <xdr:nvSpPr>
        <xdr:cNvPr id="138" name="テキスト ボックス 137"/>
        <xdr:cNvSpPr txBox="1"/>
      </xdr:nvSpPr>
      <xdr:spPr>
        <a:xfrm>
          <a:off x="4622800" y="6513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102848</xdr:rowOff>
    </xdr:from>
    <xdr:to>
      <xdr:col>22</xdr:col>
      <xdr:colOff>165100</xdr:colOff>
      <xdr:row>35</xdr:row>
      <xdr:rowOff>204448</xdr:rowOff>
    </xdr:to>
    <xdr:sp macro="" textlink="">
      <xdr:nvSpPr>
        <xdr:cNvPr id="139" name="楕円 138"/>
        <xdr:cNvSpPr/>
      </xdr:nvSpPr>
      <xdr:spPr bwMode="auto">
        <a:xfrm>
          <a:off x="4254500" y="671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214625</xdr:rowOff>
    </xdr:from>
    <xdr:ext cx="762000" cy="259045"/>
    <xdr:sp macro="" textlink="">
      <xdr:nvSpPr>
        <xdr:cNvPr id="140" name="テキスト ボックス 139"/>
        <xdr:cNvSpPr txBox="1"/>
      </xdr:nvSpPr>
      <xdr:spPr>
        <a:xfrm>
          <a:off x="3924300" y="648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139424</xdr:rowOff>
    </xdr:from>
    <xdr:to>
      <xdr:col>19</xdr:col>
      <xdr:colOff>38100</xdr:colOff>
      <xdr:row>35</xdr:row>
      <xdr:rowOff>241024</xdr:rowOff>
    </xdr:to>
    <xdr:sp macro="" textlink="">
      <xdr:nvSpPr>
        <xdr:cNvPr id="141" name="楕円 140"/>
        <xdr:cNvSpPr/>
      </xdr:nvSpPr>
      <xdr:spPr bwMode="auto">
        <a:xfrm>
          <a:off x="35560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251201</xdr:rowOff>
    </xdr:from>
    <xdr:ext cx="762000" cy="259045"/>
    <xdr:sp macro="" textlink="">
      <xdr:nvSpPr>
        <xdr:cNvPr id="142" name="テキスト ボックス 141"/>
        <xdr:cNvSpPr txBox="1"/>
      </xdr:nvSpPr>
      <xdr:spPr>
        <a:xfrm>
          <a:off x="3225800" y="651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117674</xdr:rowOff>
    </xdr:from>
    <xdr:to>
      <xdr:col>15</xdr:col>
      <xdr:colOff>101600</xdr:colOff>
      <xdr:row>35</xdr:row>
      <xdr:rowOff>219274</xdr:rowOff>
    </xdr:to>
    <xdr:sp macro="" textlink="">
      <xdr:nvSpPr>
        <xdr:cNvPr id="143" name="楕円 142"/>
        <xdr:cNvSpPr/>
      </xdr:nvSpPr>
      <xdr:spPr bwMode="auto">
        <a:xfrm>
          <a:off x="2857500" y="672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204051</xdr:rowOff>
    </xdr:from>
    <xdr:ext cx="762000" cy="259045"/>
    <xdr:sp macro="" textlink="">
      <xdr:nvSpPr>
        <xdr:cNvPr id="144" name="テキスト ボックス 143"/>
        <xdr:cNvSpPr txBox="1"/>
      </xdr:nvSpPr>
      <xdr:spPr>
        <a:xfrm>
          <a:off x="2527300" y="681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48,597
47,962
127.03
22,580,553
20,696,427
1,557,492
13,624,741
25,867,033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163017</xdr:rowOff>
    </xdr:from>
    <xdr:to>
      <xdr:col>24</xdr:col>
      <xdr:colOff>63500</xdr:colOff>
      <xdr:row>36</xdr:row>
      <xdr:rowOff>168256</xdr:rowOff>
    </xdr:to>
    <xdr:cxnSp macro="">
      <xdr:nvCxnSpPr>
        <xdr:cNvPr id="61" name="直線コネクタ 60"/>
        <xdr:cNvCxnSpPr/>
      </xdr:nvCxnSpPr>
      <xdr:spPr>
        <a:xfrm flipV="1">
          <a:off x="3797300" y="6335217"/>
          <a:ext cx="8382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168256</xdr:rowOff>
    </xdr:from>
    <xdr:to>
      <xdr:col>19</xdr:col>
      <xdr:colOff>177800</xdr:colOff>
      <xdr:row>36</xdr:row>
      <xdr:rowOff>169285</xdr:rowOff>
    </xdr:to>
    <xdr:cxnSp macro="">
      <xdr:nvCxnSpPr>
        <xdr:cNvPr id="64" name="直線コネクタ 63"/>
        <xdr:cNvCxnSpPr/>
      </xdr:nvCxnSpPr>
      <xdr:spPr>
        <a:xfrm flipV="1">
          <a:off x="2908300" y="634045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140443</xdr:rowOff>
    </xdr:from>
    <xdr:to>
      <xdr:col>15</xdr:col>
      <xdr:colOff>50800</xdr:colOff>
      <xdr:row>36</xdr:row>
      <xdr:rowOff>169285</xdr:rowOff>
    </xdr:to>
    <xdr:cxnSp macro="">
      <xdr:nvCxnSpPr>
        <xdr:cNvPr id="67" name="直線コネクタ 66"/>
        <xdr:cNvCxnSpPr/>
      </xdr:nvCxnSpPr>
      <xdr:spPr>
        <a:xfrm>
          <a:off x="2019300" y="6312643"/>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136823</xdr:rowOff>
    </xdr:from>
    <xdr:to>
      <xdr:col>10</xdr:col>
      <xdr:colOff>114300</xdr:colOff>
      <xdr:row>36</xdr:row>
      <xdr:rowOff>140443</xdr:rowOff>
    </xdr:to>
    <xdr:cxnSp macro="">
      <xdr:nvCxnSpPr>
        <xdr:cNvPr id="70" name="直線コネクタ 69"/>
        <xdr:cNvCxnSpPr/>
      </xdr:nvCxnSpPr>
      <xdr:spPr>
        <a:xfrm>
          <a:off x="1130300" y="630902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112217</xdr:rowOff>
    </xdr:from>
    <xdr:to>
      <xdr:col>24</xdr:col>
      <xdr:colOff>114300</xdr:colOff>
      <xdr:row>37</xdr:row>
      <xdr:rowOff>42367</xdr:rowOff>
    </xdr:to>
    <xdr:sp macro="" textlink="">
      <xdr:nvSpPr>
        <xdr:cNvPr id="80" name="楕円 79"/>
        <xdr:cNvSpPr/>
      </xdr:nvSpPr>
      <xdr:spPr>
        <a:xfrm>
          <a:off x="45847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90644</xdr:rowOff>
    </xdr:from>
    <xdr:ext cx="534377" cy="259045"/>
    <xdr:sp macro="" textlink="">
      <xdr:nvSpPr>
        <xdr:cNvPr id="81" name="人件費該当値テキスト"/>
        <xdr:cNvSpPr txBox="1"/>
      </xdr:nvSpPr>
      <xdr:spPr>
        <a:xfrm>
          <a:off x="4686300" y="626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117456</xdr:rowOff>
    </xdr:from>
    <xdr:to>
      <xdr:col>20</xdr:col>
      <xdr:colOff>38100</xdr:colOff>
      <xdr:row>37</xdr:row>
      <xdr:rowOff>47606</xdr:rowOff>
    </xdr:to>
    <xdr:sp macro="" textlink="">
      <xdr:nvSpPr>
        <xdr:cNvPr id="82" name="楕円 81"/>
        <xdr:cNvSpPr/>
      </xdr:nvSpPr>
      <xdr:spPr>
        <a:xfrm>
          <a:off x="3746500" y="62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38733</xdr:rowOff>
    </xdr:from>
    <xdr:ext cx="534377" cy="259045"/>
    <xdr:sp macro="" textlink="">
      <xdr:nvSpPr>
        <xdr:cNvPr id="83" name="テキスト ボックス 82"/>
        <xdr:cNvSpPr txBox="1"/>
      </xdr:nvSpPr>
      <xdr:spPr>
        <a:xfrm>
          <a:off x="3530111" y="638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118485</xdr:rowOff>
    </xdr:from>
    <xdr:to>
      <xdr:col>15</xdr:col>
      <xdr:colOff>101600</xdr:colOff>
      <xdr:row>37</xdr:row>
      <xdr:rowOff>48635</xdr:rowOff>
    </xdr:to>
    <xdr:sp macro="" textlink="">
      <xdr:nvSpPr>
        <xdr:cNvPr id="84" name="楕円 83"/>
        <xdr:cNvSpPr/>
      </xdr:nvSpPr>
      <xdr:spPr>
        <a:xfrm>
          <a:off x="2857500" y="62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39762</xdr:rowOff>
    </xdr:from>
    <xdr:ext cx="534377" cy="259045"/>
    <xdr:sp macro="" textlink="">
      <xdr:nvSpPr>
        <xdr:cNvPr id="85" name="テキスト ボックス 84"/>
        <xdr:cNvSpPr txBox="1"/>
      </xdr:nvSpPr>
      <xdr:spPr>
        <a:xfrm>
          <a:off x="2641111" y="63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89643</xdr:rowOff>
    </xdr:from>
    <xdr:to>
      <xdr:col>10</xdr:col>
      <xdr:colOff>165100</xdr:colOff>
      <xdr:row>37</xdr:row>
      <xdr:rowOff>19793</xdr:rowOff>
    </xdr:to>
    <xdr:sp macro="" textlink="">
      <xdr:nvSpPr>
        <xdr:cNvPr id="86" name="楕円 85"/>
        <xdr:cNvSpPr/>
      </xdr:nvSpPr>
      <xdr:spPr>
        <a:xfrm>
          <a:off x="1968500" y="62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10920</xdr:rowOff>
    </xdr:from>
    <xdr:ext cx="534377" cy="259045"/>
    <xdr:sp macro="" textlink="">
      <xdr:nvSpPr>
        <xdr:cNvPr id="87" name="テキスト ボックス 86"/>
        <xdr:cNvSpPr txBox="1"/>
      </xdr:nvSpPr>
      <xdr:spPr>
        <a:xfrm>
          <a:off x="1752111" y="63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86023</xdr:rowOff>
    </xdr:from>
    <xdr:to>
      <xdr:col>6</xdr:col>
      <xdr:colOff>38100</xdr:colOff>
      <xdr:row>37</xdr:row>
      <xdr:rowOff>16173</xdr:rowOff>
    </xdr:to>
    <xdr:sp macro="" textlink="">
      <xdr:nvSpPr>
        <xdr:cNvPr id="88" name="楕円 87"/>
        <xdr:cNvSpPr/>
      </xdr:nvSpPr>
      <xdr:spPr>
        <a:xfrm>
          <a:off x="1079500" y="62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7300</xdr:rowOff>
    </xdr:from>
    <xdr:ext cx="534377" cy="259045"/>
    <xdr:sp macro="" textlink="">
      <xdr:nvSpPr>
        <xdr:cNvPr id="89" name="テキスト ボックス 88"/>
        <xdr:cNvSpPr txBox="1"/>
      </xdr:nvSpPr>
      <xdr:spPr>
        <a:xfrm>
          <a:off x="863111" y="63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57788</xdr:rowOff>
    </xdr:from>
    <xdr:to>
      <xdr:col>24</xdr:col>
      <xdr:colOff>63500</xdr:colOff>
      <xdr:row>58</xdr:row>
      <xdr:rowOff>61153</xdr:rowOff>
    </xdr:to>
    <xdr:cxnSp macro="">
      <xdr:nvCxnSpPr>
        <xdr:cNvPr id="117" name="直線コネクタ 116"/>
        <xdr:cNvCxnSpPr/>
      </xdr:nvCxnSpPr>
      <xdr:spPr>
        <a:xfrm flipV="1">
          <a:off x="3797300" y="10001888"/>
          <a:ext cx="8382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61153</xdr:rowOff>
    </xdr:from>
    <xdr:to>
      <xdr:col>19</xdr:col>
      <xdr:colOff>177800</xdr:colOff>
      <xdr:row>58</xdr:row>
      <xdr:rowOff>70425</xdr:rowOff>
    </xdr:to>
    <xdr:cxnSp macro="">
      <xdr:nvCxnSpPr>
        <xdr:cNvPr id="120" name="直線コネクタ 119"/>
        <xdr:cNvCxnSpPr/>
      </xdr:nvCxnSpPr>
      <xdr:spPr>
        <a:xfrm flipV="1">
          <a:off x="2908300" y="10005253"/>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70425</xdr:rowOff>
    </xdr:from>
    <xdr:to>
      <xdr:col>15</xdr:col>
      <xdr:colOff>50800</xdr:colOff>
      <xdr:row>58</xdr:row>
      <xdr:rowOff>96796</xdr:rowOff>
    </xdr:to>
    <xdr:cxnSp macro="">
      <xdr:nvCxnSpPr>
        <xdr:cNvPr id="123" name="直線コネクタ 122"/>
        <xdr:cNvCxnSpPr/>
      </xdr:nvCxnSpPr>
      <xdr:spPr>
        <a:xfrm flipV="1">
          <a:off x="2019300" y="10014525"/>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96796</xdr:rowOff>
    </xdr:from>
    <xdr:to>
      <xdr:col>10</xdr:col>
      <xdr:colOff>114300</xdr:colOff>
      <xdr:row>58</xdr:row>
      <xdr:rowOff>104935</xdr:rowOff>
    </xdr:to>
    <xdr:cxnSp macro="">
      <xdr:nvCxnSpPr>
        <xdr:cNvPr id="126" name="直線コネクタ 125"/>
        <xdr:cNvCxnSpPr/>
      </xdr:nvCxnSpPr>
      <xdr:spPr>
        <a:xfrm flipV="1">
          <a:off x="1130300" y="10040896"/>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6988</xdr:rowOff>
    </xdr:from>
    <xdr:to>
      <xdr:col>24</xdr:col>
      <xdr:colOff>114300</xdr:colOff>
      <xdr:row>58</xdr:row>
      <xdr:rowOff>108588</xdr:rowOff>
    </xdr:to>
    <xdr:sp macro="" textlink="">
      <xdr:nvSpPr>
        <xdr:cNvPr id="136" name="楕円 135"/>
        <xdr:cNvSpPr/>
      </xdr:nvSpPr>
      <xdr:spPr>
        <a:xfrm>
          <a:off x="4584700" y="99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156865</xdr:rowOff>
    </xdr:from>
    <xdr:ext cx="534377" cy="259045"/>
    <xdr:sp macro="" textlink="">
      <xdr:nvSpPr>
        <xdr:cNvPr id="137" name="物件費該当値テキスト"/>
        <xdr:cNvSpPr txBox="1"/>
      </xdr:nvSpPr>
      <xdr:spPr>
        <a:xfrm>
          <a:off x="4686300" y="992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10353</xdr:rowOff>
    </xdr:from>
    <xdr:to>
      <xdr:col>20</xdr:col>
      <xdr:colOff>38100</xdr:colOff>
      <xdr:row>58</xdr:row>
      <xdr:rowOff>111953</xdr:rowOff>
    </xdr:to>
    <xdr:sp macro="" textlink="">
      <xdr:nvSpPr>
        <xdr:cNvPr id="138" name="楕円 137"/>
        <xdr:cNvSpPr/>
      </xdr:nvSpPr>
      <xdr:spPr>
        <a:xfrm>
          <a:off x="3746500" y="99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103080</xdr:rowOff>
    </xdr:from>
    <xdr:ext cx="534377" cy="259045"/>
    <xdr:sp macro="" textlink="">
      <xdr:nvSpPr>
        <xdr:cNvPr id="139" name="テキスト ボックス 138"/>
        <xdr:cNvSpPr txBox="1"/>
      </xdr:nvSpPr>
      <xdr:spPr>
        <a:xfrm>
          <a:off x="3530111" y="1004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19625</xdr:rowOff>
    </xdr:from>
    <xdr:to>
      <xdr:col>15</xdr:col>
      <xdr:colOff>101600</xdr:colOff>
      <xdr:row>58</xdr:row>
      <xdr:rowOff>121225</xdr:rowOff>
    </xdr:to>
    <xdr:sp macro="" textlink="">
      <xdr:nvSpPr>
        <xdr:cNvPr id="140" name="楕円 139"/>
        <xdr:cNvSpPr/>
      </xdr:nvSpPr>
      <xdr:spPr>
        <a:xfrm>
          <a:off x="2857500" y="99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112352</xdr:rowOff>
    </xdr:from>
    <xdr:ext cx="534377" cy="259045"/>
    <xdr:sp macro="" textlink="">
      <xdr:nvSpPr>
        <xdr:cNvPr id="141" name="テキスト ボックス 140"/>
        <xdr:cNvSpPr txBox="1"/>
      </xdr:nvSpPr>
      <xdr:spPr>
        <a:xfrm>
          <a:off x="2641111" y="1005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45996</xdr:rowOff>
    </xdr:from>
    <xdr:to>
      <xdr:col>10</xdr:col>
      <xdr:colOff>165100</xdr:colOff>
      <xdr:row>58</xdr:row>
      <xdr:rowOff>147596</xdr:rowOff>
    </xdr:to>
    <xdr:sp macro="" textlink="">
      <xdr:nvSpPr>
        <xdr:cNvPr id="142" name="楕円 141"/>
        <xdr:cNvSpPr/>
      </xdr:nvSpPr>
      <xdr:spPr>
        <a:xfrm>
          <a:off x="1968500" y="9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138723</xdr:rowOff>
    </xdr:from>
    <xdr:ext cx="534377" cy="259045"/>
    <xdr:sp macro="" textlink="">
      <xdr:nvSpPr>
        <xdr:cNvPr id="143" name="テキスト ボックス 142"/>
        <xdr:cNvSpPr txBox="1"/>
      </xdr:nvSpPr>
      <xdr:spPr>
        <a:xfrm>
          <a:off x="1752111" y="100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54135</xdr:rowOff>
    </xdr:from>
    <xdr:to>
      <xdr:col>6</xdr:col>
      <xdr:colOff>38100</xdr:colOff>
      <xdr:row>58</xdr:row>
      <xdr:rowOff>155735</xdr:rowOff>
    </xdr:to>
    <xdr:sp macro="" textlink="">
      <xdr:nvSpPr>
        <xdr:cNvPr id="144" name="楕円 143"/>
        <xdr:cNvSpPr/>
      </xdr:nvSpPr>
      <xdr:spPr>
        <a:xfrm>
          <a:off x="1079500" y="99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146862</xdr:rowOff>
    </xdr:from>
    <xdr:ext cx="534377" cy="259045"/>
    <xdr:sp macro="" textlink="">
      <xdr:nvSpPr>
        <xdr:cNvPr id="145" name="テキスト ボックス 144"/>
        <xdr:cNvSpPr txBox="1"/>
      </xdr:nvSpPr>
      <xdr:spPr>
        <a:xfrm>
          <a:off x="863111" y="100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81407</xdr:rowOff>
    </xdr:from>
    <xdr:to>
      <xdr:col>24</xdr:col>
      <xdr:colOff>63500</xdr:colOff>
      <xdr:row>78</xdr:row>
      <xdr:rowOff>64001</xdr:rowOff>
    </xdr:to>
    <xdr:cxnSp macro="">
      <xdr:nvCxnSpPr>
        <xdr:cNvPr id="176" name="直線コネクタ 175"/>
        <xdr:cNvCxnSpPr/>
      </xdr:nvCxnSpPr>
      <xdr:spPr>
        <a:xfrm>
          <a:off x="3797300" y="13283057"/>
          <a:ext cx="838200" cy="15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81407</xdr:rowOff>
    </xdr:from>
    <xdr:to>
      <xdr:col>19</xdr:col>
      <xdr:colOff>177800</xdr:colOff>
      <xdr:row>78</xdr:row>
      <xdr:rowOff>9660</xdr:rowOff>
    </xdr:to>
    <xdr:cxnSp macro="">
      <xdr:nvCxnSpPr>
        <xdr:cNvPr id="179" name="直線コネクタ 178"/>
        <xdr:cNvCxnSpPr/>
      </xdr:nvCxnSpPr>
      <xdr:spPr>
        <a:xfrm flipV="1">
          <a:off x="2908300" y="13283057"/>
          <a:ext cx="8890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9660</xdr:rowOff>
    </xdr:from>
    <xdr:to>
      <xdr:col>15</xdr:col>
      <xdr:colOff>50800</xdr:colOff>
      <xdr:row>78</xdr:row>
      <xdr:rowOff>45386</xdr:rowOff>
    </xdr:to>
    <xdr:cxnSp macro="">
      <xdr:nvCxnSpPr>
        <xdr:cNvPr id="182" name="直線コネクタ 181"/>
        <xdr:cNvCxnSpPr/>
      </xdr:nvCxnSpPr>
      <xdr:spPr>
        <a:xfrm flipV="1">
          <a:off x="2019300" y="13382760"/>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45386</xdr:rowOff>
    </xdr:from>
    <xdr:to>
      <xdr:col>10</xdr:col>
      <xdr:colOff>114300</xdr:colOff>
      <xdr:row>78</xdr:row>
      <xdr:rowOff>48161</xdr:rowOff>
    </xdr:to>
    <xdr:cxnSp macro="">
      <xdr:nvCxnSpPr>
        <xdr:cNvPr id="185" name="直線コネクタ 184"/>
        <xdr:cNvCxnSpPr/>
      </xdr:nvCxnSpPr>
      <xdr:spPr>
        <a:xfrm flipV="1">
          <a:off x="1130300" y="1341848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13201</xdr:rowOff>
    </xdr:from>
    <xdr:to>
      <xdr:col>24</xdr:col>
      <xdr:colOff>114300</xdr:colOff>
      <xdr:row>78</xdr:row>
      <xdr:rowOff>114801</xdr:rowOff>
    </xdr:to>
    <xdr:sp macro="" textlink="">
      <xdr:nvSpPr>
        <xdr:cNvPr id="195" name="楕円 194"/>
        <xdr:cNvSpPr/>
      </xdr:nvSpPr>
      <xdr:spPr>
        <a:xfrm>
          <a:off x="4584700" y="133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36078</xdr:rowOff>
    </xdr:from>
    <xdr:ext cx="469744" cy="259045"/>
    <xdr:sp macro="" textlink="">
      <xdr:nvSpPr>
        <xdr:cNvPr id="196" name="維持補修費該当値テキスト"/>
        <xdr:cNvSpPr txBox="1"/>
      </xdr:nvSpPr>
      <xdr:spPr>
        <a:xfrm>
          <a:off x="4686300" y="1323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30607</xdr:rowOff>
    </xdr:from>
    <xdr:to>
      <xdr:col>20</xdr:col>
      <xdr:colOff>38100</xdr:colOff>
      <xdr:row>77</xdr:row>
      <xdr:rowOff>132207</xdr:rowOff>
    </xdr:to>
    <xdr:sp macro="" textlink="">
      <xdr:nvSpPr>
        <xdr:cNvPr id="197" name="楕円 196"/>
        <xdr:cNvSpPr/>
      </xdr:nvSpPr>
      <xdr:spPr>
        <a:xfrm>
          <a:off x="3746500" y="13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148734</xdr:rowOff>
    </xdr:from>
    <xdr:ext cx="534377" cy="259045"/>
    <xdr:sp macro="" textlink="">
      <xdr:nvSpPr>
        <xdr:cNvPr id="198" name="テキスト ボックス 197"/>
        <xdr:cNvSpPr txBox="1"/>
      </xdr:nvSpPr>
      <xdr:spPr>
        <a:xfrm>
          <a:off x="3530111" y="130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130310</xdr:rowOff>
    </xdr:from>
    <xdr:to>
      <xdr:col>15</xdr:col>
      <xdr:colOff>101600</xdr:colOff>
      <xdr:row>78</xdr:row>
      <xdr:rowOff>60460</xdr:rowOff>
    </xdr:to>
    <xdr:sp macro="" textlink="">
      <xdr:nvSpPr>
        <xdr:cNvPr id="199" name="楕円 198"/>
        <xdr:cNvSpPr/>
      </xdr:nvSpPr>
      <xdr:spPr>
        <a:xfrm>
          <a:off x="2857500" y="133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76987</xdr:rowOff>
    </xdr:from>
    <xdr:ext cx="469744" cy="259045"/>
    <xdr:sp macro="" textlink="">
      <xdr:nvSpPr>
        <xdr:cNvPr id="200" name="テキスト ボックス 199"/>
        <xdr:cNvSpPr txBox="1"/>
      </xdr:nvSpPr>
      <xdr:spPr>
        <a:xfrm>
          <a:off x="2673428" y="1310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166036</xdr:rowOff>
    </xdr:from>
    <xdr:to>
      <xdr:col>10</xdr:col>
      <xdr:colOff>165100</xdr:colOff>
      <xdr:row>78</xdr:row>
      <xdr:rowOff>96186</xdr:rowOff>
    </xdr:to>
    <xdr:sp macro="" textlink="">
      <xdr:nvSpPr>
        <xdr:cNvPr id="201" name="楕円 200"/>
        <xdr:cNvSpPr/>
      </xdr:nvSpPr>
      <xdr:spPr>
        <a:xfrm>
          <a:off x="1968500" y="133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112713</xdr:rowOff>
    </xdr:from>
    <xdr:ext cx="469744" cy="259045"/>
    <xdr:sp macro="" textlink="">
      <xdr:nvSpPr>
        <xdr:cNvPr id="202" name="テキスト ボックス 201"/>
        <xdr:cNvSpPr txBox="1"/>
      </xdr:nvSpPr>
      <xdr:spPr>
        <a:xfrm>
          <a:off x="1784428" y="1314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203" name="楕円 202"/>
        <xdr:cNvSpPr/>
      </xdr:nvSpPr>
      <xdr:spPr>
        <a:xfrm>
          <a:off x="1079500" y="133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204" name="テキスト ボックス 203"/>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108305</xdr:rowOff>
    </xdr:from>
    <xdr:to>
      <xdr:col>24</xdr:col>
      <xdr:colOff>63500</xdr:colOff>
      <xdr:row>96</xdr:row>
      <xdr:rowOff>116611</xdr:rowOff>
    </xdr:to>
    <xdr:cxnSp macro="">
      <xdr:nvCxnSpPr>
        <xdr:cNvPr id="234" name="直線コネクタ 233"/>
        <xdr:cNvCxnSpPr/>
      </xdr:nvCxnSpPr>
      <xdr:spPr>
        <a:xfrm>
          <a:off x="3797300" y="16567505"/>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108305</xdr:rowOff>
    </xdr:from>
    <xdr:to>
      <xdr:col>19</xdr:col>
      <xdr:colOff>177800</xdr:colOff>
      <xdr:row>96</xdr:row>
      <xdr:rowOff>162407</xdr:rowOff>
    </xdr:to>
    <xdr:cxnSp macro="">
      <xdr:nvCxnSpPr>
        <xdr:cNvPr id="237" name="直線コネクタ 236"/>
        <xdr:cNvCxnSpPr/>
      </xdr:nvCxnSpPr>
      <xdr:spPr>
        <a:xfrm flipV="1">
          <a:off x="2908300" y="16567505"/>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162407</xdr:rowOff>
    </xdr:from>
    <xdr:to>
      <xdr:col>15</xdr:col>
      <xdr:colOff>50800</xdr:colOff>
      <xdr:row>97</xdr:row>
      <xdr:rowOff>43669</xdr:rowOff>
    </xdr:to>
    <xdr:cxnSp macro="">
      <xdr:nvCxnSpPr>
        <xdr:cNvPr id="240" name="直線コネクタ 239"/>
        <xdr:cNvCxnSpPr/>
      </xdr:nvCxnSpPr>
      <xdr:spPr>
        <a:xfrm flipV="1">
          <a:off x="2019300" y="16621607"/>
          <a:ext cx="889000" cy="5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33706</xdr:rowOff>
    </xdr:from>
    <xdr:to>
      <xdr:col>10</xdr:col>
      <xdr:colOff>114300</xdr:colOff>
      <xdr:row>97</xdr:row>
      <xdr:rowOff>43669</xdr:rowOff>
    </xdr:to>
    <xdr:cxnSp macro="">
      <xdr:nvCxnSpPr>
        <xdr:cNvPr id="243" name="直線コネクタ 242"/>
        <xdr:cNvCxnSpPr/>
      </xdr:nvCxnSpPr>
      <xdr:spPr>
        <a:xfrm>
          <a:off x="1130300" y="16664356"/>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65811</xdr:rowOff>
    </xdr:from>
    <xdr:to>
      <xdr:col>24</xdr:col>
      <xdr:colOff>114300</xdr:colOff>
      <xdr:row>96</xdr:row>
      <xdr:rowOff>167411</xdr:rowOff>
    </xdr:to>
    <xdr:sp macro="" textlink="">
      <xdr:nvSpPr>
        <xdr:cNvPr id="253" name="楕円 252"/>
        <xdr:cNvSpPr/>
      </xdr:nvSpPr>
      <xdr:spPr>
        <a:xfrm>
          <a:off x="4584700" y="165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44238</xdr:rowOff>
    </xdr:from>
    <xdr:ext cx="534377" cy="259045"/>
    <xdr:sp macro="" textlink="">
      <xdr:nvSpPr>
        <xdr:cNvPr id="254" name="扶助費該当値テキスト"/>
        <xdr:cNvSpPr txBox="1"/>
      </xdr:nvSpPr>
      <xdr:spPr>
        <a:xfrm>
          <a:off x="4686300" y="165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57505</xdr:rowOff>
    </xdr:from>
    <xdr:to>
      <xdr:col>20</xdr:col>
      <xdr:colOff>38100</xdr:colOff>
      <xdr:row>96</xdr:row>
      <xdr:rowOff>159105</xdr:rowOff>
    </xdr:to>
    <xdr:sp macro="" textlink="">
      <xdr:nvSpPr>
        <xdr:cNvPr id="255" name="楕円 254"/>
        <xdr:cNvSpPr/>
      </xdr:nvSpPr>
      <xdr:spPr>
        <a:xfrm>
          <a:off x="3746500" y="165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150232</xdr:rowOff>
    </xdr:from>
    <xdr:ext cx="534377" cy="259045"/>
    <xdr:sp macro="" textlink="">
      <xdr:nvSpPr>
        <xdr:cNvPr id="256" name="テキスト ボックス 255"/>
        <xdr:cNvSpPr txBox="1"/>
      </xdr:nvSpPr>
      <xdr:spPr>
        <a:xfrm>
          <a:off x="3530111" y="166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111607</xdr:rowOff>
    </xdr:from>
    <xdr:to>
      <xdr:col>15</xdr:col>
      <xdr:colOff>101600</xdr:colOff>
      <xdr:row>97</xdr:row>
      <xdr:rowOff>41757</xdr:rowOff>
    </xdr:to>
    <xdr:sp macro="" textlink="">
      <xdr:nvSpPr>
        <xdr:cNvPr id="257" name="楕円 256"/>
        <xdr:cNvSpPr/>
      </xdr:nvSpPr>
      <xdr:spPr>
        <a:xfrm>
          <a:off x="2857500" y="1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32884</xdr:rowOff>
    </xdr:from>
    <xdr:ext cx="534377" cy="259045"/>
    <xdr:sp macro="" textlink="">
      <xdr:nvSpPr>
        <xdr:cNvPr id="258" name="テキスト ボックス 257"/>
        <xdr:cNvSpPr txBox="1"/>
      </xdr:nvSpPr>
      <xdr:spPr>
        <a:xfrm>
          <a:off x="2641111" y="166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164319</xdr:rowOff>
    </xdr:from>
    <xdr:to>
      <xdr:col>10</xdr:col>
      <xdr:colOff>165100</xdr:colOff>
      <xdr:row>97</xdr:row>
      <xdr:rowOff>94469</xdr:rowOff>
    </xdr:to>
    <xdr:sp macro="" textlink="">
      <xdr:nvSpPr>
        <xdr:cNvPr id="259" name="楕円 258"/>
        <xdr:cNvSpPr/>
      </xdr:nvSpPr>
      <xdr:spPr>
        <a:xfrm>
          <a:off x="1968500" y="166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85596</xdr:rowOff>
    </xdr:from>
    <xdr:ext cx="534377" cy="259045"/>
    <xdr:sp macro="" textlink="">
      <xdr:nvSpPr>
        <xdr:cNvPr id="260" name="テキスト ボックス 259"/>
        <xdr:cNvSpPr txBox="1"/>
      </xdr:nvSpPr>
      <xdr:spPr>
        <a:xfrm>
          <a:off x="1752111" y="1671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154356</xdr:rowOff>
    </xdr:from>
    <xdr:to>
      <xdr:col>6</xdr:col>
      <xdr:colOff>38100</xdr:colOff>
      <xdr:row>97</xdr:row>
      <xdr:rowOff>84506</xdr:rowOff>
    </xdr:to>
    <xdr:sp macro="" textlink="">
      <xdr:nvSpPr>
        <xdr:cNvPr id="261" name="楕円 260"/>
        <xdr:cNvSpPr/>
      </xdr:nvSpPr>
      <xdr:spPr>
        <a:xfrm>
          <a:off x="1079500" y="166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75633</xdr:rowOff>
    </xdr:from>
    <xdr:ext cx="534377" cy="259045"/>
    <xdr:sp macro="" textlink="">
      <xdr:nvSpPr>
        <xdr:cNvPr id="262" name="テキスト ボックス 261"/>
        <xdr:cNvSpPr txBox="1"/>
      </xdr:nvSpPr>
      <xdr:spPr>
        <a:xfrm>
          <a:off x="863111" y="1670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159136</xdr:rowOff>
    </xdr:from>
    <xdr:to>
      <xdr:col>55</xdr:col>
      <xdr:colOff>0</xdr:colOff>
      <xdr:row>36</xdr:row>
      <xdr:rowOff>167333</xdr:rowOff>
    </xdr:to>
    <xdr:cxnSp macro="">
      <xdr:nvCxnSpPr>
        <xdr:cNvPr id="289" name="直線コネクタ 288"/>
        <xdr:cNvCxnSpPr/>
      </xdr:nvCxnSpPr>
      <xdr:spPr>
        <a:xfrm>
          <a:off x="9639300" y="6331336"/>
          <a:ext cx="8382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147683</xdr:rowOff>
    </xdr:from>
    <xdr:to>
      <xdr:col>50</xdr:col>
      <xdr:colOff>114300</xdr:colOff>
      <xdr:row>36</xdr:row>
      <xdr:rowOff>159136</xdr:rowOff>
    </xdr:to>
    <xdr:cxnSp macro="">
      <xdr:nvCxnSpPr>
        <xdr:cNvPr id="292" name="直線コネクタ 291"/>
        <xdr:cNvCxnSpPr/>
      </xdr:nvCxnSpPr>
      <xdr:spPr>
        <a:xfrm>
          <a:off x="8750300" y="6319883"/>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141346</xdr:rowOff>
    </xdr:from>
    <xdr:to>
      <xdr:col>45</xdr:col>
      <xdr:colOff>177800</xdr:colOff>
      <xdr:row>36</xdr:row>
      <xdr:rowOff>147683</xdr:rowOff>
    </xdr:to>
    <xdr:cxnSp macro="">
      <xdr:nvCxnSpPr>
        <xdr:cNvPr id="295" name="直線コネクタ 294"/>
        <xdr:cNvCxnSpPr/>
      </xdr:nvCxnSpPr>
      <xdr:spPr>
        <a:xfrm>
          <a:off x="7861300" y="6313546"/>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141346</xdr:rowOff>
    </xdr:from>
    <xdr:to>
      <xdr:col>41</xdr:col>
      <xdr:colOff>50800</xdr:colOff>
      <xdr:row>36</xdr:row>
      <xdr:rowOff>170200</xdr:rowOff>
    </xdr:to>
    <xdr:cxnSp macro="">
      <xdr:nvCxnSpPr>
        <xdr:cNvPr id="298" name="直線コネクタ 297"/>
        <xdr:cNvCxnSpPr/>
      </xdr:nvCxnSpPr>
      <xdr:spPr>
        <a:xfrm flipV="1">
          <a:off x="6972300" y="6313546"/>
          <a:ext cx="889000" cy="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116533</xdr:rowOff>
    </xdr:from>
    <xdr:to>
      <xdr:col>55</xdr:col>
      <xdr:colOff>50800</xdr:colOff>
      <xdr:row>37</xdr:row>
      <xdr:rowOff>46683</xdr:rowOff>
    </xdr:to>
    <xdr:sp macro="" textlink="">
      <xdr:nvSpPr>
        <xdr:cNvPr id="308" name="楕円 307"/>
        <xdr:cNvSpPr/>
      </xdr:nvSpPr>
      <xdr:spPr>
        <a:xfrm>
          <a:off x="10426700" y="62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139410</xdr:rowOff>
    </xdr:from>
    <xdr:ext cx="534377" cy="259045"/>
    <xdr:sp macro="" textlink="">
      <xdr:nvSpPr>
        <xdr:cNvPr id="309" name="補助費等該当値テキスト"/>
        <xdr:cNvSpPr txBox="1"/>
      </xdr:nvSpPr>
      <xdr:spPr>
        <a:xfrm>
          <a:off x="10528300" y="61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108336</xdr:rowOff>
    </xdr:from>
    <xdr:to>
      <xdr:col>50</xdr:col>
      <xdr:colOff>165100</xdr:colOff>
      <xdr:row>37</xdr:row>
      <xdr:rowOff>38486</xdr:rowOff>
    </xdr:to>
    <xdr:sp macro="" textlink="">
      <xdr:nvSpPr>
        <xdr:cNvPr id="310" name="楕円 309"/>
        <xdr:cNvSpPr/>
      </xdr:nvSpPr>
      <xdr:spPr>
        <a:xfrm>
          <a:off x="9588500" y="62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55013</xdr:rowOff>
    </xdr:from>
    <xdr:ext cx="534377" cy="259045"/>
    <xdr:sp macro="" textlink="">
      <xdr:nvSpPr>
        <xdr:cNvPr id="311" name="テキスト ボックス 310"/>
        <xdr:cNvSpPr txBox="1"/>
      </xdr:nvSpPr>
      <xdr:spPr>
        <a:xfrm>
          <a:off x="9372111" y="60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96883</xdr:rowOff>
    </xdr:from>
    <xdr:to>
      <xdr:col>46</xdr:col>
      <xdr:colOff>38100</xdr:colOff>
      <xdr:row>37</xdr:row>
      <xdr:rowOff>27033</xdr:rowOff>
    </xdr:to>
    <xdr:sp macro="" textlink="">
      <xdr:nvSpPr>
        <xdr:cNvPr id="312" name="楕円 311"/>
        <xdr:cNvSpPr/>
      </xdr:nvSpPr>
      <xdr:spPr>
        <a:xfrm>
          <a:off x="8699500" y="62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43560</xdr:rowOff>
    </xdr:from>
    <xdr:ext cx="534377" cy="259045"/>
    <xdr:sp macro="" textlink="">
      <xdr:nvSpPr>
        <xdr:cNvPr id="313" name="テキスト ボックス 312"/>
        <xdr:cNvSpPr txBox="1"/>
      </xdr:nvSpPr>
      <xdr:spPr>
        <a:xfrm>
          <a:off x="8483111" y="60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90546</xdr:rowOff>
    </xdr:from>
    <xdr:to>
      <xdr:col>41</xdr:col>
      <xdr:colOff>101600</xdr:colOff>
      <xdr:row>37</xdr:row>
      <xdr:rowOff>20696</xdr:rowOff>
    </xdr:to>
    <xdr:sp macro="" textlink="">
      <xdr:nvSpPr>
        <xdr:cNvPr id="314" name="楕円 313"/>
        <xdr:cNvSpPr/>
      </xdr:nvSpPr>
      <xdr:spPr>
        <a:xfrm>
          <a:off x="7810500" y="626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37223</xdr:rowOff>
    </xdr:from>
    <xdr:ext cx="534377" cy="259045"/>
    <xdr:sp macro="" textlink="">
      <xdr:nvSpPr>
        <xdr:cNvPr id="315" name="テキスト ボックス 314"/>
        <xdr:cNvSpPr txBox="1"/>
      </xdr:nvSpPr>
      <xdr:spPr>
        <a:xfrm>
          <a:off x="7594111" y="603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119400</xdr:rowOff>
    </xdr:from>
    <xdr:to>
      <xdr:col>36</xdr:col>
      <xdr:colOff>165100</xdr:colOff>
      <xdr:row>37</xdr:row>
      <xdr:rowOff>49550</xdr:rowOff>
    </xdr:to>
    <xdr:sp macro="" textlink="">
      <xdr:nvSpPr>
        <xdr:cNvPr id="316" name="楕円 315"/>
        <xdr:cNvSpPr/>
      </xdr:nvSpPr>
      <xdr:spPr>
        <a:xfrm>
          <a:off x="6921500" y="62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66077</xdr:rowOff>
    </xdr:from>
    <xdr:ext cx="534377" cy="259045"/>
    <xdr:sp macro="" textlink="">
      <xdr:nvSpPr>
        <xdr:cNvPr id="317" name="テキスト ボックス 316"/>
        <xdr:cNvSpPr txBox="1"/>
      </xdr:nvSpPr>
      <xdr:spPr>
        <a:xfrm>
          <a:off x="6705111" y="606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8393</xdr:rowOff>
    </xdr:from>
    <xdr:to>
      <xdr:col>55</xdr:col>
      <xdr:colOff>0</xdr:colOff>
      <xdr:row>58</xdr:row>
      <xdr:rowOff>31236</xdr:rowOff>
    </xdr:to>
    <xdr:cxnSp macro="">
      <xdr:nvCxnSpPr>
        <xdr:cNvPr id="344" name="直線コネクタ 343"/>
        <xdr:cNvCxnSpPr/>
      </xdr:nvCxnSpPr>
      <xdr:spPr>
        <a:xfrm flipV="1">
          <a:off x="9639300" y="9952493"/>
          <a:ext cx="8382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123394</xdr:rowOff>
    </xdr:from>
    <xdr:to>
      <xdr:col>50</xdr:col>
      <xdr:colOff>114300</xdr:colOff>
      <xdr:row>58</xdr:row>
      <xdr:rowOff>31236</xdr:rowOff>
    </xdr:to>
    <xdr:cxnSp macro="">
      <xdr:nvCxnSpPr>
        <xdr:cNvPr id="347" name="直線コネクタ 346"/>
        <xdr:cNvCxnSpPr/>
      </xdr:nvCxnSpPr>
      <xdr:spPr>
        <a:xfrm>
          <a:off x="8750300" y="9896044"/>
          <a:ext cx="889000" cy="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123394</xdr:rowOff>
    </xdr:from>
    <xdr:to>
      <xdr:col>45</xdr:col>
      <xdr:colOff>177800</xdr:colOff>
      <xdr:row>58</xdr:row>
      <xdr:rowOff>2954</xdr:rowOff>
    </xdr:to>
    <xdr:cxnSp macro="">
      <xdr:nvCxnSpPr>
        <xdr:cNvPr id="350" name="直線コネクタ 349"/>
        <xdr:cNvCxnSpPr/>
      </xdr:nvCxnSpPr>
      <xdr:spPr>
        <a:xfrm flipV="1">
          <a:off x="7861300" y="9896044"/>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102150</xdr:rowOff>
    </xdr:from>
    <xdr:to>
      <xdr:col>41</xdr:col>
      <xdr:colOff>50800</xdr:colOff>
      <xdr:row>58</xdr:row>
      <xdr:rowOff>2954</xdr:rowOff>
    </xdr:to>
    <xdr:cxnSp macro="">
      <xdr:nvCxnSpPr>
        <xdr:cNvPr id="353" name="直線コネクタ 352"/>
        <xdr:cNvCxnSpPr/>
      </xdr:nvCxnSpPr>
      <xdr:spPr>
        <a:xfrm>
          <a:off x="6972300" y="9874800"/>
          <a:ext cx="889000" cy="7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129043</xdr:rowOff>
    </xdr:from>
    <xdr:to>
      <xdr:col>55</xdr:col>
      <xdr:colOff>50800</xdr:colOff>
      <xdr:row>58</xdr:row>
      <xdr:rowOff>59193</xdr:rowOff>
    </xdr:to>
    <xdr:sp macro="" textlink="">
      <xdr:nvSpPr>
        <xdr:cNvPr id="363" name="楕円 362"/>
        <xdr:cNvSpPr/>
      </xdr:nvSpPr>
      <xdr:spPr>
        <a:xfrm>
          <a:off x="10426700" y="990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151886</xdr:rowOff>
    </xdr:from>
    <xdr:to>
      <xdr:col>50</xdr:col>
      <xdr:colOff>165100</xdr:colOff>
      <xdr:row>58</xdr:row>
      <xdr:rowOff>82036</xdr:rowOff>
    </xdr:to>
    <xdr:sp macro="" textlink="">
      <xdr:nvSpPr>
        <xdr:cNvPr id="365" name="楕円 364"/>
        <xdr:cNvSpPr/>
      </xdr:nvSpPr>
      <xdr:spPr>
        <a:xfrm>
          <a:off x="9588500" y="99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73163</xdr:rowOff>
    </xdr:from>
    <xdr:ext cx="534377" cy="259045"/>
    <xdr:sp macro="" textlink="">
      <xdr:nvSpPr>
        <xdr:cNvPr id="366" name="テキスト ボックス 365"/>
        <xdr:cNvSpPr txBox="1"/>
      </xdr:nvSpPr>
      <xdr:spPr>
        <a:xfrm>
          <a:off x="9372111" y="100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72594</xdr:rowOff>
    </xdr:from>
    <xdr:to>
      <xdr:col>46</xdr:col>
      <xdr:colOff>38100</xdr:colOff>
      <xdr:row>58</xdr:row>
      <xdr:rowOff>2744</xdr:rowOff>
    </xdr:to>
    <xdr:sp macro="" textlink="">
      <xdr:nvSpPr>
        <xdr:cNvPr id="367" name="楕円 366"/>
        <xdr:cNvSpPr/>
      </xdr:nvSpPr>
      <xdr:spPr>
        <a:xfrm>
          <a:off x="8699500" y="98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19271</xdr:rowOff>
    </xdr:from>
    <xdr:ext cx="534377" cy="259045"/>
    <xdr:sp macro="" textlink="">
      <xdr:nvSpPr>
        <xdr:cNvPr id="368" name="テキスト ボックス 367"/>
        <xdr:cNvSpPr txBox="1"/>
      </xdr:nvSpPr>
      <xdr:spPr>
        <a:xfrm>
          <a:off x="8483111" y="96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123604</xdr:rowOff>
    </xdr:from>
    <xdr:to>
      <xdr:col>41</xdr:col>
      <xdr:colOff>101600</xdr:colOff>
      <xdr:row>58</xdr:row>
      <xdr:rowOff>53754</xdr:rowOff>
    </xdr:to>
    <xdr:sp macro="" textlink="">
      <xdr:nvSpPr>
        <xdr:cNvPr id="369" name="楕円 368"/>
        <xdr:cNvSpPr/>
      </xdr:nvSpPr>
      <xdr:spPr>
        <a:xfrm>
          <a:off x="7810500" y="98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44881</xdr:rowOff>
    </xdr:from>
    <xdr:ext cx="534377" cy="259045"/>
    <xdr:sp macro="" textlink="">
      <xdr:nvSpPr>
        <xdr:cNvPr id="370" name="テキスト ボックス 369"/>
        <xdr:cNvSpPr txBox="1"/>
      </xdr:nvSpPr>
      <xdr:spPr>
        <a:xfrm>
          <a:off x="7594111" y="99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51350</xdr:rowOff>
    </xdr:from>
    <xdr:to>
      <xdr:col>36</xdr:col>
      <xdr:colOff>165100</xdr:colOff>
      <xdr:row>57</xdr:row>
      <xdr:rowOff>152950</xdr:rowOff>
    </xdr:to>
    <xdr:sp macro="" textlink="">
      <xdr:nvSpPr>
        <xdr:cNvPr id="371" name="楕円 370"/>
        <xdr:cNvSpPr/>
      </xdr:nvSpPr>
      <xdr:spPr>
        <a:xfrm>
          <a:off x="6921500" y="98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144077</xdr:rowOff>
    </xdr:from>
    <xdr:ext cx="534377" cy="259045"/>
    <xdr:sp macro="" textlink="">
      <xdr:nvSpPr>
        <xdr:cNvPr id="372" name="テキスト ボックス 371"/>
        <xdr:cNvSpPr txBox="1"/>
      </xdr:nvSpPr>
      <xdr:spPr>
        <a:xfrm>
          <a:off x="6705111" y="99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118475</xdr:rowOff>
    </xdr:from>
    <xdr:to>
      <xdr:col>55</xdr:col>
      <xdr:colOff>0</xdr:colOff>
      <xdr:row>78</xdr:row>
      <xdr:rowOff>126876</xdr:rowOff>
    </xdr:to>
    <xdr:cxnSp macro="">
      <xdr:nvCxnSpPr>
        <xdr:cNvPr id="399" name="直線コネクタ 398"/>
        <xdr:cNvCxnSpPr/>
      </xdr:nvCxnSpPr>
      <xdr:spPr>
        <a:xfrm flipV="1">
          <a:off x="9639300" y="13491575"/>
          <a:ext cx="8382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38202</xdr:rowOff>
    </xdr:from>
    <xdr:to>
      <xdr:col>50</xdr:col>
      <xdr:colOff>114300</xdr:colOff>
      <xdr:row>78</xdr:row>
      <xdr:rowOff>126876</xdr:rowOff>
    </xdr:to>
    <xdr:cxnSp macro="">
      <xdr:nvCxnSpPr>
        <xdr:cNvPr id="402" name="直線コネクタ 401"/>
        <xdr:cNvCxnSpPr/>
      </xdr:nvCxnSpPr>
      <xdr:spPr>
        <a:xfrm>
          <a:off x="8750300" y="13411302"/>
          <a:ext cx="889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38202</xdr:rowOff>
    </xdr:from>
    <xdr:to>
      <xdr:col>45</xdr:col>
      <xdr:colOff>177800</xdr:colOff>
      <xdr:row>78</xdr:row>
      <xdr:rowOff>121949</xdr:rowOff>
    </xdr:to>
    <xdr:cxnSp macro="">
      <xdr:nvCxnSpPr>
        <xdr:cNvPr id="405" name="直線コネクタ 404"/>
        <xdr:cNvCxnSpPr/>
      </xdr:nvCxnSpPr>
      <xdr:spPr>
        <a:xfrm flipV="1">
          <a:off x="7861300" y="13411302"/>
          <a:ext cx="889000" cy="8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103845</xdr:rowOff>
    </xdr:from>
    <xdr:to>
      <xdr:col>41</xdr:col>
      <xdr:colOff>50800</xdr:colOff>
      <xdr:row>78</xdr:row>
      <xdr:rowOff>121949</xdr:rowOff>
    </xdr:to>
    <xdr:cxnSp macro="">
      <xdr:nvCxnSpPr>
        <xdr:cNvPr id="408" name="直線コネクタ 407"/>
        <xdr:cNvCxnSpPr/>
      </xdr:nvCxnSpPr>
      <xdr:spPr>
        <a:xfrm>
          <a:off x="6972300" y="13476945"/>
          <a:ext cx="889000" cy="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67675</xdr:rowOff>
    </xdr:from>
    <xdr:to>
      <xdr:col>55</xdr:col>
      <xdr:colOff>50800</xdr:colOff>
      <xdr:row>78</xdr:row>
      <xdr:rowOff>169275</xdr:rowOff>
    </xdr:to>
    <xdr:sp macro="" textlink="">
      <xdr:nvSpPr>
        <xdr:cNvPr id="418" name="楕円 417"/>
        <xdr:cNvSpPr/>
      </xdr:nvSpPr>
      <xdr:spPr>
        <a:xfrm>
          <a:off x="10426700" y="134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76076</xdr:rowOff>
    </xdr:from>
    <xdr:to>
      <xdr:col>50</xdr:col>
      <xdr:colOff>165100</xdr:colOff>
      <xdr:row>79</xdr:row>
      <xdr:rowOff>6226</xdr:rowOff>
    </xdr:to>
    <xdr:sp macro="" textlink="">
      <xdr:nvSpPr>
        <xdr:cNvPr id="420" name="楕円 419"/>
        <xdr:cNvSpPr/>
      </xdr:nvSpPr>
      <xdr:spPr>
        <a:xfrm>
          <a:off x="9588500" y="134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168803</xdr:rowOff>
    </xdr:from>
    <xdr:ext cx="469744" cy="259045"/>
    <xdr:sp macro="" textlink="">
      <xdr:nvSpPr>
        <xdr:cNvPr id="421" name="テキスト ボックス 420"/>
        <xdr:cNvSpPr txBox="1"/>
      </xdr:nvSpPr>
      <xdr:spPr>
        <a:xfrm>
          <a:off x="9404428" y="1354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158852</xdr:rowOff>
    </xdr:from>
    <xdr:to>
      <xdr:col>46</xdr:col>
      <xdr:colOff>38100</xdr:colOff>
      <xdr:row>78</xdr:row>
      <xdr:rowOff>89002</xdr:rowOff>
    </xdr:to>
    <xdr:sp macro="" textlink="">
      <xdr:nvSpPr>
        <xdr:cNvPr id="422" name="楕円 421"/>
        <xdr:cNvSpPr/>
      </xdr:nvSpPr>
      <xdr:spPr>
        <a:xfrm>
          <a:off x="8699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105529</xdr:rowOff>
    </xdr:from>
    <xdr:ext cx="534377" cy="259045"/>
    <xdr:sp macro="" textlink="">
      <xdr:nvSpPr>
        <xdr:cNvPr id="423" name="テキスト ボックス 422"/>
        <xdr:cNvSpPr txBox="1"/>
      </xdr:nvSpPr>
      <xdr:spPr>
        <a:xfrm>
          <a:off x="8483111" y="1313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71149</xdr:rowOff>
    </xdr:from>
    <xdr:to>
      <xdr:col>41</xdr:col>
      <xdr:colOff>101600</xdr:colOff>
      <xdr:row>79</xdr:row>
      <xdr:rowOff>1299</xdr:rowOff>
    </xdr:to>
    <xdr:sp macro="" textlink="">
      <xdr:nvSpPr>
        <xdr:cNvPr id="424" name="楕円 423"/>
        <xdr:cNvSpPr/>
      </xdr:nvSpPr>
      <xdr:spPr>
        <a:xfrm>
          <a:off x="7810500" y="134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163876</xdr:rowOff>
    </xdr:from>
    <xdr:ext cx="469744" cy="259045"/>
    <xdr:sp macro="" textlink="">
      <xdr:nvSpPr>
        <xdr:cNvPr id="425" name="テキスト ボックス 424"/>
        <xdr:cNvSpPr txBox="1"/>
      </xdr:nvSpPr>
      <xdr:spPr>
        <a:xfrm>
          <a:off x="7626428" y="1353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53045</xdr:rowOff>
    </xdr:from>
    <xdr:to>
      <xdr:col>36</xdr:col>
      <xdr:colOff>165100</xdr:colOff>
      <xdr:row>78</xdr:row>
      <xdr:rowOff>154645</xdr:rowOff>
    </xdr:to>
    <xdr:sp macro="" textlink="">
      <xdr:nvSpPr>
        <xdr:cNvPr id="426" name="楕円 425"/>
        <xdr:cNvSpPr/>
      </xdr:nvSpPr>
      <xdr:spPr>
        <a:xfrm>
          <a:off x="6921500" y="134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145772</xdr:rowOff>
    </xdr:from>
    <xdr:ext cx="534377" cy="259045"/>
    <xdr:sp macro="" textlink="">
      <xdr:nvSpPr>
        <xdr:cNvPr id="427" name="テキスト ボックス 426"/>
        <xdr:cNvSpPr txBox="1"/>
      </xdr:nvSpPr>
      <xdr:spPr>
        <a:xfrm>
          <a:off x="6705111" y="135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105074</xdr:rowOff>
    </xdr:from>
    <xdr:to>
      <xdr:col>55</xdr:col>
      <xdr:colOff>0</xdr:colOff>
      <xdr:row>97</xdr:row>
      <xdr:rowOff>167870</xdr:rowOff>
    </xdr:to>
    <xdr:cxnSp macro="">
      <xdr:nvCxnSpPr>
        <xdr:cNvPr id="456" name="直線コネクタ 455"/>
        <xdr:cNvCxnSpPr/>
      </xdr:nvCxnSpPr>
      <xdr:spPr>
        <a:xfrm flipV="1">
          <a:off x="9639300" y="16735724"/>
          <a:ext cx="8382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167870</xdr:rowOff>
    </xdr:from>
    <xdr:to>
      <xdr:col>50</xdr:col>
      <xdr:colOff>114300</xdr:colOff>
      <xdr:row>98</xdr:row>
      <xdr:rowOff>74222</xdr:rowOff>
    </xdr:to>
    <xdr:cxnSp macro="">
      <xdr:nvCxnSpPr>
        <xdr:cNvPr id="459" name="直線コネクタ 458"/>
        <xdr:cNvCxnSpPr/>
      </xdr:nvCxnSpPr>
      <xdr:spPr>
        <a:xfrm flipV="1">
          <a:off x="8750300" y="16798520"/>
          <a:ext cx="889000" cy="7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95710</xdr:rowOff>
    </xdr:from>
    <xdr:to>
      <xdr:col>45</xdr:col>
      <xdr:colOff>177800</xdr:colOff>
      <xdr:row>98</xdr:row>
      <xdr:rowOff>74222</xdr:rowOff>
    </xdr:to>
    <xdr:cxnSp macro="">
      <xdr:nvCxnSpPr>
        <xdr:cNvPr id="462" name="直線コネクタ 461"/>
        <xdr:cNvCxnSpPr/>
      </xdr:nvCxnSpPr>
      <xdr:spPr>
        <a:xfrm>
          <a:off x="7861300" y="16726360"/>
          <a:ext cx="889000" cy="1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101927</xdr:rowOff>
    </xdr:from>
    <xdr:to>
      <xdr:col>41</xdr:col>
      <xdr:colOff>50800</xdr:colOff>
      <xdr:row>97</xdr:row>
      <xdr:rowOff>95710</xdr:rowOff>
    </xdr:to>
    <xdr:cxnSp macro="">
      <xdr:nvCxnSpPr>
        <xdr:cNvPr id="465" name="直線コネクタ 464"/>
        <xdr:cNvCxnSpPr/>
      </xdr:nvCxnSpPr>
      <xdr:spPr>
        <a:xfrm>
          <a:off x="6972300" y="16561127"/>
          <a:ext cx="889000" cy="1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54274</xdr:rowOff>
    </xdr:from>
    <xdr:to>
      <xdr:col>55</xdr:col>
      <xdr:colOff>50800</xdr:colOff>
      <xdr:row>97</xdr:row>
      <xdr:rowOff>155874</xdr:rowOff>
    </xdr:to>
    <xdr:sp macro="" textlink="">
      <xdr:nvSpPr>
        <xdr:cNvPr id="475" name="楕円 474"/>
        <xdr:cNvSpPr/>
      </xdr:nvSpPr>
      <xdr:spPr>
        <a:xfrm>
          <a:off x="10426700" y="166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32701</xdr:rowOff>
    </xdr:from>
    <xdr:ext cx="534377" cy="259045"/>
    <xdr:sp macro="" textlink="">
      <xdr:nvSpPr>
        <xdr:cNvPr id="476" name="普通建設事業費 （ うち更新整備　）該当値テキスト"/>
        <xdr:cNvSpPr txBox="1"/>
      </xdr:nvSpPr>
      <xdr:spPr>
        <a:xfrm>
          <a:off x="10528300" y="166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117070</xdr:rowOff>
    </xdr:from>
    <xdr:to>
      <xdr:col>50</xdr:col>
      <xdr:colOff>165100</xdr:colOff>
      <xdr:row>98</xdr:row>
      <xdr:rowOff>47220</xdr:rowOff>
    </xdr:to>
    <xdr:sp macro="" textlink="">
      <xdr:nvSpPr>
        <xdr:cNvPr id="477" name="楕円 476"/>
        <xdr:cNvSpPr/>
      </xdr:nvSpPr>
      <xdr:spPr>
        <a:xfrm>
          <a:off x="9588500" y="167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38347</xdr:rowOff>
    </xdr:from>
    <xdr:ext cx="534377" cy="259045"/>
    <xdr:sp macro="" textlink="">
      <xdr:nvSpPr>
        <xdr:cNvPr id="478" name="テキスト ボックス 477"/>
        <xdr:cNvSpPr txBox="1"/>
      </xdr:nvSpPr>
      <xdr:spPr>
        <a:xfrm>
          <a:off x="9372111" y="168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23422</xdr:rowOff>
    </xdr:from>
    <xdr:to>
      <xdr:col>46</xdr:col>
      <xdr:colOff>38100</xdr:colOff>
      <xdr:row>98</xdr:row>
      <xdr:rowOff>125022</xdr:rowOff>
    </xdr:to>
    <xdr:sp macro="" textlink="">
      <xdr:nvSpPr>
        <xdr:cNvPr id="479" name="楕円 478"/>
        <xdr:cNvSpPr/>
      </xdr:nvSpPr>
      <xdr:spPr>
        <a:xfrm>
          <a:off x="8699500" y="1682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116149</xdr:rowOff>
    </xdr:from>
    <xdr:ext cx="534377" cy="259045"/>
    <xdr:sp macro="" textlink="">
      <xdr:nvSpPr>
        <xdr:cNvPr id="480" name="テキスト ボックス 479"/>
        <xdr:cNvSpPr txBox="1"/>
      </xdr:nvSpPr>
      <xdr:spPr>
        <a:xfrm>
          <a:off x="8483111" y="1691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44910</xdr:rowOff>
    </xdr:from>
    <xdr:to>
      <xdr:col>41</xdr:col>
      <xdr:colOff>101600</xdr:colOff>
      <xdr:row>97</xdr:row>
      <xdr:rowOff>146510</xdr:rowOff>
    </xdr:to>
    <xdr:sp macro="" textlink="">
      <xdr:nvSpPr>
        <xdr:cNvPr id="481" name="楕円 480"/>
        <xdr:cNvSpPr/>
      </xdr:nvSpPr>
      <xdr:spPr>
        <a:xfrm>
          <a:off x="7810500" y="166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163037</xdr:rowOff>
    </xdr:from>
    <xdr:ext cx="534377" cy="259045"/>
    <xdr:sp macro="" textlink="">
      <xdr:nvSpPr>
        <xdr:cNvPr id="482" name="テキスト ボックス 481"/>
        <xdr:cNvSpPr txBox="1"/>
      </xdr:nvSpPr>
      <xdr:spPr>
        <a:xfrm>
          <a:off x="7594111" y="1645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51127</xdr:rowOff>
    </xdr:from>
    <xdr:to>
      <xdr:col>36</xdr:col>
      <xdr:colOff>165100</xdr:colOff>
      <xdr:row>96</xdr:row>
      <xdr:rowOff>152727</xdr:rowOff>
    </xdr:to>
    <xdr:sp macro="" textlink="">
      <xdr:nvSpPr>
        <xdr:cNvPr id="483" name="楕円 482"/>
        <xdr:cNvSpPr/>
      </xdr:nvSpPr>
      <xdr:spPr>
        <a:xfrm>
          <a:off x="6921500" y="165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169254</xdr:rowOff>
    </xdr:from>
    <xdr:ext cx="534377" cy="259045"/>
    <xdr:sp macro="" textlink="">
      <xdr:nvSpPr>
        <xdr:cNvPr id="484" name="テキスト ボックス 483"/>
        <xdr:cNvSpPr txBox="1"/>
      </xdr:nvSpPr>
      <xdr:spPr>
        <a:xfrm>
          <a:off x="6705111" y="1628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29096</xdr:rowOff>
    </xdr:from>
    <xdr:to>
      <xdr:col>85</xdr:col>
      <xdr:colOff>127000</xdr:colOff>
      <xdr:row>39</xdr:row>
      <xdr:rowOff>39268</xdr:rowOff>
    </xdr:to>
    <xdr:cxnSp macro="">
      <xdr:nvCxnSpPr>
        <xdr:cNvPr id="513" name="直線コネクタ 512"/>
        <xdr:cNvCxnSpPr/>
      </xdr:nvCxnSpPr>
      <xdr:spPr>
        <a:xfrm flipV="1">
          <a:off x="15481300" y="6715646"/>
          <a:ext cx="8382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39268</xdr:rowOff>
    </xdr:from>
    <xdr:to>
      <xdr:col>81</xdr:col>
      <xdr:colOff>50800</xdr:colOff>
      <xdr:row>39</xdr:row>
      <xdr:rowOff>44088</xdr:rowOff>
    </xdr:to>
    <xdr:cxnSp macro="">
      <xdr:nvCxnSpPr>
        <xdr:cNvPr id="516" name="直線コネクタ 515"/>
        <xdr:cNvCxnSpPr/>
      </xdr:nvCxnSpPr>
      <xdr:spPr>
        <a:xfrm flipV="1">
          <a:off x="14592300" y="6725818"/>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35401</xdr:rowOff>
    </xdr:from>
    <xdr:to>
      <xdr:col>76</xdr:col>
      <xdr:colOff>114300</xdr:colOff>
      <xdr:row>39</xdr:row>
      <xdr:rowOff>44088</xdr:rowOff>
    </xdr:to>
    <xdr:cxnSp macro="">
      <xdr:nvCxnSpPr>
        <xdr:cNvPr id="519" name="直線コネクタ 518"/>
        <xdr:cNvCxnSpPr/>
      </xdr:nvCxnSpPr>
      <xdr:spPr>
        <a:xfrm>
          <a:off x="13703300" y="672195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30982</xdr:rowOff>
    </xdr:from>
    <xdr:to>
      <xdr:col>71</xdr:col>
      <xdr:colOff>177800</xdr:colOff>
      <xdr:row>39</xdr:row>
      <xdr:rowOff>35401</xdr:rowOff>
    </xdr:to>
    <xdr:cxnSp macro="">
      <xdr:nvCxnSpPr>
        <xdr:cNvPr id="522" name="直線コネクタ 521"/>
        <xdr:cNvCxnSpPr/>
      </xdr:nvCxnSpPr>
      <xdr:spPr>
        <a:xfrm>
          <a:off x="12814300" y="6717532"/>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149746</xdr:rowOff>
    </xdr:from>
    <xdr:to>
      <xdr:col>85</xdr:col>
      <xdr:colOff>177800</xdr:colOff>
      <xdr:row>39</xdr:row>
      <xdr:rowOff>79896</xdr:rowOff>
    </xdr:to>
    <xdr:sp macro="" textlink="">
      <xdr:nvSpPr>
        <xdr:cNvPr id="532" name="楕円 531"/>
        <xdr:cNvSpPr/>
      </xdr:nvSpPr>
      <xdr:spPr>
        <a:xfrm>
          <a:off x="16268700" y="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64673</xdr:rowOff>
    </xdr:from>
    <xdr:ext cx="378565" cy="259045"/>
    <xdr:sp macro="" textlink="">
      <xdr:nvSpPr>
        <xdr:cNvPr id="533" name="災害復旧事業費該当値テキスト"/>
        <xdr:cNvSpPr txBox="1"/>
      </xdr:nvSpPr>
      <xdr:spPr>
        <a:xfrm>
          <a:off x="16370300" y="6579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159918</xdr:rowOff>
    </xdr:from>
    <xdr:to>
      <xdr:col>81</xdr:col>
      <xdr:colOff>101600</xdr:colOff>
      <xdr:row>39</xdr:row>
      <xdr:rowOff>90068</xdr:rowOff>
    </xdr:to>
    <xdr:sp macro="" textlink="">
      <xdr:nvSpPr>
        <xdr:cNvPr id="534" name="楕円 533"/>
        <xdr:cNvSpPr/>
      </xdr:nvSpPr>
      <xdr:spPr>
        <a:xfrm>
          <a:off x="15430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81195</xdr:rowOff>
    </xdr:from>
    <xdr:ext cx="378565" cy="259045"/>
    <xdr:sp macro="" textlink="">
      <xdr:nvSpPr>
        <xdr:cNvPr id="535" name="テキスト ボックス 534"/>
        <xdr:cNvSpPr txBox="1"/>
      </xdr:nvSpPr>
      <xdr:spPr>
        <a:xfrm>
          <a:off x="15292017" y="6767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164738</xdr:rowOff>
    </xdr:from>
    <xdr:to>
      <xdr:col>76</xdr:col>
      <xdr:colOff>165100</xdr:colOff>
      <xdr:row>39</xdr:row>
      <xdr:rowOff>94888</xdr:rowOff>
    </xdr:to>
    <xdr:sp macro="" textlink="">
      <xdr:nvSpPr>
        <xdr:cNvPr id="536" name="楕円 535"/>
        <xdr:cNvSpPr/>
      </xdr:nvSpPr>
      <xdr:spPr>
        <a:xfrm>
          <a:off x="14541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86015</xdr:rowOff>
    </xdr:from>
    <xdr:ext cx="313932" cy="259045"/>
    <xdr:sp macro="" textlink="">
      <xdr:nvSpPr>
        <xdr:cNvPr id="537" name="テキスト ボックス 536"/>
        <xdr:cNvSpPr txBox="1"/>
      </xdr:nvSpPr>
      <xdr:spPr>
        <a:xfrm>
          <a:off x="14435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156051</xdr:rowOff>
    </xdr:from>
    <xdr:to>
      <xdr:col>72</xdr:col>
      <xdr:colOff>38100</xdr:colOff>
      <xdr:row>39</xdr:row>
      <xdr:rowOff>86201</xdr:rowOff>
    </xdr:to>
    <xdr:sp macro="" textlink="">
      <xdr:nvSpPr>
        <xdr:cNvPr id="538" name="楕円 537"/>
        <xdr:cNvSpPr/>
      </xdr:nvSpPr>
      <xdr:spPr>
        <a:xfrm>
          <a:off x="13652500" y="66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77328</xdr:rowOff>
    </xdr:from>
    <xdr:ext cx="378565" cy="259045"/>
    <xdr:sp macro="" textlink="">
      <xdr:nvSpPr>
        <xdr:cNvPr id="539" name="テキスト ボックス 538"/>
        <xdr:cNvSpPr txBox="1"/>
      </xdr:nvSpPr>
      <xdr:spPr>
        <a:xfrm>
          <a:off x="13514017" y="6763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151632</xdr:rowOff>
    </xdr:from>
    <xdr:to>
      <xdr:col>67</xdr:col>
      <xdr:colOff>101600</xdr:colOff>
      <xdr:row>39</xdr:row>
      <xdr:rowOff>81782</xdr:rowOff>
    </xdr:to>
    <xdr:sp macro="" textlink="">
      <xdr:nvSpPr>
        <xdr:cNvPr id="540" name="楕円 539"/>
        <xdr:cNvSpPr/>
      </xdr:nvSpPr>
      <xdr:spPr>
        <a:xfrm>
          <a:off x="12763500" y="6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72909</xdr:rowOff>
    </xdr:from>
    <xdr:ext cx="378565" cy="259045"/>
    <xdr:sp macro="" textlink="">
      <xdr:nvSpPr>
        <xdr:cNvPr id="541" name="テキスト ボックス 540"/>
        <xdr:cNvSpPr txBox="1"/>
      </xdr:nvSpPr>
      <xdr:spPr>
        <a:xfrm>
          <a:off x="12625017" y="675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168210</xdr:rowOff>
    </xdr:from>
    <xdr:to>
      <xdr:col>85</xdr:col>
      <xdr:colOff>127000</xdr:colOff>
      <xdr:row>76</xdr:row>
      <xdr:rowOff>21524</xdr:rowOff>
    </xdr:to>
    <xdr:cxnSp macro="">
      <xdr:nvCxnSpPr>
        <xdr:cNvPr id="627" name="直線コネクタ 626"/>
        <xdr:cNvCxnSpPr/>
      </xdr:nvCxnSpPr>
      <xdr:spPr>
        <a:xfrm flipV="1">
          <a:off x="15481300" y="1302696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21524</xdr:rowOff>
    </xdr:from>
    <xdr:to>
      <xdr:col>81</xdr:col>
      <xdr:colOff>50800</xdr:colOff>
      <xdr:row>76</xdr:row>
      <xdr:rowOff>32083</xdr:rowOff>
    </xdr:to>
    <xdr:cxnSp macro="">
      <xdr:nvCxnSpPr>
        <xdr:cNvPr id="630" name="直線コネクタ 629"/>
        <xdr:cNvCxnSpPr/>
      </xdr:nvCxnSpPr>
      <xdr:spPr>
        <a:xfrm flipV="1">
          <a:off x="14592300" y="13051724"/>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32083</xdr:rowOff>
    </xdr:from>
    <xdr:to>
      <xdr:col>76</xdr:col>
      <xdr:colOff>114300</xdr:colOff>
      <xdr:row>76</xdr:row>
      <xdr:rowOff>33074</xdr:rowOff>
    </xdr:to>
    <xdr:cxnSp macro="">
      <xdr:nvCxnSpPr>
        <xdr:cNvPr id="633" name="直線コネクタ 632"/>
        <xdr:cNvCxnSpPr/>
      </xdr:nvCxnSpPr>
      <xdr:spPr>
        <a:xfrm flipV="1">
          <a:off x="13703300" y="1306228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33074</xdr:rowOff>
    </xdr:from>
    <xdr:to>
      <xdr:col>71</xdr:col>
      <xdr:colOff>177800</xdr:colOff>
      <xdr:row>76</xdr:row>
      <xdr:rowOff>55150</xdr:rowOff>
    </xdr:to>
    <xdr:cxnSp macro="">
      <xdr:nvCxnSpPr>
        <xdr:cNvPr id="636" name="直線コネクタ 635"/>
        <xdr:cNvCxnSpPr/>
      </xdr:nvCxnSpPr>
      <xdr:spPr>
        <a:xfrm flipV="1">
          <a:off x="12814300" y="13063274"/>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117410</xdr:rowOff>
    </xdr:from>
    <xdr:to>
      <xdr:col>85</xdr:col>
      <xdr:colOff>177800</xdr:colOff>
      <xdr:row>76</xdr:row>
      <xdr:rowOff>47560</xdr:rowOff>
    </xdr:to>
    <xdr:sp macro="" textlink="">
      <xdr:nvSpPr>
        <xdr:cNvPr id="646" name="楕円 645"/>
        <xdr:cNvSpPr/>
      </xdr:nvSpPr>
      <xdr:spPr>
        <a:xfrm>
          <a:off x="16268700" y="129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140287</xdr:rowOff>
    </xdr:from>
    <xdr:ext cx="534377" cy="259045"/>
    <xdr:sp macro="" textlink="">
      <xdr:nvSpPr>
        <xdr:cNvPr id="647" name="公債費該当値テキスト"/>
        <xdr:cNvSpPr txBox="1"/>
      </xdr:nvSpPr>
      <xdr:spPr>
        <a:xfrm>
          <a:off x="16370300" y="128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142175</xdr:rowOff>
    </xdr:from>
    <xdr:to>
      <xdr:col>81</xdr:col>
      <xdr:colOff>101600</xdr:colOff>
      <xdr:row>76</xdr:row>
      <xdr:rowOff>72324</xdr:rowOff>
    </xdr:to>
    <xdr:sp macro="" textlink="">
      <xdr:nvSpPr>
        <xdr:cNvPr id="648" name="楕円 647"/>
        <xdr:cNvSpPr/>
      </xdr:nvSpPr>
      <xdr:spPr>
        <a:xfrm>
          <a:off x="15430500" y="130009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88852</xdr:rowOff>
    </xdr:from>
    <xdr:ext cx="534377" cy="259045"/>
    <xdr:sp macro="" textlink="">
      <xdr:nvSpPr>
        <xdr:cNvPr id="649" name="テキスト ボックス 648"/>
        <xdr:cNvSpPr txBox="1"/>
      </xdr:nvSpPr>
      <xdr:spPr>
        <a:xfrm>
          <a:off x="15214111" y="127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152733</xdr:rowOff>
    </xdr:from>
    <xdr:to>
      <xdr:col>76</xdr:col>
      <xdr:colOff>165100</xdr:colOff>
      <xdr:row>76</xdr:row>
      <xdr:rowOff>82883</xdr:rowOff>
    </xdr:to>
    <xdr:sp macro="" textlink="">
      <xdr:nvSpPr>
        <xdr:cNvPr id="650" name="楕円 649"/>
        <xdr:cNvSpPr/>
      </xdr:nvSpPr>
      <xdr:spPr>
        <a:xfrm>
          <a:off x="14541500" y="130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99411</xdr:rowOff>
    </xdr:from>
    <xdr:ext cx="534377" cy="259045"/>
    <xdr:sp macro="" textlink="">
      <xdr:nvSpPr>
        <xdr:cNvPr id="651" name="テキスト ボックス 650"/>
        <xdr:cNvSpPr txBox="1"/>
      </xdr:nvSpPr>
      <xdr:spPr>
        <a:xfrm>
          <a:off x="14325111" y="127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153724</xdr:rowOff>
    </xdr:from>
    <xdr:to>
      <xdr:col>72</xdr:col>
      <xdr:colOff>38100</xdr:colOff>
      <xdr:row>76</xdr:row>
      <xdr:rowOff>83874</xdr:rowOff>
    </xdr:to>
    <xdr:sp macro="" textlink="">
      <xdr:nvSpPr>
        <xdr:cNvPr id="652" name="楕円 651"/>
        <xdr:cNvSpPr/>
      </xdr:nvSpPr>
      <xdr:spPr>
        <a:xfrm>
          <a:off x="13652500" y="130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75001</xdr:rowOff>
    </xdr:from>
    <xdr:ext cx="534377" cy="259045"/>
    <xdr:sp macro="" textlink="">
      <xdr:nvSpPr>
        <xdr:cNvPr id="653" name="テキスト ボックス 652"/>
        <xdr:cNvSpPr txBox="1"/>
      </xdr:nvSpPr>
      <xdr:spPr>
        <a:xfrm>
          <a:off x="13436111" y="1310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4350</xdr:rowOff>
    </xdr:from>
    <xdr:to>
      <xdr:col>67</xdr:col>
      <xdr:colOff>101600</xdr:colOff>
      <xdr:row>76</xdr:row>
      <xdr:rowOff>105950</xdr:rowOff>
    </xdr:to>
    <xdr:sp macro="" textlink="">
      <xdr:nvSpPr>
        <xdr:cNvPr id="654" name="楕円 653"/>
        <xdr:cNvSpPr/>
      </xdr:nvSpPr>
      <xdr:spPr>
        <a:xfrm>
          <a:off x="12763500" y="130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97077</xdr:rowOff>
    </xdr:from>
    <xdr:ext cx="534377" cy="259045"/>
    <xdr:sp macro="" textlink="">
      <xdr:nvSpPr>
        <xdr:cNvPr id="655" name="テキスト ボックス 654"/>
        <xdr:cNvSpPr txBox="1"/>
      </xdr:nvSpPr>
      <xdr:spPr>
        <a:xfrm>
          <a:off x="12547111" y="131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774</xdr:rowOff>
    </xdr:from>
    <xdr:to>
      <xdr:col>85</xdr:col>
      <xdr:colOff>127000</xdr:colOff>
      <xdr:row>98</xdr:row>
      <xdr:rowOff>12695</xdr:rowOff>
    </xdr:to>
    <xdr:cxnSp macro="">
      <xdr:nvCxnSpPr>
        <xdr:cNvPr id="680" name="直線コネクタ 679"/>
        <xdr:cNvCxnSpPr/>
      </xdr:nvCxnSpPr>
      <xdr:spPr>
        <a:xfrm>
          <a:off x="15481300" y="16802874"/>
          <a:ext cx="8382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774</xdr:rowOff>
    </xdr:from>
    <xdr:to>
      <xdr:col>81</xdr:col>
      <xdr:colOff>50800</xdr:colOff>
      <xdr:row>98</xdr:row>
      <xdr:rowOff>1152</xdr:rowOff>
    </xdr:to>
    <xdr:cxnSp macro="">
      <xdr:nvCxnSpPr>
        <xdr:cNvPr id="683" name="直線コネクタ 682"/>
        <xdr:cNvCxnSpPr/>
      </xdr:nvCxnSpPr>
      <xdr:spPr>
        <a:xfrm flipV="1">
          <a:off x="14592300" y="16802874"/>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164623</xdr:rowOff>
    </xdr:from>
    <xdr:to>
      <xdr:col>76</xdr:col>
      <xdr:colOff>114300</xdr:colOff>
      <xdr:row>98</xdr:row>
      <xdr:rowOff>1152</xdr:rowOff>
    </xdr:to>
    <xdr:cxnSp macro="">
      <xdr:nvCxnSpPr>
        <xdr:cNvPr id="686" name="直線コネクタ 685"/>
        <xdr:cNvCxnSpPr/>
      </xdr:nvCxnSpPr>
      <xdr:spPr>
        <a:xfrm>
          <a:off x="13703300" y="16795273"/>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137345</xdr:rowOff>
    </xdr:from>
    <xdr:to>
      <xdr:col>71</xdr:col>
      <xdr:colOff>177800</xdr:colOff>
      <xdr:row>97</xdr:row>
      <xdr:rowOff>164623</xdr:rowOff>
    </xdr:to>
    <xdr:cxnSp macro="">
      <xdr:nvCxnSpPr>
        <xdr:cNvPr id="689" name="直線コネクタ 688"/>
        <xdr:cNvCxnSpPr/>
      </xdr:nvCxnSpPr>
      <xdr:spPr>
        <a:xfrm>
          <a:off x="12814300" y="16767995"/>
          <a:ext cx="889000" cy="2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133345</xdr:rowOff>
    </xdr:from>
    <xdr:to>
      <xdr:col>85</xdr:col>
      <xdr:colOff>177800</xdr:colOff>
      <xdr:row>98</xdr:row>
      <xdr:rowOff>63495</xdr:rowOff>
    </xdr:to>
    <xdr:sp macro="" textlink="">
      <xdr:nvSpPr>
        <xdr:cNvPr id="699" name="楕円 698"/>
        <xdr:cNvSpPr/>
      </xdr:nvSpPr>
      <xdr:spPr>
        <a:xfrm>
          <a:off x="16268700" y="167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49364</xdr:rowOff>
    </xdr:from>
    <xdr:ext cx="469744" cy="259045"/>
    <xdr:sp macro="" textlink="">
      <xdr:nvSpPr>
        <xdr:cNvPr id="700" name="積立金該当値テキスト"/>
        <xdr:cNvSpPr txBox="1"/>
      </xdr:nvSpPr>
      <xdr:spPr>
        <a:xfrm>
          <a:off x="16370300" y="166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121424</xdr:rowOff>
    </xdr:from>
    <xdr:to>
      <xdr:col>81</xdr:col>
      <xdr:colOff>101600</xdr:colOff>
      <xdr:row>98</xdr:row>
      <xdr:rowOff>51574</xdr:rowOff>
    </xdr:to>
    <xdr:sp macro="" textlink="">
      <xdr:nvSpPr>
        <xdr:cNvPr id="701" name="楕円 700"/>
        <xdr:cNvSpPr/>
      </xdr:nvSpPr>
      <xdr:spPr>
        <a:xfrm>
          <a:off x="15430500" y="16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42701</xdr:rowOff>
    </xdr:from>
    <xdr:ext cx="469744" cy="259045"/>
    <xdr:sp macro="" textlink="">
      <xdr:nvSpPr>
        <xdr:cNvPr id="702" name="テキスト ボックス 701"/>
        <xdr:cNvSpPr txBox="1"/>
      </xdr:nvSpPr>
      <xdr:spPr>
        <a:xfrm>
          <a:off x="15246428" y="1684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121802</xdr:rowOff>
    </xdr:from>
    <xdr:to>
      <xdr:col>76</xdr:col>
      <xdr:colOff>165100</xdr:colOff>
      <xdr:row>98</xdr:row>
      <xdr:rowOff>51952</xdr:rowOff>
    </xdr:to>
    <xdr:sp macro="" textlink="">
      <xdr:nvSpPr>
        <xdr:cNvPr id="703" name="楕円 702"/>
        <xdr:cNvSpPr/>
      </xdr:nvSpPr>
      <xdr:spPr>
        <a:xfrm>
          <a:off x="14541500" y="1675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43079</xdr:rowOff>
    </xdr:from>
    <xdr:ext cx="469744" cy="259045"/>
    <xdr:sp macro="" textlink="">
      <xdr:nvSpPr>
        <xdr:cNvPr id="704" name="テキスト ボックス 703"/>
        <xdr:cNvSpPr txBox="1"/>
      </xdr:nvSpPr>
      <xdr:spPr>
        <a:xfrm>
          <a:off x="14357428" y="1684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113823</xdr:rowOff>
    </xdr:from>
    <xdr:to>
      <xdr:col>72</xdr:col>
      <xdr:colOff>38100</xdr:colOff>
      <xdr:row>98</xdr:row>
      <xdr:rowOff>43973</xdr:rowOff>
    </xdr:to>
    <xdr:sp macro="" textlink="">
      <xdr:nvSpPr>
        <xdr:cNvPr id="705" name="楕円 704"/>
        <xdr:cNvSpPr/>
      </xdr:nvSpPr>
      <xdr:spPr>
        <a:xfrm>
          <a:off x="13652500" y="167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35100</xdr:rowOff>
    </xdr:from>
    <xdr:ext cx="469744" cy="259045"/>
    <xdr:sp macro="" textlink="">
      <xdr:nvSpPr>
        <xdr:cNvPr id="706" name="テキスト ボックス 705"/>
        <xdr:cNvSpPr txBox="1"/>
      </xdr:nvSpPr>
      <xdr:spPr>
        <a:xfrm>
          <a:off x="13468428" y="1683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86545</xdr:rowOff>
    </xdr:from>
    <xdr:to>
      <xdr:col>67</xdr:col>
      <xdr:colOff>101600</xdr:colOff>
      <xdr:row>98</xdr:row>
      <xdr:rowOff>16695</xdr:rowOff>
    </xdr:to>
    <xdr:sp macro="" textlink="">
      <xdr:nvSpPr>
        <xdr:cNvPr id="707" name="楕円 706"/>
        <xdr:cNvSpPr/>
      </xdr:nvSpPr>
      <xdr:spPr>
        <a:xfrm>
          <a:off x="12763500" y="167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7822</xdr:rowOff>
    </xdr:from>
    <xdr:ext cx="534377" cy="259045"/>
    <xdr:sp macro="" textlink="">
      <xdr:nvSpPr>
        <xdr:cNvPr id="708" name="テキスト ボックス 707"/>
        <xdr:cNvSpPr txBox="1"/>
      </xdr:nvSpPr>
      <xdr:spPr>
        <a:xfrm>
          <a:off x="12547111" y="168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122784</xdr:rowOff>
    </xdr:from>
    <xdr:to>
      <xdr:col>116</xdr:col>
      <xdr:colOff>63500</xdr:colOff>
      <xdr:row>38</xdr:row>
      <xdr:rowOff>122829</xdr:rowOff>
    </xdr:to>
    <xdr:cxnSp macro="">
      <xdr:nvCxnSpPr>
        <xdr:cNvPr id="735" name="直線コネクタ 734"/>
        <xdr:cNvCxnSpPr/>
      </xdr:nvCxnSpPr>
      <xdr:spPr>
        <a:xfrm flipV="1">
          <a:off x="21323300" y="6637884"/>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122829</xdr:rowOff>
    </xdr:from>
    <xdr:to>
      <xdr:col>111</xdr:col>
      <xdr:colOff>177800</xdr:colOff>
      <xdr:row>38</xdr:row>
      <xdr:rowOff>122920</xdr:rowOff>
    </xdr:to>
    <xdr:cxnSp macro="">
      <xdr:nvCxnSpPr>
        <xdr:cNvPr id="738" name="直線コネクタ 737"/>
        <xdr:cNvCxnSpPr/>
      </xdr:nvCxnSpPr>
      <xdr:spPr>
        <a:xfrm flipV="1">
          <a:off x="20434300" y="663792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122920</xdr:rowOff>
    </xdr:from>
    <xdr:to>
      <xdr:col>107</xdr:col>
      <xdr:colOff>50800</xdr:colOff>
      <xdr:row>38</xdr:row>
      <xdr:rowOff>123012</xdr:rowOff>
    </xdr:to>
    <xdr:cxnSp macro="">
      <xdr:nvCxnSpPr>
        <xdr:cNvPr id="741" name="直線コネクタ 740"/>
        <xdr:cNvCxnSpPr/>
      </xdr:nvCxnSpPr>
      <xdr:spPr>
        <a:xfrm flipV="1">
          <a:off x="19545300" y="663802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123012</xdr:rowOff>
    </xdr:from>
    <xdr:to>
      <xdr:col>102</xdr:col>
      <xdr:colOff>114300</xdr:colOff>
      <xdr:row>38</xdr:row>
      <xdr:rowOff>123058</xdr:rowOff>
    </xdr:to>
    <xdr:cxnSp macro="">
      <xdr:nvCxnSpPr>
        <xdr:cNvPr id="744" name="直線コネクタ 743"/>
        <xdr:cNvCxnSpPr/>
      </xdr:nvCxnSpPr>
      <xdr:spPr>
        <a:xfrm flipV="1">
          <a:off x="18656300" y="66381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54" name="楕円 753"/>
        <xdr:cNvSpPr/>
      </xdr:nvSpPr>
      <xdr:spPr>
        <a:xfrm>
          <a:off x="22110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158361</xdr:rowOff>
    </xdr:from>
    <xdr:ext cx="378565" cy="259045"/>
    <xdr:sp macro="" textlink="">
      <xdr:nvSpPr>
        <xdr:cNvPr id="755" name="投資及び出資金該当値テキスト"/>
        <xdr:cNvSpPr txBox="1"/>
      </xdr:nvSpPr>
      <xdr:spPr>
        <a:xfrm>
          <a:off x="22212300" y="650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72029</xdr:rowOff>
    </xdr:from>
    <xdr:to>
      <xdr:col>112</xdr:col>
      <xdr:colOff>38100</xdr:colOff>
      <xdr:row>39</xdr:row>
      <xdr:rowOff>2179</xdr:rowOff>
    </xdr:to>
    <xdr:sp macro="" textlink="">
      <xdr:nvSpPr>
        <xdr:cNvPr id="756" name="楕円 755"/>
        <xdr:cNvSpPr/>
      </xdr:nvSpPr>
      <xdr:spPr>
        <a:xfrm>
          <a:off x="21272500" y="65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164756</xdr:rowOff>
    </xdr:from>
    <xdr:ext cx="378565" cy="259045"/>
    <xdr:sp macro="" textlink="">
      <xdr:nvSpPr>
        <xdr:cNvPr id="757" name="テキスト ボックス 756"/>
        <xdr:cNvSpPr txBox="1"/>
      </xdr:nvSpPr>
      <xdr:spPr>
        <a:xfrm>
          <a:off x="21134017" y="667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72120</xdr:rowOff>
    </xdr:from>
    <xdr:to>
      <xdr:col>107</xdr:col>
      <xdr:colOff>101600</xdr:colOff>
      <xdr:row>39</xdr:row>
      <xdr:rowOff>2270</xdr:rowOff>
    </xdr:to>
    <xdr:sp macro="" textlink="">
      <xdr:nvSpPr>
        <xdr:cNvPr id="758" name="楕円 757"/>
        <xdr:cNvSpPr/>
      </xdr:nvSpPr>
      <xdr:spPr>
        <a:xfrm>
          <a:off x="20383500" y="6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164847</xdr:rowOff>
    </xdr:from>
    <xdr:ext cx="378565" cy="259045"/>
    <xdr:sp macro="" textlink="">
      <xdr:nvSpPr>
        <xdr:cNvPr id="759" name="テキスト ボックス 758"/>
        <xdr:cNvSpPr txBox="1"/>
      </xdr:nvSpPr>
      <xdr:spPr>
        <a:xfrm>
          <a:off x="20245017" y="667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72212</xdr:rowOff>
    </xdr:from>
    <xdr:to>
      <xdr:col>102</xdr:col>
      <xdr:colOff>165100</xdr:colOff>
      <xdr:row>39</xdr:row>
      <xdr:rowOff>2362</xdr:rowOff>
    </xdr:to>
    <xdr:sp macro="" textlink="">
      <xdr:nvSpPr>
        <xdr:cNvPr id="760" name="楕円 759"/>
        <xdr:cNvSpPr/>
      </xdr:nvSpPr>
      <xdr:spPr>
        <a:xfrm>
          <a:off x="19494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164939</xdr:rowOff>
    </xdr:from>
    <xdr:ext cx="378565" cy="259045"/>
    <xdr:sp macro="" textlink="">
      <xdr:nvSpPr>
        <xdr:cNvPr id="761" name="テキスト ボックス 760"/>
        <xdr:cNvSpPr txBox="1"/>
      </xdr:nvSpPr>
      <xdr:spPr>
        <a:xfrm>
          <a:off x="19356017" y="6680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72258</xdr:rowOff>
    </xdr:from>
    <xdr:to>
      <xdr:col>98</xdr:col>
      <xdr:colOff>38100</xdr:colOff>
      <xdr:row>39</xdr:row>
      <xdr:rowOff>2408</xdr:rowOff>
    </xdr:to>
    <xdr:sp macro="" textlink="">
      <xdr:nvSpPr>
        <xdr:cNvPr id="762" name="楕円 761"/>
        <xdr:cNvSpPr/>
      </xdr:nvSpPr>
      <xdr:spPr>
        <a:xfrm>
          <a:off x="18605500" y="6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164985</xdr:rowOff>
    </xdr:from>
    <xdr:ext cx="378565" cy="259045"/>
    <xdr:sp macro="" textlink="">
      <xdr:nvSpPr>
        <xdr:cNvPr id="763" name="テキスト ボックス 762"/>
        <xdr:cNvSpPr txBox="1"/>
      </xdr:nvSpPr>
      <xdr:spPr>
        <a:xfrm>
          <a:off x="18467017" y="668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78527</xdr:rowOff>
    </xdr:from>
    <xdr:to>
      <xdr:col>116</xdr:col>
      <xdr:colOff>63500</xdr:colOff>
      <xdr:row>57</xdr:row>
      <xdr:rowOff>116703</xdr:rowOff>
    </xdr:to>
    <xdr:cxnSp macro="">
      <xdr:nvCxnSpPr>
        <xdr:cNvPr id="790" name="直線コネクタ 789"/>
        <xdr:cNvCxnSpPr/>
      </xdr:nvCxnSpPr>
      <xdr:spPr>
        <a:xfrm>
          <a:off x="21323300" y="9851177"/>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42590</xdr:rowOff>
    </xdr:from>
    <xdr:to>
      <xdr:col>111</xdr:col>
      <xdr:colOff>177800</xdr:colOff>
      <xdr:row>57</xdr:row>
      <xdr:rowOff>78527</xdr:rowOff>
    </xdr:to>
    <xdr:cxnSp macro="">
      <xdr:nvCxnSpPr>
        <xdr:cNvPr id="793" name="直線コネクタ 792"/>
        <xdr:cNvCxnSpPr/>
      </xdr:nvCxnSpPr>
      <xdr:spPr>
        <a:xfrm>
          <a:off x="20434300" y="9815240"/>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4003</xdr:rowOff>
    </xdr:from>
    <xdr:to>
      <xdr:col>107</xdr:col>
      <xdr:colOff>50800</xdr:colOff>
      <xdr:row>57</xdr:row>
      <xdr:rowOff>42590</xdr:rowOff>
    </xdr:to>
    <xdr:cxnSp macro="">
      <xdr:nvCxnSpPr>
        <xdr:cNvPr id="796" name="直線コネクタ 795"/>
        <xdr:cNvCxnSpPr/>
      </xdr:nvCxnSpPr>
      <xdr:spPr>
        <a:xfrm>
          <a:off x="19545300" y="9776653"/>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53701</xdr:rowOff>
    </xdr:from>
    <xdr:to>
      <xdr:col>102</xdr:col>
      <xdr:colOff>114300</xdr:colOff>
      <xdr:row>57</xdr:row>
      <xdr:rowOff>4003</xdr:rowOff>
    </xdr:to>
    <xdr:cxnSp macro="">
      <xdr:nvCxnSpPr>
        <xdr:cNvPr id="799" name="直線コネクタ 798"/>
        <xdr:cNvCxnSpPr/>
      </xdr:nvCxnSpPr>
      <xdr:spPr>
        <a:xfrm>
          <a:off x="18656300" y="9654901"/>
          <a:ext cx="889000" cy="12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65903</xdr:rowOff>
    </xdr:from>
    <xdr:to>
      <xdr:col>116</xdr:col>
      <xdr:colOff>114300</xdr:colOff>
      <xdr:row>57</xdr:row>
      <xdr:rowOff>167503</xdr:rowOff>
    </xdr:to>
    <xdr:sp macro="" textlink="">
      <xdr:nvSpPr>
        <xdr:cNvPr id="809" name="楕円 808"/>
        <xdr:cNvSpPr/>
      </xdr:nvSpPr>
      <xdr:spPr>
        <a:xfrm>
          <a:off x="22110700" y="983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44330</xdr:rowOff>
    </xdr:from>
    <xdr:ext cx="469744" cy="259045"/>
    <xdr:sp macro="" textlink="">
      <xdr:nvSpPr>
        <xdr:cNvPr id="810" name="貸付金該当値テキスト"/>
        <xdr:cNvSpPr txBox="1"/>
      </xdr:nvSpPr>
      <xdr:spPr>
        <a:xfrm>
          <a:off x="22212300" y="981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27727</xdr:rowOff>
    </xdr:from>
    <xdr:to>
      <xdr:col>112</xdr:col>
      <xdr:colOff>38100</xdr:colOff>
      <xdr:row>57</xdr:row>
      <xdr:rowOff>129327</xdr:rowOff>
    </xdr:to>
    <xdr:sp macro="" textlink="">
      <xdr:nvSpPr>
        <xdr:cNvPr id="811" name="楕円 810"/>
        <xdr:cNvSpPr/>
      </xdr:nvSpPr>
      <xdr:spPr>
        <a:xfrm>
          <a:off x="21272500" y="98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120454</xdr:rowOff>
    </xdr:from>
    <xdr:ext cx="469744" cy="259045"/>
    <xdr:sp macro="" textlink="">
      <xdr:nvSpPr>
        <xdr:cNvPr id="812" name="テキスト ボックス 811"/>
        <xdr:cNvSpPr txBox="1"/>
      </xdr:nvSpPr>
      <xdr:spPr>
        <a:xfrm>
          <a:off x="21088428" y="98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163240</xdr:rowOff>
    </xdr:from>
    <xdr:to>
      <xdr:col>107</xdr:col>
      <xdr:colOff>101600</xdr:colOff>
      <xdr:row>57</xdr:row>
      <xdr:rowOff>93390</xdr:rowOff>
    </xdr:to>
    <xdr:sp macro="" textlink="">
      <xdr:nvSpPr>
        <xdr:cNvPr id="813" name="楕円 812"/>
        <xdr:cNvSpPr/>
      </xdr:nvSpPr>
      <xdr:spPr>
        <a:xfrm>
          <a:off x="20383500" y="97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84517</xdr:rowOff>
    </xdr:from>
    <xdr:ext cx="469744" cy="259045"/>
    <xdr:sp macro="" textlink="">
      <xdr:nvSpPr>
        <xdr:cNvPr id="814" name="テキスト ボックス 813"/>
        <xdr:cNvSpPr txBox="1"/>
      </xdr:nvSpPr>
      <xdr:spPr>
        <a:xfrm>
          <a:off x="20199428" y="98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124653</xdr:rowOff>
    </xdr:from>
    <xdr:to>
      <xdr:col>102</xdr:col>
      <xdr:colOff>165100</xdr:colOff>
      <xdr:row>57</xdr:row>
      <xdr:rowOff>54803</xdr:rowOff>
    </xdr:to>
    <xdr:sp macro="" textlink="">
      <xdr:nvSpPr>
        <xdr:cNvPr id="815" name="楕円 814"/>
        <xdr:cNvSpPr/>
      </xdr:nvSpPr>
      <xdr:spPr>
        <a:xfrm>
          <a:off x="19494500" y="97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45930</xdr:rowOff>
    </xdr:from>
    <xdr:ext cx="469744" cy="259045"/>
    <xdr:sp macro="" textlink="">
      <xdr:nvSpPr>
        <xdr:cNvPr id="816" name="テキスト ボックス 815"/>
        <xdr:cNvSpPr txBox="1"/>
      </xdr:nvSpPr>
      <xdr:spPr>
        <a:xfrm>
          <a:off x="19310428" y="98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2901</xdr:rowOff>
    </xdr:from>
    <xdr:to>
      <xdr:col>98</xdr:col>
      <xdr:colOff>38100</xdr:colOff>
      <xdr:row>56</xdr:row>
      <xdr:rowOff>104501</xdr:rowOff>
    </xdr:to>
    <xdr:sp macro="" textlink="">
      <xdr:nvSpPr>
        <xdr:cNvPr id="817" name="楕円 816"/>
        <xdr:cNvSpPr/>
      </xdr:nvSpPr>
      <xdr:spPr>
        <a:xfrm>
          <a:off x="18605500" y="96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121028</xdr:rowOff>
    </xdr:from>
    <xdr:ext cx="469744" cy="259045"/>
    <xdr:sp macro="" textlink="">
      <xdr:nvSpPr>
        <xdr:cNvPr id="818" name="テキスト ボックス 817"/>
        <xdr:cNvSpPr txBox="1"/>
      </xdr:nvSpPr>
      <xdr:spPr>
        <a:xfrm>
          <a:off x="18421428" y="937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64757</xdr:rowOff>
    </xdr:from>
    <xdr:to>
      <xdr:col>116</xdr:col>
      <xdr:colOff>63500</xdr:colOff>
      <xdr:row>76</xdr:row>
      <xdr:rowOff>91199</xdr:rowOff>
    </xdr:to>
    <xdr:cxnSp macro="">
      <xdr:nvCxnSpPr>
        <xdr:cNvPr id="848" name="直線コネクタ 847"/>
        <xdr:cNvCxnSpPr/>
      </xdr:nvCxnSpPr>
      <xdr:spPr>
        <a:xfrm flipV="1">
          <a:off x="21323300" y="13094957"/>
          <a:ext cx="8382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91199</xdr:rowOff>
    </xdr:from>
    <xdr:to>
      <xdr:col>111</xdr:col>
      <xdr:colOff>177800</xdr:colOff>
      <xdr:row>76</xdr:row>
      <xdr:rowOff>125985</xdr:rowOff>
    </xdr:to>
    <xdr:cxnSp macro="">
      <xdr:nvCxnSpPr>
        <xdr:cNvPr id="851" name="直線コネクタ 850"/>
        <xdr:cNvCxnSpPr/>
      </xdr:nvCxnSpPr>
      <xdr:spPr>
        <a:xfrm flipV="1">
          <a:off x="20434300" y="13121399"/>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109562</xdr:rowOff>
    </xdr:from>
    <xdr:to>
      <xdr:col>107</xdr:col>
      <xdr:colOff>50800</xdr:colOff>
      <xdr:row>76</xdr:row>
      <xdr:rowOff>125985</xdr:rowOff>
    </xdr:to>
    <xdr:cxnSp macro="">
      <xdr:nvCxnSpPr>
        <xdr:cNvPr id="854" name="直線コネクタ 853"/>
        <xdr:cNvCxnSpPr/>
      </xdr:nvCxnSpPr>
      <xdr:spPr>
        <a:xfrm>
          <a:off x="19545300" y="13139762"/>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109562</xdr:rowOff>
    </xdr:from>
    <xdr:to>
      <xdr:col>102</xdr:col>
      <xdr:colOff>114300</xdr:colOff>
      <xdr:row>76</xdr:row>
      <xdr:rowOff>159359</xdr:rowOff>
    </xdr:to>
    <xdr:cxnSp macro="">
      <xdr:nvCxnSpPr>
        <xdr:cNvPr id="857" name="直線コネクタ 856"/>
        <xdr:cNvCxnSpPr/>
      </xdr:nvCxnSpPr>
      <xdr:spPr>
        <a:xfrm flipV="1">
          <a:off x="18656300" y="13139762"/>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13957</xdr:rowOff>
    </xdr:from>
    <xdr:to>
      <xdr:col>116</xdr:col>
      <xdr:colOff>114300</xdr:colOff>
      <xdr:row>76</xdr:row>
      <xdr:rowOff>115557</xdr:rowOff>
    </xdr:to>
    <xdr:sp macro="" textlink="">
      <xdr:nvSpPr>
        <xdr:cNvPr id="867" name="楕円 866"/>
        <xdr:cNvSpPr/>
      </xdr:nvSpPr>
      <xdr:spPr>
        <a:xfrm>
          <a:off x="22110700" y="130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163834</xdr:rowOff>
    </xdr:from>
    <xdr:ext cx="534377" cy="259045"/>
    <xdr:sp macro="" textlink="">
      <xdr:nvSpPr>
        <xdr:cNvPr id="868" name="繰出金該当値テキスト"/>
        <xdr:cNvSpPr txBox="1"/>
      </xdr:nvSpPr>
      <xdr:spPr>
        <a:xfrm>
          <a:off x="22212300" y="130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40399</xdr:rowOff>
    </xdr:from>
    <xdr:to>
      <xdr:col>112</xdr:col>
      <xdr:colOff>38100</xdr:colOff>
      <xdr:row>76</xdr:row>
      <xdr:rowOff>141999</xdr:rowOff>
    </xdr:to>
    <xdr:sp macro="" textlink="">
      <xdr:nvSpPr>
        <xdr:cNvPr id="869" name="楕円 868"/>
        <xdr:cNvSpPr/>
      </xdr:nvSpPr>
      <xdr:spPr>
        <a:xfrm>
          <a:off x="21272500" y="130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133126</xdr:rowOff>
    </xdr:from>
    <xdr:ext cx="534377" cy="259045"/>
    <xdr:sp macro="" textlink="">
      <xdr:nvSpPr>
        <xdr:cNvPr id="870" name="テキスト ボックス 869"/>
        <xdr:cNvSpPr txBox="1"/>
      </xdr:nvSpPr>
      <xdr:spPr>
        <a:xfrm>
          <a:off x="21056111" y="131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75185</xdr:rowOff>
    </xdr:from>
    <xdr:to>
      <xdr:col>107</xdr:col>
      <xdr:colOff>101600</xdr:colOff>
      <xdr:row>77</xdr:row>
      <xdr:rowOff>5335</xdr:rowOff>
    </xdr:to>
    <xdr:sp macro="" textlink="">
      <xdr:nvSpPr>
        <xdr:cNvPr id="871" name="楕円 870"/>
        <xdr:cNvSpPr/>
      </xdr:nvSpPr>
      <xdr:spPr>
        <a:xfrm>
          <a:off x="20383500" y="13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167912</xdr:rowOff>
    </xdr:from>
    <xdr:ext cx="534377" cy="259045"/>
    <xdr:sp macro="" textlink="">
      <xdr:nvSpPr>
        <xdr:cNvPr id="872" name="テキスト ボックス 871"/>
        <xdr:cNvSpPr txBox="1"/>
      </xdr:nvSpPr>
      <xdr:spPr>
        <a:xfrm>
          <a:off x="20167111" y="131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58762</xdr:rowOff>
    </xdr:from>
    <xdr:to>
      <xdr:col>102</xdr:col>
      <xdr:colOff>165100</xdr:colOff>
      <xdr:row>76</xdr:row>
      <xdr:rowOff>160362</xdr:rowOff>
    </xdr:to>
    <xdr:sp macro="" textlink="">
      <xdr:nvSpPr>
        <xdr:cNvPr id="873" name="楕円 872"/>
        <xdr:cNvSpPr/>
      </xdr:nvSpPr>
      <xdr:spPr>
        <a:xfrm>
          <a:off x="19494500" y="130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151489</xdr:rowOff>
    </xdr:from>
    <xdr:ext cx="534377" cy="259045"/>
    <xdr:sp macro="" textlink="">
      <xdr:nvSpPr>
        <xdr:cNvPr id="874" name="テキスト ボックス 873"/>
        <xdr:cNvSpPr txBox="1"/>
      </xdr:nvSpPr>
      <xdr:spPr>
        <a:xfrm>
          <a:off x="19278111" y="131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108559</xdr:rowOff>
    </xdr:from>
    <xdr:to>
      <xdr:col>98</xdr:col>
      <xdr:colOff>38100</xdr:colOff>
      <xdr:row>77</xdr:row>
      <xdr:rowOff>38709</xdr:rowOff>
    </xdr:to>
    <xdr:sp macro="" textlink="">
      <xdr:nvSpPr>
        <xdr:cNvPr id="875" name="楕円 874"/>
        <xdr:cNvSpPr/>
      </xdr:nvSpPr>
      <xdr:spPr>
        <a:xfrm>
          <a:off x="18605500" y="13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29836</xdr:rowOff>
    </xdr:from>
    <xdr:ext cx="534377" cy="259045"/>
    <xdr:sp macro="" textlink="">
      <xdr:nvSpPr>
        <xdr:cNvPr id="876" name="テキスト ボックス 875"/>
        <xdr:cNvSpPr txBox="1"/>
      </xdr:nvSpPr>
      <xdr:spPr>
        <a:xfrm>
          <a:off x="18389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425,879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60,776</a:t>
          </a:r>
          <a:r>
            <a:rPr kumimoji="1" lang="ja-JP" altLang="en-US" sz="1300">
              <a:latin typeface="ＭＳ Ｐゴシック" panose="020B0600070205080204" pitchFamily="50" charset="-128"/>
              <a:ea typeface="ＭＳ Ｐゴシック" panose="020B0600070205080204" pitchFamily="50" charset="-128"/>
            </a:rPr>
            <a:t>円となっており、類似団体や全国平均よりも低くなっている。定員適正化計画を前倒しで進めてきたことによる成果が表れているといえる。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一方、同じく主な構成項目である補助費等は、住民一人当たり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68,956</a:t>
          </a:r>
          <a:r>
            <a:rPr kumimoji="1" lang="ja-JP" altLang="en-US" sz="1300">
              <a:latin typeface="ＭＳ Ｐゴシック" panose="020B0600070205080204" pitchFamily="50" charset="-128"/>
              <a:ea typeface="ＭＳ Ｐゴシック" panose="020B0600070205080204" pitchFamily="50" charset="-128"/>
            </a:rPr>
            <a:t>円となっており、類似団体や全国平均、県内平均よりも高くなっている。これは、一部事務組合への負担金や補助的繰出金が多く、その大幅な縮減が困難であることが主な要因であるため、行政改革会議において各種補助金の見直しを行い、公的負担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また、維持補修費は住民一人当たり</a:t>
          </a:r>
          <a:r>
            <a:rPr kumimoji="1" lang="en-US" altLang="ja-JP" sz="1300">
              <a:latin typeface="ＭＳ Ｐゴシック" panose="020B0600070205080204" pitchFamily="50" charset="-128"/>
              <a:ea typeface="ＭＳ Ｐゴシック" panose="020B0600070205080204" pitchFamily="50" charset="-128"/>
            </a:rPr>
            <a:t>6,318</a:t>
          </a:r>
          <a:r>
            <a:rPr kumimoji="1" lang="ja-JP" altLang="en-US" sz="1300">
              <a:latin typeface="ＭＳ Ｐゴシック" panose="020B0600070205080204" pitchFamily="50" charset="-128"/>
              <a:ea typeface="ＭＳ Ｐゴシック" panose="020B0600070205080204" pitchFamily="50" charset="-128"/>
            </a:rPr>
            <a:t>円と昨年度と比べて大幅に減少している。これは、前年度のような大雪に係る経費が発生しなかったため、維持修繕費の決算額が大きく減となったことが要因である。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48,597
47,962
127.03
22,580,553
20,696,427
1,557,492
13,624,741
25,867,033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68181</xdr:rowOff>
    </xdr:from>
    <xdr:to>
      <xdr:col>24</xdr:col>
      <xdr:colOff>63500</xdr:colOff>
      <xdr:row>37</xdr:row>
      <xdr:rowOff>69814</xdr:rowOff>
    </xdr:to>
    <xdr:cxnSp macro="">
      <xdr:nvCxnSpPr>
        <xdr:cNvPr id="63" name="直線コネクタ 62"/>
        <xdr:cNvCxnSpPr/>
      </xdr:nvCxnSpPr>
      <xdr:spPr>
        <a:xfrm>
          <a:off x="3797300" y="641183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142313</xdr:rowOff>
    </xdr:from>
    <xdr:to>
      <xdr:col>19</xdr:col>
      <xdr:colOff>177800</xdr:colOff>
      <xdr:row>37</xdr:row>
      <xdr:rowOff>68181</xdr:rowOff>
    </xdr:to>
    <xdr:cxnSp macro="">
      <xdr:nvCxnSpPr>
        <xdr:cNvPr id="66" name="直線コネクタ 65"/>
        <xdr:cNvCxnSpPr/>
      </xdr:nvCxnSpPr>
      <xdr:spPr>
        <a:xfrm>
          <a:off x="2908300" y="6314513"/>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37810</xdr:rowOff>
    </xdr:from>
    <xdr:to>
      <xdr:col>15</xdr:col>
      <xdr:colOff>50800</xdr:colOff>
      <xdr:row>36</xdr:row>
      <xdr:rowOff>142313</xdr:rowOff>
    </xdr:to>
    <xdr:cxnSp macro="">
      <xdr:nvCxnSpPr>
        <xdr:cNvPr id="69" name="直線コネクタ 68"/>
        <xdr:cNvCxnSpPr/>
      </xdr:nvCxnSpPr>
      <xdr:spPr>
        <a:xfrm>
          <a:off x="2019300" y="621001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37810</xdr:rowOff>
    </xdr:from>
    <xdr:to>
      <xdr:col>10</xdr:col>
      <xdr:colOff>114300</xdr:colOff>
      <xdr:row>36</xdr:row>
      <xdr:rowOff>126311</xdr:rowOff>
    </xdr:to>
    <xdr:cxnSp macro="">
      <xdr:nvCxnSpPr>
        <xdr:cNvPr id="72" name="直線コネクタ 71"/>
        <xdr:cNvCxnSpPr/>
      </xdr:nvCxnSpPr>
      <xdr:spPr>
        <a:xfrm flipV="1">
          <a:off x="1130300" y="6210010"/>
          <a:ext cx="8890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19014</xdr:rowOff>
    </xdr:from>
    <xdr:to>
      <xdr:col>24</xdr:col>
      <xdr:colOff>114300</xdr:colOff>
      <xdr:row>37</xdr:row>
      <xdr:rowOff>120614</xdr:rowOff>
    </xdr:to>
    <xdr:sp macro="" textlink="">
      <xdr:nvSpPr>
        <xdr:cNvPr id="82" name="楕円 81"/>
        <xdr:cNvSpPr/>
      </xdr:nvSpPr>
      <xdr:spPr>
        <a:xfrm>
          <a:off x="45847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168891</xdr:rowOff>
    </xdr:from>
    <xdr:ext cx="469744" cy="259045"/>
    <xdr:sp macro="" textlink="">
      <xdr:nvSpPr>
        <xdr:cNvPr id="83" name="議会費該当値テキスト"/>
        <xdr:cNvSpPr txBox="1"/>
      </xdr:nvSpPr>
      <xdr:spPr>
        <a:xfrm>
          <a:off x="4686300" y="634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17381</xdr:rowOff>
    </xdr:from>
    <xdr:to>
      <xdr:col>20</xdr:col>
      <xdr:colOff>38100</xdr:colOff>
      <xdr:row>37</xdr:row>
      <xdr:rowOff>118981</xdr:rowOff>
    </xdr:to>
    <xdr:sp macro="" textlink="">
      <xdr:nvSpPr>
        <xdr:cNvPr id="84" name="楕円 83"/>
        <xdr:cNvSpPr/>
      </xdr:nvSpPr>
      <xdr:spPr>
        <a:xfrm>
          <a:off x="3746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110108</xdr:rowOff>
    </xdr:from>
    <xdr:ext cx="469744" cy="259045"/>
    <xdr:sp macro="" textlink="">
      <xdr:nvSpPr>
        <xdr:cNvPr id="85" name="テキスト ボックス 84"/>
        <xdr:cNvSpPr txBox="1"/>
      </xdr:nvSpPr>
      <xdr:spPr>
        <a:xfrm>
          <a:off x="3562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91513</xdr:rowOff>
    </xdr:from>
    <xdr:to>
      <xdr:col>15</xdr:col>
      <xdr:colOff>101600</xdr:colOff>
      <xdr:row>37</xdr:row>
      <xdr:rowOff>21663</xdr:rowOff>
    </xdr:to>
    <xdr:sp macro="" textlink="">
      <xdr:nvSpPr>
        <xdr:cNvPr id="86" name="楕円 85"/>
        <xdr:cNvSpPr/>
      </xdr:nvSpPr>
      <xdr:spPr>
        <a:xfrm>
          <a:off x="2857500" y="6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12790</xdr:rowOff>
    </xdr:from>
    <xdr:ext cx="469744" cy="259045"/>
    <xdr:sp macro="" textlink="">
      <xdr:nvSpPr>
        <xdr:cNvPr id="87" name="テキスト ボックス 86"/>
        <xdr:cNvSpPr txBox="1"/>
      </xdr:nvSpPr>
      <xdr:spPr>
        <a:xfrm>
          <a:off x="2673428" y="635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158460</xdr:rowOff>
    </xdr:from>
    <xdr:to>
      <xdr:col>10</xdr:col>
      <xdr:colOff>165100</xdr:colOff>
      <xdr:row>36</xdr:row>
      <xdr:rowOff>88610</xdr:rowOff>
    </xdr:to>
    <xdr:sp macro="" textlink="">
      <xdr:nvSpPr>
        <xdr:cNvPr id="88" name="楕円 87"/>
        <xdr:cNvSpPr/>
      </xdr:nvSpPr>
      <xdr:spPr>
        <a:xfrm>
          <a:off x="1968500" y="61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79737</xdr:rowOff>
    </xdr:from>
    <xdr:ext cx="469744" cy="259045"/>
    <xdr:sp macro="" textlink="">
      <xdr:nvSpPr>
        <xdr:cNvPr id="89" name="テキスト ボックス 88"/>
        <xdr:cNvSpPr txBox="1"/>
      </xdr:nvSpPr>
      <xdr:spPr>
        <a:xfrm>
          <a:off x="1784428" y="62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75511</xdr:rowOff>
    </xdr:from>
    <xdr:to>
      <xdr:col>6</xdr:col>
      <xdr:colOff>38100</xdr:colOff>
      <xdr:row>37</xdr:row>
      <xdr:rowOff>5661</xdr:rowOff>
    </xdr:to>
    <xdr:sp macro="" textlink="">
      <xdr:nvSpPr>
        <xdr:cNvPr id="90" name="楕円 89"/>
        <xdr:cNvSpPr/>
      </xdr:nvSpPr>
      <xdr:spPr>
        <a:xfrm>
          <a:off x="1079500" y="62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168238</xdr:rowOff>
    </xdr:from>
    <xdr:ext cx="469744" cy="259045"/>
    <xdr:sp macro="" textlink="">
      <xdr:nvSpPr>
        <xdr:cNvPr id="91" name="テキスト ボックス 90"/>
        <xdr:cNvSpPr txBox="1"/>
      </xdr:nvSpPr>
      <xdr:spPr>
        <a:xfrm>
          <a:off x="895428" y="634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50991</xdr:rowOff>
    </xdr:from>
    <xdr:to>
      <xdr:col>24</xdr:col>
      <xdr:colOff>63500</xdr:colOff>
      <xdr:row>58</xdr:row>
      <xdr:rowOff>64994</xdr:rowOff>
    </xdr:to>
    <xdr:cxnSp macro="">
      <xdr:nvCxnSpPr>
        <xdr:cNvPr id="120" name="直線コネクタ 119"/>
        <xdr:cNvCxnSpPr/>
      </xdr:nvCxnSpPr>
      <xdr:spPr>
        <a:xfrm>
          <a:off x="3797300" y="9995091"/>
          <a:ext cx="8382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50991</xdr:rowOff>
    </xdr:from>
    <xdr:to>
      <xdr:col>19</xdr:col>
      <xdr:colOff>177800</xdr:colOff>
      <xdr:row>58</xdr:row>
      <xdr:rowOff>52481</xdr:rowOff>
    </xdr:to>
    <xdr:cxnSp macro="">
      <xdr:nvCxnSpPr>
        <xdr:cNvPr id="123" name="直線コネクタ 122"/>
        <xdr:cNvCxnSpPr/>
      </xdr:nvCxnSpPr>
      <xdr:spPr>
        <a:xfrm flipV="1">
          <a:off x="2908300" y="9995091"/>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52459</xdr:rowOff>
    </xdr:from>
    <xdr:to>
      <xdr:col>15</xdr:col>
      <xdr:colOff>50800</xdr:colOff>
      <xdr:row>58</xdr:row>
      <xdr:rowOff>52481</xdr:rowOff>
    </xdr:to>
    <xdr:cxnSp macro="">
      <xdr:nvCxnSpPr>
        <xdr:cNvPr id="126" name="直線コネクタ 125"/>
        <xdr:cNvCxnSpPr/>
      </xdr:nvCxnSpPr>
      <xdr:spPr>
        <a:xfrm>
          <a:off x="2019300" y="9996559"/>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21887</xdr:rowOff>
    </xdr:from>
    <xdr:to>
      <xdr:col>10</xdr:col>
      <xdr:colOff>114300</xdr:colOff>
      <xdr:row>58</xdr:row>
      <xdr:rowOff>52459</xdr:rowOff>
    </xdr:to>
    <xdr:cxnSp macro="">
      <xdr:nvCxnSpPr>
        <xdr:cNvPr id="129" name="直線コネクタ 128"/>
        <xdr:cNvCxnSpPr/>
      </xdr:nvCxnSpPr>
      <xdr:spPr>
        <a:xfrm>
          <a:off x="1130300" y="9965987"/>
          <a:ext cx="889000" cy="3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14194</xdr:rowOff>
    </xdr:from>
    <xdr:to>
      <xdr:col>24</xdr:col>
      <xdr:colOff>114300</xdr:colOff>
      <xdr:row>58</xdr:row>
      <xdr:rowOff>115794</xdr:rowOff>
    </xdr:to>
    <xdr:sp macro="" textlink="">
      <xdr:nvSpPr>
        <xdr:cNvPr id="139" name="楕円 138"/>
        <xdr:cNvSpPr/>
      </xdr:nvSpPr>
      <xdr:spPr>
        <a:xfrm>
          <a:off x="4584700" y="99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100571</xdr:rowOff>
    </xdr:from>
    <xdr:ext cx="534377" cy="259045"/>
    <xdr:sp macro="" textlink="">
      <xdr:nvSpPr>
        <xdr:cNvPr id="140" name="総務費該当値テキスト"/>
        <xdr:cNvSpPr txBox="1"/>
      </xdr:nvSpPr>
      <xdr:spPr>
        <a:xfrm>
          <a:off x="4686300" y="987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191</xdr:rowOff>
    </xdr:from>
    <xdr:to>
      <xdr:col>20</xdr:col>
      <xdr:colOff>38100</xdr:colOff>
      <xdr:row>58</xdr:row>
      <xdr:rowOff>101791</xdr:rowOff>
    </xdr:to>
    <xdr:sp macro="" textlink="">
      <xdr:nvSpPr>
        <xdr:cNvPr id="141" name="楕円 140"/>
        <xdr:cNvSpPr/>
      </xdr:nvSpPr>
      <xdr:spPr>
        <a:xfrm>
          <a:off x="3746500" y="99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92918</xdr:rowOff>
    </xdr:from>
    <xdr:ext cx="534377" cy="259045"/>
    <xdr:sp macro="" textlink="">
      <xdr:nvSpPr>
        <xdr:cNvPr id="142" name="テキスト ボックス 141"/>
        <xdr:cNvSpPr txBox="1"/>
      </xdr:nvSpPr>
      <xdr:spPr>
        <a:xfrm>
          <a:off x="3530111" y="100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1681</xdr:rowOff>
    </xdr:from>
    <xdr:to>
      <xdr:col>15</xdr:col>
      <xdr:colOff>101600</xdr:colOff>
      <xdr:row>58</xdr:row>
      <xdr:rowOff>103281</xdr:rowOff>
    </xdr:to>
    <xdr:sp macro="" textlink="">
      <xdr:nvSpPr>
        <xdr:cNvPr id="143" name="楕円 142"/>
        <xdr:cNvSpPr/>
      </xdr:nvSpPr>
      <xdr:spPr>
        <a:xfrm>
          <a:off x="2857500" y="99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94408</xdr:rowOff>
    </xdr:from>
    <xdr:ext cx="534377" cy="259045"/>
    <xdr:sp macro="" textlink="">
      <xdr:nvSpPr>
        <xdr:cNvPr id="144" name="テキスト ボックス 143"/>
        <xdr:cNvSpPr txBox="1"/>
      </xdr:nvSpPr>
      <xdr:spPr>
        <a:xfrm>
          <a:off x="2641111" y="1003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1659</xdr:rowOff>
    </xdr:from>
    <xdr:to>
      <xdr:col>10</xdr:col>
      <xdr:colOff>165100</xdr:colOff>
      <xdr:row>58</xdr:row>
      <xdr:rowOff>103259</xdr:rowOff>
    </xdr:to>
    <xdr:sp macro="" textlink="">
      <xdr:nvSpPr>
        <xdr:cNvPr id="145" name="楕円 144"/>
        <xdr:cNvSpPr/>
      </xdr:nvSpPr>
      <xdr:spPr>
        <a:xfrm>
          <a:off x="1968500" y="99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94386</xdr:rowOff>
    </xdr:from>
    <xdr:ext cx="534377" cy="259045"/>
    <xdr:sp macro="" textlink="">
      <xdr:nvSpPr>
        <xdr:cNvPr id="146" name="テキスト ボックス 145"/>
        <xdr:cNvSpPr txBox="1"/>
      </xdr:nvSpPr>
      <xdr:spPr>
        <a:xfrm>
          <a:off x="1752111" y="100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142537</xdr:rowOff>
    </xdr:from>
    <xdr:to>
      <xdr:col>6</xdr:col>
      <xdr:colOff>38100</xdr:colOff>
      <xdr:row>58</xdr:row>
      <xdr:rowOff>72687</xdr:rowOff>
    </xdr:to>
    <xdr:sp macro="" textlink="">
      <xdr:nvSpPr>
        <xdr:cNvPr id="147" name="楕円 146"/>
        <xdr:cNvSpPr/>
      </xdr:nvSpPr>
      <xdr:spPr>
        <a:xfrm>
          <a:off x="1079500" y="99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63814</xdr:rowOff>
    </xdr:from>
    <xdr:ext cx="534377" cy="259045"/>
    <xdr:sp macro="" textlink="">
      <xdr:nvSpPr>
        <xdr:cNvPr id="148" name="テキスト ボックス 147"/>
        <xdr:cNvSpPr txBox="1"/>
      </xdr:nvSpPr>
      <xdr:spPr>
        <a:xfrm>
          <a:off x="863111" y="1000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145111</xdr:rowOff>
    </xdr:from>
    <xdr:to>
      <xdr:col>24</xdr:col>
      <xdr:colOff>63500</xdr:colOff>
      <xdr:row>77</xdr:row>
      <xdr:rowOff>147220</xdr:rowOff>
    </xdr:to>
    <xdr:cxnSp macro="">
      <xdr:nvCxnSpPr>
        <xdr:cNvPr id="178" name="直線コネクタ 177"/>
        <xdr:cNvCxnSpPr/>
      </xdr:nvCxnSpPr>
      <xdr:spPr>
        <a:xfrm>
          <a:off x="3797300" y="13346761"/>
          <a:ext cx="8382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23929</xdr:rowOff>
    </xdr:from>
    <xdr:to>
      <xdr:col>19</xdr:col>
      <xdr:colOff>177800</xdr:colOff>
      <xdr:row>77</xdr:row>
      <xdr:rowOff>145111</xdr:rowOff>
    </xdr:to>
    <xdr:cxnSp macro="">
      <xdr:nvCxnSpPr>
        <xdr:cNvPr id="181" name="直線コネクタ 180"/>
        <xdr:cNvCxnSpPr/>
      </xdr:nvCxnSpPr>
      <xdr:spPr>
        <a:xfrm>
          <a:off x="2908300" y="13054129"/>
          <a:ext cx="889000" cy="29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23929</xdr:rowOff>
    </xdr:from>
    <xdr:to>
      <xdr:col>15</xdr:col>
      <xdr:colOff>50800</xdr:colOff>
      <xdr:row>77</xdr:row>
      <xdr:rowOff>157576</xdr:rowOff>
    </xdr:to>
    <xdr:cxnSp macro="">
      <xdr:nvCxnSpPr>
        <xdr:cNvPr id="184" name="直線コネクタ 183"/>
        <xdr:cNvCxnSpPr/>
      </xdr:nvCxnSpPr>
      <xdr:spPr>
        <a:xfrm flipV="1">
          <a:off x="2019300" y="13054129"/>
          <a:ext cx="889000" cy="30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157576</xdr:rowOff>
    </xdr:from>
    <xdr:to>
      <xdr:col>10</xdr:col>
      <xdr:colOff>114300</xdr:colOff>
      <xdr:row>78</xdr:row>
      <xdr:rowOff>52694</xdr:rowOff>
    </xdr:to>
    <xdr:cxnSp macro="">
      <xdr:nvCxnSpPr>
        <xdr:cNvPr id="187" name="直線コネクタ 186"/>
        <xdr:cNvCxnSpPr/>
      </xdr:nvCxnSpPr>
      <xdr:spPr>
        <a:xfrm flipV="1">
          <a:off x="1130300" y="13359226"/>
          <a:ext cx="8890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96420</xdr:rowOff>
    </xdr:from>
    <xdr:to>
      <xdr:col>24</xdr:col>
      <xdr:colOff>114300</xdr:colOff>
      <xdr:row>78</xdr:row>
      <xdr:rowOff>26570</xdr:rowOff>
    </xdr:to>
    <xdr:sp macro="" textlink="">
      <xdr:nvSpPr>
        <xdr:cNvPr id="197" name="楕円 196"/>
        <xdr:cNvSpPr/>
      </xdr:nvSpPr>
      <xdr:spPr>
        <a:xfrm>
          <a:off x="4584700" y="132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11347</xdr:rowOff>
    </xdr:from>
    <xdr:ext cx="599010" cy="259045"/>
    <xdr:sp macro="" textlink="">
      <xdr:nvSpPr>
        <xdr:cNvPr id="198" name="民生費該当値テキスト"/>
        <xdr:cNvSpPr txBox="1"/>
      </xdr:nvSpPr>
      <xdr:spPr>
        <a:xfrm>
          <a:off x="4686300" y="1321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94311</xdr:rowOff>
    </xdr:from>
    <xdr:to>
      <xdr:col>20</xdr:col>
      <xdr:colOff>38100</xdr:colOff>
      <xdr:row>78</xdr:row>
      <xdr:rowOff>24461</xdr:rowOff>
    </xdr:to>
    <xdr:sp macro="" textlink="">
      <xdr:nvSpPr>
        <xdr:cNvPr id="199" name="楕円 198"/>
        <xdr:cNvSpPr/>
      </xdr:nvSpPr>
      <xdr:spPr>
        <a:xfrm>
          <a:off x="3746500" y="132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15588</xdr:rowOff>
    </xdr:from>
    <xdr:ext cx="599010" cy="259045"/>
    <xdr:sp macro="" textlink="">
      <xdr:nvSpPr>
        <xdr:cNvPr id="200" name="テキスト ボックス 199"/>
        <xdr:cNvSpPr txBox="1"/>
      </xdr:nvSpPr>
      <xdr:spPr>
        <a:xfrm>
          <a:off x="3497795" y="1338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144580</xdr:rowOff>
    </xdr:from>
    <xdr:to>
      <xdr:col>15</xdr:col>
      <xdr:colOff>101600</xdr:colOff>
      <xdr:row>76</xdr:row>
      <xdr:rowOff>74730</xdr:rowOff>
    </xdr:to>
    <xdr:sp macro="" textlink="">
      <xdr:nvSpPr>
        <xdr:cNvPr id="201" name="楕円 200"/>
        <xdr:cNvSpPr/>
      </xdr:nvSpPr>
      <xdr:spPr>
        <a:xfrm>
          <a:off x="2857500" y="130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91257</xdr:rowOff>
    </xdr:from>
    <xdr:ext cx="599010" cy="259045"/>
    <xdr:sp macro="" textlink="">
      <xdr:nvSpPr>
        <xdr:cNvPr id="202" name="テキスト ボックス 201"/>
        <xdr:cNvSpPr txBox="1"/>
      </xdr:nvSpPr>
      <xdr:spPr>
        <a:xfrm>
          <a:off x="2608795" y="127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106776</xdr:rowOff>
    </xdr:from>
    <xdr:to>
      <xdr:col>10</xdr:col>
      <xdr:colOff>165100</xdr:colOff>
      <xdr:row>78</xdr:row>
      <xdr:rowOff>36926</xdr:rowOff>
    </xdr:to>
    <xdr:sp macro="" textlink="">
      <xdr:nvSpPr>
        <xdr:cNvPr id="203" name="楕円 202"/>
        <xdr:cNvSpPr/>
      </xdr:nvSpPr>
      <xdr:spPr>
        <a:xfrm>
          <a:off x="1968500" y="133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28053</xdr:rowOff>
    </xdr:from>
    <xdr:ext cx="599010" cy="259045"/>
    <xdr:sp macro="" textlink="">
      <xdr:nvSpPr>
        <xdr:cNvPr id="204" name="テキスト ボックス 203"/>
        <xdr:cNvSpPr txBox="1"/>
      </xdr:nvSpPr>
      <xdr:spPr>
        <a:xfrm>
          <a:off x="1719795" y="134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1894</xdr:rowOff>
    </xdr:from>
    <xdr:to>
      <xdr:col>6</xdr:col>
      <xdr:colOff>38100</xdr:colOff>
      <xdr:row>78</xdr:row>
      <xdr:rowOff>103494</xdr:rowOff>
    </xdr:to>
    <xdr:sp macro="" textlink="">
      <xdr:nvSpPr>
        <xdr:cNvPr id="205" name="楕円 204"/>
        <xdr:cNvSpPr/>
      </xdr:nvSpPr>
      <xdr:spPr>
        <a:xfrm>
          <a:off x="10795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94621</xdr:rowOff>
    </xdr:from>
    <xdr:ext cx="599010" cy="259045"/>
    <xdr:sp macro="" textlink="">
      <xdr:nvSpPr>
        <xdr:cNvPr id="206" name="テキスト ボックス 205"/>
        <xdr:cNvSpPr txBox="1"/>
      </xdr:nvSpPr>
      <xdr:spPr>
        <a:xfrm>
          <a:off x="830795" y="1346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16463</xdr:rowOff>
    </xdr:from>
    <xdr:to>
      <xdr:col>24</xdr:col>
      <xdr:colOff>63500</xdr:colOff>
      <xdr:row>97</xdr:row>
      <xdr:rowOff>26271</xdr:rowOff>
    </xdr:to>
    <xdr:cxnSp macro="">
      <xdr:nvCxnSpPr>
        <xdr:cNvPr id="237" name="直線コネクタ 236"/>
        <xdr:cNvCxnSpPr/>
      </xdr:nvCxnSpPr>
      <xdr:spPr>
        <a:xfrm>
          <a:off x="3797300" y="16647113"/>
          <a:ext cx="8382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147450</xdr:rowOff>
    </xdr:from>
    <xdr:to>
      <xdr:col>19</xdr:col>
      <xdr:colOff>177800</xdr:colOff>
      <xdr:row>97</xdr:row>
      <xdr:rowOff>16463</xdr:rowOff>
    </xdr:to>
    <xdr:cxnSp macro="">
      <xdr:nvCxnSpPr>
        <xdr:cNvPr id="240" name="直線コネクタ 239"/>
        <xdr:cNvCxnSpPr/>
      </xdr:nvCxnSpPr>
      <xdr:spPr>
        <a:xfrm>
          <a:off x="2908300" y="16606650"/>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147450</xdr:rowOff>
    </xdr:from>
    <xdr:to>
      <xdr:col>15</xdr:col>
      <xdr:colOff>50800</xdr:colOff>
      <xdr:row>96</xdr:row>
      <xdr:rowOff>147527</xdr:rowOff>
    </xdr:to>
    <xdr:cxnSp macro="">
      <xdr:nvCxnSpPr>
        <xdr:cNvPr id="243" name="直線コネクタ 242"/>
        <xdr:cNvCxnSpPr/>
      </xdr:nvCxnSpPr>
      <xdr:spPr>
        <a:xfrm flipV="1">
          <a:off x="2019300" y="1660665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143053</xdr:rowOff>
    </xdr:from>
    <xdr:to>
      <xdr:col>10</xdr:col>
      <xdr:colOff>114300</xdr:colOff>
      <xdr:row>96</xdr:row>
      <xdr:rowOff>147527</xdr:rowOff>
    </xdr:to>
    <xdr:cxnSp macro="">
      <xdr:nvCxnSpPr>
        <xdr:cNvPr id="246" name="直線コネクタ 245"/>
        <xdr:cNvCxnSpPr/>
      </xdr:nvCxnSpPr>
      <xdr:spPr>
        <a:xfrm>
          <a:off x="1130300" y="16602253"/>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146921</xdr:rowOff>
    </xdr:from>
    <xdr:to>
      <xdr:col>24</xdr:col>
      <xdr:colOff>114300</xdr:colOff>
      <xdr:row>97</xdr:row>
      <xdr:rowOff>77071</xdr:rowOff>
    </xdr:to>
    <xdr:sp macro="" textlink="">
      <xdr:nvSpPr>
        <xdr:cNvPr id="256" name="楕円 255"/>
        <xdr:cNvSpPr/>
      </xdr:nvSpPr>
      <xdr:spPr>
        <a:xfrm>
          <a:off x="4584700" y="166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125348</xdr:rowOff>
    </xdr:from>
    <xdr:ext cx="534377" cy="259045"/>
    <xdr:sp macro="" textlink="">
      <xdr:nvSpPr>
        <xdr:cNvPr id="257" name="衛生費該当値テキスト"/>
        <xdr:cNvSpPr txBox="1"/>
      </xdr:nvSpPr>
      <xdr:spPr>
        <a:xfrm>
          <a:off x="4686300" y="165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137113</xdr:rowOff>
    </xdr:from>
    <xdr:to>
      <xdr:col>20</xdr:col>
      <xdr:colOff>38100</xdr:colOff>
      <xdr:row>97</xdr:row>
      <xdr:rowOff>67263</xdr:rowOff>
    </xdr:to>
    <xdr:sp macro="" textlink="">
      <xdr:nvSpPr>
        <xdr:cNvPr id="258" name="楕円 257"/>
        <xdr:cNvSpPr/>
      </xdr:nvSpPr>
      <xdr:spPr>
        <a:xfrm>
          <a:off x="3746500" y="165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58390</xdr:rowOff>
    </xdr:from>
    <xdr:ext cx="534377" cy="259045"/>
    <xdr:sp macro="" textlink="">
      <xdr:nvSpPr>
        <xdr:cNvPr id="259" name="テキスト ボックス 258"/>
        <xdr:cNvSpPr txBox="1"/>
      </xdr:nvSpPr>
      <xdr:spPr>
        <a:xfrm>
          <a:off x="3530111" y="1668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96650</xdr:rowOff>
    </xdr:from>
    <xdr:to>
      <xdr:col>15</xdr:col>
      <xdr:colOff>101600</xdr:colOff>
      <xdr:row>97</xdr:row>
      <xdr:rowOff>26800</xdr:rowOff>
    </xdr:to>
    <xdr:sp macro="" textlink="">
      <xdr:nvSpPr>
        <xdr:cNvPr id="260" name="楕円 259"/>
        <xdr:cNvSpPr/>
      </xdr:nvSpPr>
      <xdr:spPr>
        <a:xfrm>
          <a:off x="2857500" y="165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43327</xdr:rowOff>
    </xdr:from>
    <xdr:ext cx="534377" cy="259045"/>
    <xdr:sp macro="" textlink="">
      <xdr:nvSpPr>
        <xdr:cNvPr id="261" name="テキスト ボックス 260"/>
        <xdr:cNvSpPr txBox="1"/>
      </xdr:nvSpPr>
      <xdr:spPr>
        <a:xfrm>
          <a:off x="2641111" y="163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96727</xdr:rowOff>
    </xdr:from>
    <xdr:to>
      <xdr:col>10</xdr:col>
      <xdr:colOff>165100</xdr:colOff>
      <xdr:row>97</xdr:row>
      <xdr:rowOff>26877</xdr:rowOff>
    </xdr:to>
    <xdr:sp macro="" textlink="">
      <xdr:nvSpPr>
        <xdr:cNvPr id="262" name="楕円 261"/>
        <xdr:cNvSpPr/>
      </xdr:nvSpPr>
      <xdr:spPr>
        <a:xfrm>
          <a:off x="1968500" y="165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18004</xdr:rowOff>
    </xdr:from>
    <xdr:ext cx="534377" cy="259045"/>
    <xdr:sp macro="" textlink="">
      <xdr:nvSpPr>
        <xdr:cNvPr id="263" name="テキスト ボックス 262"/>
        <xdr:cNvSpPr txBox="1"/>
      </xdr:nvSpPr>
      <xdr:spPr>
        <a:xfrm>
          <a:off x="1752111" y="166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92253</xdr:rowOff>
    </xdr:from>
    <xdr:to>
      <xdr:col>6</xdr:col>
      <xdr:colOff>38100</xdr:colOff>
      <xdr:row>97</xdr:row>
      <xdr:rowOff>22403</xdr:rowOff>
    </xdr:to>
    <xdr:sp macro="" textlink="">
      <xdr:nvSpPr>
        <xdr:cNvPr id="264" name="楕円 263"/>
        <xdr:cNvSpPr/>
      </xdr:nvSpPr>
      <xdr:spPr>
        <a:xfrm>
          <a:off x="1079500" y="165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13530</xdr:rowOff>
    </xdr:from>
    <xdr:ext cx="534377" cy="259045"/>
    <xdr:sp macro="" textlink="">
      <xdr:nvSpPr>
        <xdr:cNvPr id="265" name="テキスト ボックス 264"/>
        <xdr:cNvSpPr txBox="1"/>
      </xdr:nvSpPr>
      <xdr:spPr>
        <a:xfrm>
          <a:off x="863111" y="166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93066</xdr:rowOff>
    </xdr:from>
    <xdr:to>
      <xdr:col>55</xdr:col>
      <xdr:colOff>0</xdr:colOff>
      <xdr:row>37</xdr:row>
      <xdr:rowOff>94209</xdr:rowOff>
    </xdr:to>
    <xdr:cxnSp macro="">
      <xdr:nvCxnSpPr>
        <xdr:cNvPr id="292" name="直線コネクタ 291"/>
        <xdr:cNvCxnSpPr/>
      </xdr:nvCxnSpPr>
      <xdr:spPr>
        <a:xfrm>
          <a:off x="9639300" y="643671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93066</xdr:rowOff>
    </xdr:from>
    <xdr:to>
      <xdr:col>50</xdr:col>
      <xdr:colOff>114300</xdr:colOff>
      <xdr:row>37</xdr:row>
      <xdr:rowOff>96038</xdr:rowOff>
    </xdr:to>
    <xdr:cxnSp macro="">
      <xdr:nvCxnSpPr>
        <xdr:cNvPr id="295" name="直線コネクタ 294"/>
        <xdr:cNvCxnSpPr/>
      </xdr:nvCxnSpPr>
      <xdr:spPr>
        <a:xfrm flipV="1">
          <a:off x="8750300" y="643671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96038</xdr:rowOff>
    </xdr:from>
    <xdr:to>
      <xdr:col>45</xdr:col>
      <xdr:colOff>177800</xdr:colOff>
      <xdr:row>37</xdr:row>
      <xdr:rowOff>99695</xdr:rowOff>
    </xdr:to>
    <xdr:cxnSp macro="">
      <xdr:nvCxnSpPr>
        <xdr:cNvPr id="298" name="直線コネクタ 297"/>
        <xdr:cNvCxnSpPr/>
      </xdr:nvCxnSpPr>
      <xdr:spPr>
        <a:xfrm flipV="1">
          <a:off x="7861300" y="643968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73635</xdr:rowOff>
    </xdr:from>
    <xdr:to>
      <xdr:col>41</xdr:col>
      <xdr:colOff>50800</xdr:colOff>
      <xdr:row>37</xdr:row>
      <xdr:rowOff>99695</xdr:rowOff>
    </xdr:to>
    <xdr:cxnSp macro="">
      <xdr:nvCxnSpPr>
        <xdr:cNvPr id="301" name="直線コネクタ 300"/>
        <xdr:cNvCxnSpPr/>
      </xdr:nvCxnSpPr>
      <xdr:spPr>
        <a:xfrm>
          <a:off x="6972300" y="641728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43409</xdr:rowOff>
    </xdr:from>
    <xdr:to>
      <xdr:col>55</xdr:col>
      <xdr:colOff>50800</xdr:colOff>
      <xdr:row>37</xdr:row>
      <xdr:rowOff>145009</xdr:rowOff>
    </xdr:to>
    <xdr:sp macro="" textlink="">
      <xdr:nvSpPr>
        <xdr:cNvPr id="311" name="楕円 310"/>
        <xdr:cNvSpPr/>
      </xdr:nvSpPr>
      <xdr:spPr>
        <a:xfrm>
          <a:off x="104267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21836</xdr:rowOff>
    </xdr:from>
    <xdr:ext cx="378565" cy="259045"/>
    <xdr:sp macro="" textlink="">
      <xdr:nvSpPr>
        <xdr:cNvPr id="312" name="労働費該当値テキスト"/>
        <xdr:cNvSpPr txBox="1"/>
      </xdr:nvSpPr>
      <xdr:spPr>
        <a:xfrm>
          <a:off x="10528300" y="636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42266</xdr:rowOff>
    </xdr:from>
    <xdr:to>
      <xdr:col>50</xdr:col>
      <xdr:colOff>165100</xdr:colOff>
      <xdr:row>37</xdr:row>
      <xdr:rowOff>143866</xdr:rowOff>
    </xdr:to>
    <xdr:sp macro="" textlink="">
      <xdr:nvSpPr>
        <xdr:cNvPr id="313" name="楕円 312"/>
        <xdr:cNvSpPr/>
      </xdr:nvSpPr>
      <xdr:spPr>
        <a:xfrm>
          <a:off x="9588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134993</xdr:rowOff>
    </xdr:from>
    <xdr:ext cx="378565" cy="259045"/>
    <xdr:sp macro="" textlink="">
      <xdr:nvSpPr>
        <xdr:cNvPr id="314" name="テキスト ボックス 313"/>
        <xdr:cNvSpPr txBox="1"/>
      </xdr:nvSpPr>
      <xdr:spPr>
        <a:xfrm>
          <a:off x="9450017" y="64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45238</xdr:rowOff>
    </xdr:from>
    <xdr:to>
      <xdr:col>46</xdr:col>
      <xdr:colOff>38100</xdr:colOff>
      <xdr:row>37</xdr:row>
      <xdr:rowOff>146838</xdr:rowOff>
    </xdr:to>
    <xdr:sp macro="" textlink="">
      <xdr:nvSpPr>
        <xdr:cNvPr id="315" name="楕円 314"/>
        <xdr:cNvSpPr/>
      </xdr:nvSpPr>
      <xdr:spPr>
        <a:xfrm>
          <a:off x="86995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137965</xdr:rowOff>
    </xdr:from>
    <xdr:ext cx="378565" cy="259045"/>
    <xdr:sp macro="" textlink="">
      <xdr:nvSpPr>
        <xdr:cNvPr id="316" name="テキスト ボックス 315"/>
        <xdr:cNvSpPr txBox="1"/>
      </xdr:nvSpPr>
      <xdr:spPr>
        <a:xfrm>
          <a:off x="8561017" y="648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48895</xdr:rowOff>
    </xdr:from>
    <xdr:to>
      <xdr:col>41</xdr:col>
      <xdr:colOff>101600</xdr:colOff>
      <xdr:row>37</xdr:row>
      <xdr:rowOff>150495</xdr:rowOff>
    </xdr:to>
    <xdr:sp macro="" textlink="">
      <xdr:nvSpPr>
        <xdr:cNvPr id="317" name="楕円 316"/>
        <xdr:cNvSpPr/>
      </xdr:nvSpPr>
      <xdr:spPr>
        <a:xfrm>
          <a:off x="7810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141622</xdr:rowOff>
    </xdr:from>
    <xdr:ext cx="378565" cy="259045"/>
    <xdr:sp macro="" textlink="">
      <xdr:nvSpPr>
        <xdr:cNvPr id="318" name="テキスト ボックス 317"/>
        <xdr:cNvSpPr txBox="1"/>
      </xdr:nvSpPr>
      <xdr:spPr>
        <a:xfrm>
          <a:off x="7672017" y="648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22835</xdr:rowOff>
    </xdr:from>
    <xdr:to>
      <xdr:col>36</xdr:col>
      <xdr:colOff>165100</xdr:colOff>
      <xdr:row>37</xdr:row>
      <xdr:rowOff>124435</xdr:rowOff>
    </xdr:to>
    <xdr:sp macro="" textlink="">
      <xdr:nvSpPr>
        <xdr:cNvPr id="319" name="楕円 318"/>
        <xdr:cNvSpPr/>
      </xdr:nvSpPr>
      <xdr:spPr>
        <a:xfrm>
          <a:off x="6921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115562</xdr:rowOff>
    </xdr:from>
    <xdr:ext cx="469744" cy="259045"/>
    <xdr:sp macro="" textlink="">
      <xdr:nvSpPr>
        <xdr:cNvPr id="320" name="テキスト ボックス 319"/>
        <xdr:cNvSpPr txBox="1"/>
      </xdr:nvSpPr>
      <xdr:spPr>
        <a:xfrm>
          <a:off x="6737428" y="645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123081</xdr:rowOff>
    </xdr:from>
    <xdr:to>
      <xdr:col>55</xdr:col>
      <xdr:colOff>0</xdr:colOff>
      <xdr:row>55</xdr:row>
      <xdr:rowOff>143175</xdr:rowOff>
    </xdr:to>
    <xdr:cxnSp macro="">
      <xdr:nvCxnSpPr>
        <xdr:cNvPr id="347" name="直線コネクタ 346"/>
        <xdr:cNvCxnSpPr/>
      </xdr:nvCxnSpPr>
      <xdr:spPr>
        <a:xfrm flipV="1">
          <a:off x="9639300" y="9552831"/>
          <a:ext cx="8382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46706</xdr:rowOff>
    </xdr:from>
    <xdr:to>
      <xdr:col>50</xdr:col>
      <xdr:colOff>114300</xdr:colOff>
      <xdr:row>55</xdr:row>
      <xdr:rowOff>143175</xdr:rowOff>
    </xdr:to>
    <xdr:cxnSp macro="">
      <xdr:nvCxnSpPr>
        <xdr:cNvPr id="350" name="直線コネクタ 349"/>
        <xdr:cNvCxnSpPr/>
      </xdr:nvCxnSpPr>
      <xdr:spPr>
        <a:xfrm>
          <a:off x="8750300" y="9476456"/>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46706</xdr:rowOff>
    </xdr:from>
    <xdr:to>
      <xdr:col>45</xdr:col>
      <xdr:colOff>177800</xdr:colOff>
      <xdr:row>55</xdr:row>
      <xdr:rowOff>142511</xdr:rowOff>
    </xdr:to>
    <xdr:cxnSp macro="">
      <xdr:nvCxnSpPr>
        <xdr:cNvPr id="353" name="直線コネクタ 352"/>
        <xdr:cNvCxnSpPr/>
      </xdr:nvCxnSpPr>
      <xdr:spPr>
        <a:xfrm flipV="1">
          <a:off x="7861300" y="9476456"/>
          <a:ext cx="889000" cy="9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142511</xdr:rowOff>
    </xdr:from>
    <xdr:to>
      <xdr:col>41</xdr:col>
      <xdr:colOff>50800</xdr:colOff>
      <xdr:row>56</xdr:row>
      <xdr:rowOff>20462</xdr:rowOff>
    </xdr:to>
    <xdr:cxnSp macro="">
      <xdr:nvCxnSpPr>
        <xdr:cNvPr id="356" name="直線コネクタ 355"/>
        <xdr:cNvCxnSpPr/>
      </xdr:nvCxnSpPr>
      <xdr:spPr>
        <a:xfrm flipV="1">
          <a:off x="6972300" y="9572261"/>
          <a:ext cx="889000"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72281</xdr:rowOff>
    </xdr:from>
    <xdr:to>
      <xdr:col>55</xdr:col>
      <xdr:colOff>50800</xdr:colOff>
      <xdr:row>56</xdr:row>
      <xdr:rowOff>2431</xdr:rowOff>
    </xdr:to>
    <xdr:sp macro="" textlink="">
      <xdr:nvSpPr>
        <xdr:cNvPr id="366" name="楕円 365"/>
        <xdr:cNvSpPr/>
      </xdr:nvSpPr>
      <xdr:spPr>
        <a:xfrm>
          <a:off x="10426700" y="95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95158</xdr:rowOff>
    </xdr:from>
    <xdr:ext cx="534377" cy="259045"/>
    <xdr:sp macro="" textlink="">
      <xdr:nvSpPr>
        <xdr:cNvPr id="367" name="農林水産業費該当値テキスト"/>
        <xdr:cNvSpPr txBox="1"/>
      </xdr:nvSpPr>
      <xdr:spPr>
        <a:xfrm>
          <a:off x="10528300" y="93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92375</xdr:rowOff>
    </xdr:from>
    <xdr:to>
      <xdr:col>50</xdr:col>
      <xdr:colOff>165100</xdr:colOff>
      <xdr:row>56</xdr:row>
      <xdr:rowOff>22525</xdr:rowOff>
    </xdr:to>
    <xdr:sp macro="" textlink="">
      <xdr:nvSpPr>
        <xdr:cNvPr id="368" name="楕円 367"/>
        <xdr:cNvSpPr/>
      </xdr:nvSpPr>
      <xdr:spPr>
        <a:xfrm>
          <a:off x="9588500" y="95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39052</xdr:rowOff>
    </xdr:from>
    <xdr:ext cx="534377" cy="259045"/>
    <xdr:sp macro="" textlink="">
      <xdr:nvSpPr>
        <xdr:cNvPr id="369" name="テキスト ボックス 368"/>
        <xdr:cNvSpPr txBox="1"/>
      </xdr:nvSpPr>
      <xdr:spPr>
        <a:xfrm>
          <a:off x="9372111" y="92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167356</xdr:rowOff>
    </xdr:from>
    <xdr:to>
      <xdr:col>46</xdr:col>
      <xdr:colOff>38100</xdr:colOff>
      <xdr:row>55</xdr:row>
      <xdr:rowOff>97506</xdr:rowOff>
    </xdr:to>
    <xdr:sp macro="" textlink="">
      <xdr:nvSpPr>
        <xdr:cNvPr id="370" name="楕円 369"/>
        <xdr:cNvSpPr/>
      </xdr:nvSpPr>
      <xdr:spPr>
        <a:xfrm>
          <a:off x="8699500" y="942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114033</xdr:rowOff>
    </xdr:from>
    <xdr:ext cx="534377" cy="259045"/>
    <xdr:sp macro="" textlink="">
      <xdr:nvSpPr>
        <xdr:cNvPr id="371" name="テキスト ボックス 370"/>
        <xdr:cNvSpPr txBox="1"/>
      </xdr:nvSpPr>
      <xdr:spPr>
        <a:xfrm>
          <a:off x="8483111" y="920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91711</xdr:rowOff>
    </xdr:from>
    <xdr:to>
      <xdr:col>41</xdr:col>
      <xdr:colOff>101600</xdr:colOff>
      <xdr:row>56</xdr:row>
      <xdr:rowOff>21861</xdr:rowOff>
    </xdr:to>
    <xdr:sp macro="" textlink="">
      <xdr:nvSpPr>
        <xdr:cNvPr id="372" name="楕円 371"/>
        <xdr:cNvSpPr/>
      </xdr:nvSpPr>
      <xdr:spPr>
        <a:xfrm>
          <a:off x="7810500" y="95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38388</xdr:rowOff>
    </xdr:from>
    <xdr:ext cx="534377" cy="259045"/>
    <xdr:sp macro="" textlink="">
      <xdr:nvSpPr>
        <xdr:cNvPr id="373" name="テキスト ボックス 372"/>
        <xdr:cNvSpPr txBox="1"/>
      </xdr:nvSpPr>
      <xdr:spPr>
        <a:xfrm>
          <a:off x="7594111" y="929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141112</xdr:rowOff>
    </xdr:from>
    <xdr:to>
      <xdr:col>36</xdr:col>
      <xdr:colOff>165100</xdr:colOff>
      <xdr:row>56</xdr:row>
      <xdr:rowOff>71262</xdr:rowOff>
    </xdr:to>
    <xdr:sp macro="" textlink="">
      <xdr:nvSpPr>
        <xdr:cNvPr id="374" name="楕円 373"/>
        <xdr:cNvSpPr/>
      </xdr:nvSpPr>
      <xdr:spPr>
        <a:xfrm>
          <a:off x="6921500" y="95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62389</xdr:rowOff>
    </xdr:from>
    <xdr:ext cx="534377" cy="259045"/>
    <xdr:sp macro="" textlink="">
      <xdr:nvSpPr>
        <xdr:cNvPr id="375" name="テキスト ボックス 374"/>
        <xdr:cNvSpPr txBox="1"/>
      </xdr:nvSpPr>
      <xdr:spPr>
        <a:xfrm>
          <a:off x="6705111" y="96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146993</xdr:rowOff>
    </xdr:from>
    <xdr:to>
      <xdr:col>55</xdr:col>
      <xdr:colOff>0</xdr:colOff>
      <xdr:row>77</xdr:row>
      <xdr:rowOff>26702</xdr:rowOff>
    </xdr:to>
    <xdr:cxnSp macro="">
      <xdr:nvCxnSpPr>
        <xdr:cNvPr id="402" name="直線コネクタ 401"/>
        <xdr:cNvCxnSpPr/>
      </xdr:nvCxnSpPr>
      <xdr:spPr>
        <a:xfrm>
          <a:off x="9639300" y="13177193"/>
          <a:ext cx="838200" cy="5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133939</xdr:rowOff>
    </xdr:from>
    <xdr:to>
      <xdr:col>50</xdr:col>
      <xdr:colOff>114300</xdr:colOff>
      <xdr:row>76</xdr:row>
      <xdr:rowOff>146993</xdr:rowOff>
    </xdr:to>
    <xdr:cxnSp macro="">
      <xdr:nvCxnSpPr>
        <xdr:cNvPr id="405" name="直線コネクタ 404"/>
        <xdr:cNvCxnSpPr/>
      </xdr:nvCxnSpPr>
      <xdr:spPr>
        <a:xfrm>
          <a:off x="8750300" y="13164139"/>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44489</xdr:rowOff>
    </xdr:from>
    <xdr:to>
      <xdr:col>45</xdr:col>
      <xdr:colOff>177800</xdr:colOff>
      <xdr:row>76</xdr:row>
      <xdr:rowOff>133939</xdr:rowOff>
    </xdr:to>
    <xdr:cxnSp macro="">
      <xdr:nvCxnSpPr>
        <xdr:cNvPr id="408" name="直線コネクタ 407"/>
        <xdr:cNvCxnSpPr/>
      </xdr:nvCxnSpPr>
      <xdr:spPr>
        <a:xfrm>
          <a:off x="7861300" y="13074689"/>
          <a:ext cx="889000" cy="8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44489</xdr:rowOff>
    </xdr:from>
    <xdr:to>
      <xdr:col>41</xdr:col>
      <xdr:colOff>50800</xdr:colOff>
      <xdr:row>76</xdr:row>
      <xdr:rowOff>101250</xdr:rowOff>
    </xdr:to>
    <xdr:cxnSp macro="">
      <xdr:nvCxnSpPr>
        <xdr:cNvPr id="411" name="直線コネクタ 410"/>
        <xdr:cNvCxnSpPr/>
      </xdr:nvCxnSpPr>
      <xdr:spPr>
        <a:xfrm flipV="1">
          <a:off x="6972300" y="13074689"/>
          <a:ext cx="8890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147352</xdr:rowOff>
    </xdr:from>
    <xdr:to>
      <xdr:col>55</xdr:col>
      <xdr:colOff>50800</xdr:colOff>
      <xdr:row>77</xdr:row>
      <xdr:rowOff>77502</xdr:rowOff>
    </xdr:to>
    <xdr:sp macro="" textlink="">
      <xdr:nvSpPr>
        <xdr:cNvPr id="421" name="楕円 420"/>
        <xdr:cNvSpPr/>
      </xdr:nvSpPr>
      <xdr:spPr>
        <a:xfrm>
          <a:off x="10426700" y="13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125779</xdr:rowOff>
    </xdr:from>
    <xdr:ext cx="534377" cy="259045"/>
    <xdr:sp macro="" textlink="">
      <xdr:nvSpPr>
        <xdr:cNvPr id="422" name="商工費該当値テキスト"/>
        <xdr:cNvSpPr txBox="1"/>
      </xdr:nvSpPr>
      <xdr:spPr>
        <a:xfrm>
          <a:off x="10528300" y="131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96193</xdr:rowOff>
    </xdr:from>
    <xdr:to>
      <xdr:col>50</xdr:col>
      <xdr:colOff>165100</xdr:colOff>
      <xdr:row>77</xdr:row>
      <xdr:rowOff>26343</xdr:rowOff>
    </xdr:to>
    <xdr:sp macro="" textlink="">
      <xdr:nvSpPr>
        <xdr:cNvPr id="423" name="楕円 422"/>
        <xdr:cNvSpPr/>
      </xdr:nvSpPr>
      <xdr:spPr>
        <a:xfrm>
          <a:off x="9588500" y="131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17470</xdr:rowOff>
    </xdr:from>
    <xdr:ext cx="534377" cy="259045"/>
    <xdr:sp macro="" textlink="">
      <xdr:nvSpPr>
        <xdr:cNvPr id="424" name="テキスト ボックス 423"/>
        <xdr:cNvSpPr txBox="1"/>
      </xdr:nvSpPr>
      <xdr:spPr>
        <a:xfrm>
          <a:off x="9372111" y="132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83139</xdr:rowOff>
    </xdr:from>
    <xdr:to>
      <xdr:col>46</xdr:col>
      <xdr:colOff>38100</xdr:colOff>
      <xdr:row>77</xdr:row>
      <xdr:rowOff>13289</xdr:rowOff>
    </xdr:to>
    <xdr:sp macro="" textlink="">
      <xdr:nvSpPr>
        <xdr:cNvPr id="425" name="楕円 424"/>
        <xdr:cNvSpPr/>
      </xdr:nvSpPr>
      <xdr:spPr>
        <a:xfrm>
          <a:off x="8699500" y="1311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29816</xdr:rowOff>
    </xdr:from>
    <xdr:ext cx="534377" cy="259045"/>
    <xdr:sp macro="" textlink="">
      <xdr:nvSpPr>
        <xdr:cNvPr id="426" name="テキスト ボックス 425"/>
        <xdr:cNvSpPr txBox="1"/>
      </xdr:nvSpPr>
      <xdr:spPr>
        <a:xfrm>
          <a:off x="8483111" y="1288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165139</xdr:rowOff>
    </xdr:from>
    <xdr:to>
      <xdr:col>41</xdr:col>
      <xdr:colOff>101600</xdr:colOff>
      <xdr:row>76</xdr:row>
      <xdr:rowOff>95289</xdr:rowOff>
    </xdr:to>
    <xdr:sp macro="" textlink="">
      <xdr:nvSpPr>
        <xdr:cNvPr id="427" name="楕円 426"/>
        <xdr:cNvSpPr/>
      </xdr:nvSpPr>
      <xdr:spPr>
        <a:xfrm>
          <a:off x="7810500" y="13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111815</xdr:rowOff>
    </xdr:from>
    <xdr:ext cx="534377" cy="259045"/>
    <xdr:sp macro="" textlink="">
      <xdr:nvSpPr>
        <xdr:cNvPr id="428" name="テキスト ボックス 427"/>
        <xdr:cNvSpPr txBox="1"/>
      </xdr:nvSpPr>
      <xdr:spPr>
        <a:xfrm>
          <a:off x="7594111" y="127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50450</xdr:rowOff>
    </xdr:from>
    <xdr:to>
      <xdr:col>36</xdr:col>
      <xdr:colOff>165100</xdr:colOff>
      <xdr:row>76</xdr:row>
      <xdr:rowOff>152050</xdr:rowOff>
    </xdr:to>
    <xdr:sp macro="" textlink="">
      <xdr:nvSpPr>
        <xdr:cNvPr id="429" name="楕円 428"/>
        <xdr:cNvSpPr/>
      </xdr:nvSpPr>
      <xdr:spPr>
        <a:xfrm>
          <a:off x="6921500" y="130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168577</xdr:rowOff>
    </xdr:from>
    <xdr:ext cx="534377" cy="259045"/>
    <xdr:sp macro="" textlink="">
      <xdr:nvSpPr>
        <xdr:cNvPr id="430" name="テキスト ボックス 429"/>
        <xdr:cNvSpPr txBox="1"/>
      </xdr:nvSpPr>
      <xdr:spPr>
        <a:xfrm>
          <a:off x="6705111" y="128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52037</xdr:rowOff>
    </xdr:from>
    <xdr:to>
      <xdr:col>55</xdr:col>
      <xdr:colOff>0</xdr:colOff>
      <xdr:row>98</xdr:row>
      <xdr:rowOff>54386</xdr:rowOff>
    </xdr:to>
    <xdr:cxnSp macro="">
      <xdr:nvCxnSpPr>
        <xdr:cNvPr id="457" name="直線コネクタ 456"/>
        <xdr:cNvCxnSpPr/>
      </xdr:nvCxnSpPr>
      <xdr:spPr>
        <a:xfrm>
          <a:off x="9639300" y="16854137"/>
          <a:ext cx="8382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52037</xdr:rowOff>
    </xdr:from>
    <xdr:to>
      <xdr:col>50</xdr:col>
      <xdr:colOff>114300</xdr:colOff>
      <xdr:row>98</xdr:row>
      <xdr:rowOff>63416</xdr:rowOff>
    </xdr:to>
    <xdr:cxnSp macro="">
      <xdr:nvCxnSpPr>
        <xdr:cNvPr id="460" name="直線コネクタ 459"/>
        <xdr:cNvCxnSpPr/>
      </xdr:nvCxnSpPr>
      <xdr:spPr>
        <a:xfrm flipV="1">
          <a:off x="8750300" y="16854137"/>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63416</xdr:rowOff>
    </xdr:from>
    <xdr:to>
      <xdr:col>45</xdr:col>
      <xdr:colOff>177800</xdr:colOff>
      <xdr:row>98</xdr:row>
      <xdr:rowOff>67424</xdr:rowOff>
    </xdr:to>
    <xdr:cxnSp macro="">
      <xdr:nvCxnSpPr>
        <xdr:cNvPr id="463" name="直線コネクタ 462"/>
        <xdr:cNvCxnSpPr/>
      </xdr:nvCxnSpPr>
      <xdr:spPr>
        <a:xfrm flipV="1">
          <a:off x="7861300" y="16865516"/>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42762</xdr:rowOff>
    </xdr:from>
    <xdr:to>
      <xdr:col>41</xdr:col>
      <xdr:colOff>50800</xdr:colOff>
      <xdr:row>98</xdr:row>
      <xdr:rowOff>67424</xdr:rowOff>
    </xdr:to>
    <xdr:cxnSp macro="">
      <xdr:nvCxnSpPr>
        <xdr:cNvPr id="466" name="直線コネクタ 465"/>
        <xdr:cNvCxnSpPr/>
      </xdr:nvCxnSpPr>
      <xdr:spPr>
        <a:xfrm>
          <a:off x="6972300" y="16844862"/>
          <a:ext cx="8890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3586</xdr:rowOff>
    </xdr:from>
    <xdr:to>
      <xdr:col>55</xdr:col>
      <xdr:colOff>50800</xdr:colOff>
      <xdr:row>98</xdr:row>
      <xdr:rowOff>105186</xdr:rowOff>
    </xdr:to>
    <xdr:sp macro="" textlink="">
      <xdr:nvSpPr>
        <xdr:cNvPr id="476" name="楕円 475"/>
        <xdr:cNvSpPr/>
      </xdr:nvSpPr>
      <xdr:spPr>
        <a:xfrm>
          <a:off x="10426700" y="168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1237</xdr:rowOff>
    </xdr:from>
    <xdr:to>
      <xdr:col>50</xdr:col>
      <xdr:colOff>165100</xdr:colOff>
      <xdr:row>98</xdr:row>
      <xdr:rowOff>102837</xdr:rowOff>
    </xdr:to>
    <xdr:sp macro="" textlink="">
      <xdr:nvSpPr>
        <xdr:cNvPr id="478" name="楕円 477"/>
        <xdr:cNvSpPr/>
      </xdr:nvSpPr>
      <xdr:spPr>
        <a:xfrm>
          <a:off x="9588500" y="168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93964</xdr:rowOff>
    </xdr:from>
    <xdr:ext cx="534377" cy="259045"/>
    <xdr:sp macro="" textlink="">
      <xdr:nvSpPr>
        <xdr:cNvPr id="479" name="テキスト ボックス 478"/>
        <xdr:cNvSpPr txBox="1"/>
      </xdr:nvSpPr>
      <xdr:spPr>
        <a:xfrm>
          <a:off x="9372111" y="168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12616</xdr:rowOff>
    </xdr:from>
    <xdr:to>
      <xdr:col>46</xdr:col>
      <xdr:colOff>38100</xdr:colOff>
      <xdr:row>98</xdr:row>
      <xdr:rowOff>114216</xdr:rowOff>
    </xdr:to>
    <xdr:sp macro="" textlink="">
      <xdr:nvSpPr>
        <xdr:cNvPr id="480" name="楕円 479"/>
        <xdr:cNvSpPr/>
      </xdr:nvSpPr>
      <xdr:spPr>
        <a:xfrm>
          <a:off x="8699500" y="168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105343</xdr:rowOff>
    </xdr:from>
    <xdr:ext cx="534377" cy="259045"/>
    <xdr:sp macro="" textlink="">
      <xdr:nvSpPr>
        <xdr:cNvPr id="481" name="テキスト ボックス 480"/>
        <xdr:cNvSpPr txBox="1"/>
      </xdr:nvSpPr>
      <xdr:spPr>
        <a:xfrm>
          <a:off x="8483111" y="169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16624</xdr:rowOff>
    </xdr:from>
    <xdr:to>
      <xdr:col>41</xdr:col>
      <xdr:colOff>101600</xdr:colOff>
      <xdr:row>98</xdr:row>
      <xdr:rowOff>118224</xdr:rowOff>
    </xdr:to>
    <xdr:sp macro="" textlink="">
      <xdr:nvSpPr>
        <xdr:cNvPr id="482" name="楕円 481"/>
        <xdr:cNvSpPr/>
      </xdr:nvSpPr>
      <xdr:spPr>
        <a:xfrm>
          <a:off x="7810500" y="168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109351</xdr:rowOff>
    </xdr:from>
    <xdr:ext cx="534377" cy="259045"/>
    <xdr:sp macro="" textlink="">
      <xdr:nvSpPr>
        <xdr:cNvPr id="483" name="テキスト ボックス 482"/>
        <xdr:cNvSpPr txBox="1"/>
      </xdr:nvSpPr>
      <xdr:spPr>
        <a:xfrm>
          <a:off x="7594111" y="1691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163412</xdr:rowOff>
    </xdr:from>
    <xdr:to>
      <xdr:col>36</xdr:col>
      <xdr:colOff>165100</xdr:colOff>
      <xdr:row>98</xdr:row>
      <xdr:rowOff>93562</xdr:rowOff>
    </xdr:to>
    <xdr:sp macro="" textlink="">
      <xdr:nvSpPr>
        <xdr:cNvPr id="484" name="楕円 483"/>
        <xdr:cNvSpPr/>
      </xdr:nvSpPr>
      <xdr:spPr>
        <a:xfrm>
          <a:off x="6921500" y="167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84689</xdr:rowOff>
    </xdr:from>
    <xdr:ext cx="534377" cy="259045"/>
    <xdr:sp macro="" textlink="">
      <xdr:nvSpPr>
        <xdr:cNvPr id="485" name="テキスト ボックス 484"/>
        <xdr:cNvSpPr txBox="1"/>
      </xdr:nvSpPr>
      <xdr:spPr>
        <a:xfrm>
          <a:off x="6705111" y="168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45654</xdr:rowOff>
    </xdr:from>
    <xdr:to>
      <xdr:col>85</xdr:col>
      <xdr:colOff>127000</xdr:colOff>
      <xdr:row>37</xdr:row>
      <xdr:rowOff>78892</xdr:rowOff>
    </xdr:to>
    <xdr:cxnSp macro="">
      <xdr:nvCxnSpPr>
        <xdr:cNvPr id="513" name="直線コネクタ 512"/>
        <xdr:cNvCxnSpPr/>
      </xdr:nvCxnSpPr>
      <xdr:spPr>
        <a:xfrm flipV="1">
          <a:off x="15481300" y="6389304"/>
          <a:ext cx="8382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67234</xdr:rowOff>
    </xdr:from>
    <xdr:to>
      <xdr:col>81</xdr:col>
      <xdr:colOff>50800</xdr:colOff>
      <xdr:row>37</xdr:row>
      <xdr:rowOff>78892</xdr:rowOff>
    </xdr:to>
    <xdr:cxnSp macro="">
      <xdr:nvCxnSpPr>
        <xdr:cNvPr id="516" name="直線コネクタ 515"/>
        <xdr:cNvCxnSpPr/>
      </xdr:nvCxnSpPr>
      <xdr:spPr>
        <a:xfrm>
          <a:off x="14592300" y="641088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67234</xdr:rowOff>
    </xdr:from>
    <xdr:to>
      <xdr:col>76</xdr:col>
      <xdr:colOff>114300</xdr:colOff>
      <xdr:row>37</xdr:row>
      <xdr:rowOff>108427</xdr:rowOff>
    </xdr:to>
    <xdr:cxnSp macro="">
      <xdr:nvCxnSpPr>
        <xdr:cNvPr id="519" name="直線コネクタ 518"/>
        <xdr:cNvCxnSpPr/>
      </xdr:nvCxnSpPr>
      <xdr:spPr>
        <a:xfrm flipV="1">
          <a:off x="13703300" y="6410884"/>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83419</xdr:rowOff>
    </xdr:from>
    <xdr:to>
      <xdr:col>71</xdr:col>
      <xdr:colOff>177800</xdr:colOff>
      <xdr:row>37</xdr:row>
      <xdr:rowOff>108427</xdr:rowOff>
    </xdr:to>
    <xdr:cxnSp macro="">
      <xdr:nvCxnSpPr>
        <xdr:cNvPr id="522" name="直線コネクタ 521"/>
        <xdr:cNvCxnSpPr/>
      </xdr:nvCxnSpPr>
      <xdr:spPr>
        <a:xfrm>
          <a:off x="12814300" y="6427069"/>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166304</xdr:rowOff>
    </xdr:from>
    <xdr:to>
      <xdr:col>85</xdr:col>
      <xdr:colOff>177800</xdr:colOff>
      <xdr:row>37</xdr:row>
      <xdr:rowOff>96454</xdr:rowOff>
    </xdr:to>
    <xdr:sp macro="" textlink="">
      <xdr:nvSpPr>
        <xdr:cNvPr id="532" name="楕円 531"/>
        <xdr:cNvSpPr/>
      </xdr:nvSpPr>
      <xdr:spPr>
        <a:xfrm>
          <a:off x="162687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144731</xdr:rowOff>
    </xdr:from>
    <xdr:ext cx="534377" cy="259045"/>
    <xdr:sp macro="" textlink="">
      <xdr:nvSpPr>
        <xdr:cNvPr id="533" name="消防費該当値テキスト"/>
        <xdr:cNvSpPr txBox="1"/>
      </xdr:nvSpPr>
      <xdr:spPr>
        <a:xfrm>
          <a:off x="16370300" y="63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28092</xdr:rowOff>
    </xdr:from>
    <xdr:to>
      <xdr:col>81</xdr:col>
      <xdr:colOff>101600</xdr:colOff>
      <xdr:row>37</xdr:row>
      <xdr:rowOff>129692</xdr:rowOff>
    </xdr:to>
    <xdr:sp macro="" textlink="">
      <xdr:nvSpPr>
        <xdr:cNvPr id="534" name="楕円 533"/>
        <xdr:cNvSpPr/>
      </xdr:nvSpPr>
      <xdr:spPr>
        <a:xfrm>
          <a:off x="15430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120819</xdr:rowOff>
    </xdr:from>
    <xdr:ext cx="534377" cy="259045"/>
    <xdr:sp macro="" textlink="">
      <xdr:nvSpPr>
        <xdr:cNvPr id="535" name="テキスト ボックス 534"/>
        <xdr:cNvSpPr txBox="1"/>
      </xdr:nvSpPr>
      <xdr:spPr>
        <a:xfrm>
          <a:off x="15214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16434</xdr:rowOff>
    </xdr:from>
    <xdr:to>
      <xdr:col>76</xdr:col>
      <xdr:colOff>165100</xdr:colOff>
      <xdr:row>37</xdr:row>
      <xdr:rowOff>118034</xdr:rowOff>
    </xdr:to>
    <xdr:sp macro="" textlink="">
      <xdr:nvSpPr>
        <xdr:cNvPr id="536" name="楕円 535"/>
        <xdr:cNvSpPr/>
      </xdr:nvSpPr>
      <xdr:spPr>
        <a:xfrm>
          <a:off x="14541500" y="63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109161</xdr:rowOff>
    </xdr:from>
    <xdr:ext cx="534377" cy="259045"/>
    <xdr:sp macro="" textlink="">
      <xdr:nvSpPr>
        <xdr:cNvPr id="537" name="テキスト ボックス 536"/>
        <xdr:cNvSpPr txBox="1"/>
      </xdr:nvSpPr>
      <xdr:spPr>
        <a:xfrm>
          <a:off x="14325111" y="64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57627</xdr:rowOff>
    </xdr:from>
    <xdr:to>
      <xdr:col>72</xdr:col>
      <xdr:colOff>38100</xdr:colOff>
      <xdr:row>37</xdr:row>
      <xdr:rowOff>159227</xdr:rowOff>
    </xdr:to>
    <xdr:sp macro="" textlink="">
      <xdr:nvSpPr>
        <xdr:cNvPr id="538" name="楕円 537"/>
        <xdr:cNvSpPr/>
      </xdr:nvSpPr>
      <xdr:spPr>
        <a:xfrm>
          <a:off x="13652500" y="64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150354</xdr:rowOff>
    </xdr:from>
    <xdr:ext cx="534377" cy="259045"/>
    <xdr:sp macro="" textlink="">
      <xdr:nvSpPr>
        <xdr:cNvPr id="539" name="テキスト ボックス 538"/>
        <xdr:cNvSpPr txBox="1"/>
      </xdr:nvSpPr>
      <xdr:spPr>
        <a:xfrm>
          <a:off x="13436111" y="64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32619</xdr:rowOff>
    </xdr:from>
    <xdr:to>
      <xdr:col>67</xdr:col>
      <xdr:colOff>101600</xdr:colOff>
      <xdr:row>37</xdr:row>
      <xdr:rowOff>134219</xdr:rowOff>
    </xdr:to>
    <xdr:sp macro="" textlink="">
      <xdr:nvSpPr>
        <xdr:cNvPr id="540" name="楕円 539"/>
        <xdr:cNvSpPr/>
      </xdr:nvSpPr>
      <xdr:spPr>
        <a:xfrm>
          <a:off x="12763500" y="63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125346</xdr:rowOff>
    </xdr:from>
    <xdr:ext cx="534377" cy="259045"/>
    <xdr:sp macro="" textlink="">
      <xdr:nvSpPr>
        <xdr:cNvPr id="541" name="テキスト ボックス 540"/>
        <xdr:cNvSpPr txBox="1"/>
      </xdr:nvSpPr>
      <xdr:spPr>
        <a:xfrm>
          <a:off x="12547111" y="64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45549</xdr:rowOff>
    </xdr:from>
    <xdr:to>
      <xdr:col>85</xdr:col>
      <xdr:colOff>127000</xdr:colOff>
      <xdr:row>56</xdr:row>
      <xdr:rowOff>15864</xdr:rowOff>
    </xdr:to>
    <xdr:cxnSp macro="">
      <xdr:nvCxnSpPr>
        <xdr:cNvPr id="573" name="直線コネクタ 572"/>
        <xdr:cNvCxnSpPr/>
      </xdr:nvCxnSpPr>
      <xdr:spPr>
        <a:xfrm flipV="1">
          <a:off x="15481300" y="9475299"/>
          <a:ext cx="8382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15864</xdr:rowOff>
    </xdr:from>
    <xdr:to>
      <xdr:col>81</xdr:col>
      <xdr:colOff>50800</xdr:colOff>
      <xdr:row>57</xdr:row>
      <xdr:rowOff>56065</xdr:rowOff>
    </xdr:to>
    <xdr:cxnSp macro="">
      <xdr:nvCxnSpPr>
        <xdr:cNvPr id="576" name="直線コネクタ 575"/>
        <xdr:cNvCxnSpPr/>
      </xdr:nvCxnSpPr>
      <xdr:spPr>
        <a:xfrm flipV="1">
          <a:off x="14592300" y="9617064"/>
          <a:ext cx="889000" cy="2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78778</xdr:rowOff>
    </xdr:from>
    <xdr:to>
      <xdr:col>76</xdr:col>
      <xdr:colOff>114300</xdr:colOff>
      <xdr:row>57</xdr:row>
      <xdr:rowOff>56065</xdr:rowOff>
    </xdr:to>
    <xdr:cxnSp macro="">
      <xdr:nvCxnSpPr>
        <xdr:cNvPr id="579" name="直線コネクタ 578"/>
        <xdr:cNvCxnSpPr/>
      </xdr:nvCxnSpPr>
      <xdr:spPr>
        <a:xfrm>
          <a:off x="13703300" y="9508528"/>
          <a:ext cx="889000" cy="32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35916</xdr:rowOff>
    </xdr:from>
    <xdr:to>
      <xdr:col>71</xdr:col>
      <xdr:colOff>177800</xdr:colOff>
      <xdr:row>55</xdr:row>
      <xdr:rowOff>78778</xdr:rowOff>
    </xdr:to>
    <xdr:cxnSp macro="">
      <xdr:nvCxnSpPr>
        <xdr:cNvPr id="582" name="直線コネクタ 581"/>
        <xdr:cNvCxnSpPr/>
      </xdr:nvCxnSpPr>
      <xdr:spPr>
        <a:xfrm>
          <a:off x="12814300" y="9122766"/>
          <a:ext cx="889000" cy="3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161641</xdr:rowOff>
    </xdr:from>
    <xdr:ext cx="534377" cy="259045"/>
    <xdr:sp macro="" textlink="">
      <xdr:nvSpPr>
        <xdr:cNvPr id="586" name="テキスト ボックス 585"/>
        <xdr:cNvSpPr txBox="1"/>
      </xdr:nvSpPr>
      <xdr:spPr>
        <a:xfrm>
          <a:off x="12547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166199</xdr:rowOff>
    </xdr:from>
    <xdr:to>
      <xdr:col>85</xdr:col>
      <xdr:colOff>177800</xdr:colOff>
      <xdr:row>55</xdr:row>
      <xdr:rowOff>96349</xdr:rowOff>
    </xdr:to>
    <xdr:sp macro="" textlink="">
      <xdr:nvSpPr>
        <xdr:cNvPr id="592" name="楕円 591"/>
        <xdr:cNvSpPr/>
      </xdr:nvSpPr>
      <xdr:spPr>
        <a:xfrm>
          <a:off x="16268700" y="94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17626</xdr:rowOff>
    </xdr:from>
    <xdr:ext cx="534377" cy="259045"/>
    <xdr:sp macro="" textlink="">
      <xdr:nvSpPr>
        <xdr:cNvPr id="593" name="教育費該当値テキスト"/>
        <xdr:cNvSpPr txBox="1"/>
      </xdr:nvSpPr>
      <xdr:spPr>
        <a:xfrm>
          <a:off x="16370300" y="927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136514</xdr:rowOff>
    </xdr:from>
    <xdr:to>
      <xdr:col>81</xdr:col>
      <xdr:colOff>101600</xdr:colOff>
      <xdr:row>56</xdr:row>
      <xdr:rowOff>66664</xdr:rowOff>
    </xdr:to>
    <xdr:sp macro="" textlink="">
      <xdr:nvSpPr>
        <xdr:cNvPr id="594" name="楕円 593"/>
        <xdr:cNvSpPr/>
      </xdr:nvSpPr>
      <xdr:spPr>
        <a:xfrm>
          <a:off x="15430500" y="9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83191</xdr:rowOff>
    </xdr:from>
    <xdr:ext cx="534377" cy="259045"/>
    <xdr:sp macro="" textlink="">
      <xdr:nvSpPr>
        <xdr:cNvPr id="595" name="テキスト ボックス 594"/>
        <xdr:cNvSpPr txBox="1"/>
      </xdr:nvSpPr>
      <xdr:spPr>
        <a:xfrm>
          <a:off x="15214111" y="934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5265</xdr:rowOff>
    </xdr:from>
    <xdr:to>
      <xdr:col>76</xdr:col>
      <xdr:colOff>165100</xdr:colOff>
      <xdr:row>57</xdr:row>
      <xdr:rowOff>106865</xdr:rowOff>
    </xdr:to>
    <xdr:sp macro="" textlink="">
      <xdr:nvSpPr>
        <xdr:cNvPr id="596" name="楕円 595"/>
        <xdr:cNvSpPr/>
      </xdr:nvSpPr>
      <xdr:spPr>
        <a:xfrm>
          <a:off x="14541500" y="97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97992</xdr:rowOff>
    </xdr:from>
    <xdr:ext cx="534377" cy="259045"/>
    <xdr:sp macro="" textlink="">
      <xdr:nvSpPr>
        <xdr:cNvPr id="597" name="テキスト ボックス 596"/>
        <xdr:cNvSpPr txBox="1"/>
      </xdr:nvSpPr>
      <xdr:spPr>
        <a:xfrm>
          <a:off x="14325111" y="98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27978</xdr:rowOff>
    </xdr:from>
    <xdr:to>
      <xdr:col>72</xdr:col>
      <xdr:colOff>38100</xdr:colOff>
      <xdr:row>55</xdr:row>
      <xdr:rowOff>129578</xdr:rowOff>
    </xdr:to>
    <xdr:sp macro="" textlink="">
      <xdr:nvSpPr>
        <xdr:cNvPr id="598" name="楕円 597"/>
        <xdr:cNvSpPr/>
      </xdr:nvSpPr>
      <xdr:spPr>
        <a:xfrm>
          <a:off x="13652500" y="94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146105</xdr:rowOff>
    </xdr:from>
    <xdr:ext cx="534377" cy="259045"/>
    <xdr:sp macro="" textlink="">
      <xdr:nvSpPr>
        <xdr:cNvPr id="599" name="テキスト ボックス 598"/>
        <xdr:cNvSpPr txBox="1"/>
      </xdr:nvSpPr>
      <xdr:spPr>
        <a:xfrm>
          <a:off x="13436111" y="92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156566</xdr:rowOff>
    </xdr:from>
    <xdr:to>
      <xdr:col>67</xdr:col>
      <xdr:colOff>101600</xdr:colOff>
      <xdr:row>53</xdr:row>
      <xdr:rowOff>86716</xdr:rowOff>
    </xdr:to>
    <xdr:sp macro="" textlink="">
      <xdr:nvSpPr>
        <xdr:cNvPr id="600" name="楕円 599"/>
        <xdr:cNvSpPr/>
      </xdr:nvSpPr>
      <xdr:spPr>
        <a:xfrm>
          <a:off x="12763500" y="9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103243</xdr:rowOff>
    </xdr:from>
    <xdr:ext cx="534377" cy="259045"/>
    <xdr:sp macro="" textlink="">
      <xdr:nvSpPr>
        <xdr:cNvPr id="601" name="テキスト ボックス 600"/>
        <xdr:cNvSpPr txBox="1"/>
      </xdr:nvSpPr>
      <xdr:spPr>
        <a:xfrm>
          <a:off x="12547111" y="884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29096</xdr:rowOff>
    </xdr:from>
    <xdr:to>
      <xdr:col>85</xdr:col>
      <xdr:colOff>127000</xdr:colOff>
      <xdr:row>79</xdr:row>
      <xdr:rowOff>39269</xdr:rowOff>
    </xdr:to>
    <xdr:cxnSp macro="">
      <xdr:nvCxnSpPr>
        <xdr:cNvPr id="630" name="直線コネクタ 629"/>
        <xdr:cNvCxnSpPr/>
      </xdr:nvCxnSpPr>
      <xdr:spPr>
        <a:xfrm flipV="1">
          <a:off x="15481300" y="13573646"/>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39269</xdr:rowOff>
    </xdr:from>
    <xdr:to>
      <xdr:col>81</xdr:col>
      <xdr:colOff>50800</xdr:colOff>
      <xdr:row>79</xdr:row>
      <xdr:rowOff>44089</xdr:rowOff>
    </xdr:to>
    <xdr:cxnSp macro="">
      <xdr:nvCxnSpPr>
        <xdr:cNvPr id="633" name="直線コネクタ 632"/>
        <xdr:cNvCxnSpPr/>
      </xdr:nvCxnSpPr>
      <xdr:spPr>
        <a:xfrm flipV="1">
          <a:off x="14592300" y="1358381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35401</xdr:rowOff>
    </xdr:from>
    <xdr:to>
      <xdr:col>76</xdr:col>
      <xdr:colOff>114300</xdr:colOff>
      <xdr:row>79</xdr:row>
      <xdr:rowOff>44089</xdr:rowOff>
    </xdr:to>
    <xdr:cxnSp macro="">
      <xdr:nvCxnSpPr>
        <xdr:cNvPr id="636" name="直線コネクタ 635"/>
        <xdr:cNvCxnSpPr/>
      </xdr:nvCxnSpPr>
      <xdr:spPr>
        <a:xfrm>
          <a:off x="13703300" y="13579951"/>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30981</xdr:rowOff>
    </xdr:from>
    <xdr:to>
      <xdr:col>71</xdr:col>
      <xdr:colOff>177800</xdr:colOff>
      <xdr:row>79</xdr:row>
      <xdr:rowOff>35401</xdr:rowOff>
    </xdr:to>
    <xdr:cxnSp macro="">
      <xdr:nvCxnSpPr>
        <xdr:cNvPr id="639" name="直線コネクタ 638"/>
        <xdr:cNvCxnSpPr/>
      </xdr:nvCxnSpPr>
      <xdr:spPr>
        <a:xfrm>
          <a:off x="12814300" y="1357553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149746</xdr:rowOff>
    </xdr:from>
    <xdr:to>
      <xdr:col>85</xdr:col>
      <xdr:colOff>177800</xdr:colOff>
      <xdr:row>79</xdr:row>
      <xdr:rowOff>79896</xdr:rowOff>
    </xdr:to>
    <xdr:sp macro="" textlink="">
      <xdr:nvSpPr>
        <xdr:cNvPr id="649" name="楕円 648"/>
        <xdr:cNvSpPr/>
      </xdr:nvSpPr>
      <xdr:spPr>
        <a:xfrm>
          <a:off x="162687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64673</xdr:rowOff>
    </xdr:from>
    <xdr:ext cx="378565" cy="259045"/>
    <xdr:sp macro="" textlink="">
      <xdr:nvSpPr>
        <xdr:cNvPr id="650" name="災害復旧費該当値テキスト"/>
        <xdr:cNvSpPr txBox="1"/>
      </xdr:nvSpPr>
      <xdr:spPr>
        <a:xfrm>
          <a:off x="16370300" y="13437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159919</xdr:rowOff>
    </xdr:from>
    <xdr:to>
      <xdr:col>81</xdr:col>
      <xdr:colOff>101600</xdr:colOff>
      <xdr:row>79</xdr:row>
      <xdr:rowOff>90069</xdr:rowOff>
    </xdr:to>
    <xdr:sp macro="" textlink="">
      <xdr:nvSpPr>
        <xdr:cNvPr id="651" name="楕円 650"/>
        <xdr:cNvSpPr/>
      </xdr:nvSpPr>
      <xdr:spPr>
        <a:xfrm>
          <a:off x="154305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81196</xdr:rowOff>
    </xdr:from>
    <xdr:ext cx="378565" cy="259045"/>
    <xdr:sp macro="" textlink="">
      <xdr:nvSpPr>
        <xdr:cNvPr id="652" name="テキスト ボックス 651"/>
        <xdr:cNvSpPr txBox="1"/>
      </xdr:nvSpPr>
      <xdr:spPr>
        <a:xfrm>
          <a:off x="15292017" y="1362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164739</xdr:rowOff>
    </xdr:from>
    <xdr:to>
      <xdr:col>76</xdr:col>
      <xdr:colOff>165100</xdr:colOff>
      <xdr:row>79</xdr:row>
      <xdr:rowOff>94889</xdr:rowOff>
    </xdr:to>
    <xdr:sp macro="" textlink="">
      <xdr:nvSpPr>
        <xdr:cNvPr id="653" name="楕円 652"/>
        <xdr:cNvSpPr/>
      </xdr:nvSpPr>
      <xdr:spPr>
        <a:xfrm>
          <a:off x="145415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86016</xdr:rowOff>
    </xdr:from>
    <xdr:ext cx="313932" cy="259045"/>
    <xdr:sp macro="" textlink="">
      <xdr:nvSpPr>
        <xdr:cNvPr id="654" name="テキスト ボックス 653"/>
        <xdr:cNvSpPr txBox="1"/>
      </xdr:nvSpPr>
      <xdr:spPr>
        <a:xfrm>
          <a:off x="14435333" y="13630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156051</xdr:rowOff>
    </xdr:from>
    <xdr:to>
      <xdr:col>72</xdr:col>
      <xdr:colOff>38100</xdr:colOff>
      <xdr:row>79</xdr:row>
      <xdr:rowOff>86201</xdr:rowOff>
    </xdr:to>
    <xdr:sp macro="" textlink="">
      <xdr:nvSpPr>
        <xdr:cNvPr id="655" name="楕円 654"/>
        <xdr:cNvSpPr/>
      </xdr:nvSpPr>
      <xdr:spPr>
        <a:xfrm>
          <a:off x="13652500" y="135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77328</xdr:rowOff>
    </xdr:from>
    <xdr:ext cx="378565" cy="259045"/>
    <xdr:sp macro="" textlink="">
      <xdr:nvSpPr>
        <xdr:cNvPr id="656" name="テキスト ボックス 655"/>
        <xdr:cNvSpPr txBox="1"/>
      </xdr:nvSpPr>
      <xdr:spPr>
        <a:xfrm>
          <a:off x="13514017" y="136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151631</xdr:rowOff>
    </xdr:from>
    <xdr:to>
      <xdr:col>67</xdr:col>
      <xdr:colOff>101600</xdr:colOff>
      <xdr:row>79</xdr:row>
      <xdr:rowOff>81781</xdr:rowOff>
    </xdr:to>
    <xdr:sp macro="" textlink="">
      <xdr:nvSpPr>
        <xdr:cNvPr id="657" name="楕円 656"/>
        <xdr:cNvSpPr/>
      </xdr:nvSpPr>
      <xdr:spPr>
        <a:xfrm>
          <a:off x="12763500" y="135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72908</xdr:rowOff>
    </xdr:from>
    <xdr:ext cx="378565" cy="259045"/>
    <xdr:sp macro="" textlink="">
      <xdr:nvSpPr>
        <xdr:cNvPr id="658" name="テキスト ボックス 657"/>
        <xdr:cNvSpPr txBox="1"/>
      </xdr:nvSpPr>
      <xdr:spPr>
        <a:xfrm>
          <a:off x="12625017" y="1361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168210</xdr:rowOff>
    </xdr:from>
    <xdr:to>
      <xdr:col>85</xdr:col>
      <xdr:colOff>127000</xdr:colOff>
      <xdr:row>96</xdr:row>
      <xdr:rowOff>21524</xdr:rowOff>
    </xdr:to>
    <xdr:cxnSp macro="">
      <xdr:nvCxnSpPr>
        <xdr:cNvPr id="689" name="直線コネクタ 688"/>
        <xdr:cNvCxnSpPr/>
      </xdr:nvCxnSpPr>
      <xdr:spPr>
        <a:xfrm flipV="1">
          <a:off x="15481300" y="1645596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21524</xdr:rowOff>
    </xdr:from>
    <xdr:to>
      <xdr:col>81</xdr:col>
      <xdr:colOff>50800</xdr:colOff>
      <xdr:row>96</xdr:row>
      <xdr:rowOff>32083</xdr:rowOff>
    </xdr:to>
    <xdr:cxnSp macro="">
      <xdr:nvCxnSpPr>
        <xdr:cNvPr id="692" name="直線コネクタ 691"/>
        <xdr:cNvCxnSpPr/>
      </xdr:nvCxnSpPr>
      <xdr:spPr>
        <a:xfrm flipV="1">
          <a:off x="14592300" y="16480724"/>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32083</xdr:rowOff>
    </xdr:from>
    <xdr:to>
      <xdr:col>76</xdr:col>
      <xdr:colOff>114300</xdr:colOff>
      <xdr:row>96</xdr:row>
      <xdr:rowOff>33074</xdr:rowOff>
    </xdr:to>
    <xdr:cxnSp macro="">
      <xdr:nvCxnSpPr>
        <xdr:cNvPr id="695" name="直線コネクタ 694"/>
        <xdr:cNvCxnSpPr/>
      </xdr:nvCxnSpPr>
      <xdr:spPr>
        <a:xfrm flipV="1">
          <a:off x="13703300" y="1649128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33074</xdr:rowOff>
    </xdr:from>
    <xdr:to>
      <xdr:col>71</xdr:col>
      <xdr:colOff>177800</xdr:colOff>
      <xdr:row>96</xdr:row>
      <xdr:rowOff>55150</xdr:rowOff>
    </xdr:to>
    <xdr:cxnSp macro="">
      <xdr:nvCxnSpPr>
        <xdr:cNvPr id="698" name="直線コネクタ 697"/>
        <xdr:cNvCxnSpPr/>
      </xdr:nvCxnSpPr>
      <xdr:spPr>
        <a:xfrm flipV="1">
          <a:off x="12814300" y="16492274"/>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117410</xdr:rowOff>
    </xdr:from>
    <xdr:to>
      <xdr:col>85</xdr:col>
      <xdr:colOff>177800</xdr:colOff>
      <xdr:row>96</xdr:row>
      <xdr:rowOff>47560</xdr:rowOff>
    </xdr:to>
    <xdr:sp macro="" textlink="">
      <xdr:nvSpPr>
        <xdr:cNvPr id="708" name="楕円 707"/>
        <xdr:cNvSpPr/>
      </xdr:nvSpPr>
      <xdr:spPr>
        <a:xfrm>
          <a:off x="16268700" y="164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140287</xdr:rowOff>
    </xdr:from>
    <xdr:ext cx="534377" cy="259045"/>
    <xdr:sp macro="" textlink="">
      <xdr:nvSpPr>
        <xdr:cNvPr id="709" name="公債費該当値テキスト"/>
        <xdr:cNvSpPr txBox="1"/>
      </xdr:nvSpPr>
      <xdr:spPr>
        <a:xfrm>
          <a:off x="16370300" y="1625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142174</xdr:rowOff>
    </xdr:from>
    <xdr:to>
      <xdr:col>81</xdr:col>
      <xdr:colOff>101600</xdr:colOff>
      <xdr:row>96</xdr:row>
      <xdr:rowOff>72324</xdr:rowOff>
    </xdr:to>
    <xdr:sp macro="" textlink="">
      <xdr:nvSpPr>
        <xdr:cNvPr id="710" name="楕円 709"/>
        <xdr:cNvSpPr/>
      </xdr:nvSpPr>
      <xdr:spPr>
        <a:xfrm>
          <a:off x="15430500" y="1642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88851</xdr:rowOff>
    </xdr:from>
    <xdr:ext cx="534377" cy="259045"/>
    <xdr:sp macro="" textlink="">
      <xdr:nvSpPr>
        <xdr:cNvPr id="711" name="テキスト ボックス 710"/>
        <xdr:cNvSpPr txBox="1"/>
      </xdr:nvSpPr>
      <xdr:spPr>
        <a:xfrm>
          <a:off x="15214111" y="1620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152733</xdr:rowOff>
    </xdr:from>
    <xdr:to>
      <xdr:col>76</xdr:col>
      <xdr:colOff>165100</xdr:colOff>
      <xdr:row>96</xdr:row>
      <xdr:rowOff>82883</xdr:rowOff>
    </xdr:to>
    <xdr:sp macro="" textlink="">
      <xdr:nvSpPr>
        <xdr:cNvPr id="712" name="楕円 711"/>
        <xdr:cNvSpPr/>
      </xdr:nvSpPr>
      <xdr:spPr>
        <a:xfrm>
          <a:off x="14541500" y="164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99410</xdr:rowOff>
    </xdr:from>
    <xdr:ext cx="534377" cy="259045"/>
    <xdr:sp macro="" textlink="">
      <xdr:nvSpPr>
        <xdr:cNvPr id="713" name="テキスト ボックス 712"/>
        <xdr:cNvSpPr txBox="1"/>
      </xdr:nvSpPr>
      <xdr:spPr>
        <a:xfrm>
          <a:off x="14325111" y="1621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153724</xdr:rowOff>
    </xdr:from>
    <xdr:to>
      <xdr:col>72</xdr:col>
      <xdr:colOff>38100</xdr:colOff>
      <xdr:row>96</xdr:row>
      <xdr:rowOff>83874</xdr:rowOff>
    </xdr:to>
    <xdr:sp macro="" textlink="">
      <xdr:nvSpPr>
        <xdr:cNvPr id="714" name="楕円 713"/>
        <xdr:cNvSpPr/>
      </xdr:nvSpPr>
      <xdr:spPr>
        <a:xfrm>
          <a:off x="13652500" y="164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75001</xdr:rowOff>
    </xdr:from>
    <xdr:ext cx="534377" cy="259045"/>
    <xdr:sp macro="" textlink="">
      <xdr:nvSpPr>
        <xdr:cNvPr id="715" name="テキスト ボックス 714"/>
        <xdr:cNvSpPr txBox="1"/>
      </xdr:nvSpPr>
      <xdr:spPr>
        <a:xfrm>
          <a:off x="13436111" y="1653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4350</xdr:rowOff>
    </xdr:from>
    <xdr:to>
      <xdr:col>67</xdr:col>
      <xdr:colOff>101600</xdr:colOff>
      <xdr:row>96</xdr:row>
      <xdr:rowOff>105950</xdr:rowOff>
    </xdr:to>
    <xdr:sp macro="" textlink="">
      <xdr:nvSpPr>
        <xdr:cNvPr id="716" name="楕円 715"/>
        <xdr:cNvSpPr/>
      </xdr:nvSpPr>
      <xdr:spPr>
        <a:xfrm>
          <a:off x="12763500" y="164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97077</xdr:rowOff>
    </xdr:from>
    <xdr:ext cx="534377" cy="259045"/>
    <xdr:sp macro="" textlink="">
      <xdr:nvSpPr>
        <xdr:cNvPr id="717" name="テキスト ボックス 716"/>
        <xdr:cNvSpPr txBox="1"/>
      </xdr:nvSpPr>
      <xdr:spPr>
        <a:xfrm>
          <a:off x="12547111" y="165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65,266</a:t>
          </a:r>
          <a:r>
            <a:rPr kumimoji="1" lang="ja-JP" altLang="en-US" sz="1300">
              <a:latin typeface="ＭＳ Ｐゴシック" panose="020B0600070205080204" pitchFamily="50" charset="-128"/>
              <a:ea typeface="ＭＳ Ｐゴシック" panose="020B0600070205080204" pitchFamily="50" charset="-128"/>
            </a:rPr>
            <a:t>円となっており、昨年度よりも大幅に増加している。これは、前年度に引き続き、新図書館や新体育センターの整備費用が大きく増加したことが主な要因である。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公債費に関しては、平成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微増を続けている。小中学校耐震化、出町認定こども園及び南部認定こども園の建設等の普通建設事業を進めてきた結果であるが、今後も新図書館や新体育センターの起債償還が予定されており、急速な改善は見込めない。中長期の計画的な事業の実施により、毎年度の元利償還額を増加させない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年連続の赤字から回復し、</a:t>
          </a:r>
          <a:r>
            <a:rPr kumimoji="1" lang="en-US" altLang="ja-JP" sz="1400">
              <a:latin typeface="ＭＳ ゴシック" pitchFamily="49" charset="-128"/>
              <a:ea typeface="ＭＳ ゴシック" pitchFamily="49" charset="-128"/>
            </a:rPr>
            <a:t>0.12</a:t>
          </a:r>
          <a:r>
            <a:rPr kumimoji="1" lang="ja-JP" altLang="en-US" sz="1400">
              <a:latin typeface="ＭＳ ゴシック" pitchFamily="49" charset="-128"/>
              <a:ea typeface="ＭＳ ゴシック" pitchFamily="49" charset="-128"/>
            </a:rPr>
            <a:t>ポイントとなった。</a:t>
          </a:r>
          <a:endParaRPr kumimoji="1" lang="en-US" altLang="ja-JP" sz="1400">
            <a:latin typeface="ＭＳ ゴシック" pitchFamily="49" charset="-128"/>
            <a:ea typeface="ＭＳ ゴシック" pitchFamily="49" charset="-128"/>
          </a:endParaRPr>
        </a:p>
        <a:p>
          <a:r>
            <a:rPr kumimoji="1" lang="en-US" altLang="ja-JP"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財政調整基金残高は標準財政規模の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程度を維持しているものの、令和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年度には財政調整基金の取り崩しが見込まれることから、今後も健全な財政運営に努める必要がある。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一般会計等の実質赤字及び公営企業会計の資金不足は生じておらず、</a:t>
          </a:r>
          <a:r>
            <a:rPr kumimoji="1" lang="ja-JP" altLang="en-US" sz="1400">
              <a:solidFill>
                <a:sysClr val="windowText" lastClr="000000"/>
              </a:solidFill>
              <a:latin typeface="ＭＳ ゴシック" pitchFamily="49" charset="-128"/>
              <a:ea typeface="ＭＳ ゴシック" pitchFamily="49" charset="-128"/>
            </a:rPr>
            <a:t>連携実質赤字額は発生していない。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水道事業会計においては、住宅やアパートの給水件数の増加はあるものの、人口減少や節水機器の普及等により、有収水量は微増にとどまっている。収益的収支については減価償却費等が減少したことなどにより増収となり、収支差引</a:t>
          </a:r>
          <a:r>
            <a:rPr kumimoji="1" lang="en-US" altLang="ja-JP" sz="1400">
              <a:solidFill>
                <a:sysClr val="windowText" lastClr="000000"/>
              </a:solidFill>
              <a:latin typeface="ＭＳ ゴシック" pitchFamily="49" charset="-128"/>
              <a:ea typeface="ＭＳ ゴシック" pitchFamily="49" charset="-128"/>
            </a:rPr>
            <a:t>205</a:t>
          </a:r>
          <a:r>
            <a:rPr kumimoji="1" lang="ja-JP" altLang="en-US" sz="1400">
              <a:solidFill>
                <a:sysClr val="windowText" lastClr="000000"/>
              </a:solidFill>
              <a:latin typeface="ＭＳ ゴシック" pitchFamily="49" charset="-128"/>
              <a:ea typeface="ＭＳ ゴシック" pitchFamily="49" charset="-128"/>
            </a:rPr>
            <a:t>百万円の黒字決算となった。</a:t>
          </a:r>
        </a:p>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年度から新改革プランの実施初年度として、紹介・逆紹介の推進に取り組んだ結果、平成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年度に地域医療支援病院の承認を受けた。今後も地域の基幹病院として質の高い医療を提供確保するとともに、新入院患者の増加を図り、病院経営の健全化を進めていく。</a:t>
          </a:r>
        </a:p>
        <a:p>
          <a:r>
            <a:rPr kumimoji="1" lang="ja-JP" altLang="en-US" sz="1400">
              <a:latin typeface="ＭＳ ゴシック" pitchFamily="49" charset="-128"/>
              <a:ea typeface="ＭＳ ゴシック" pitchFamily="49" charset="-128"/>
            </a:rPr>
            <a:t>　一般会計においては、引き続き税収等一般財源の安定的確保を図ると共に、新規起債の抑制等による公債費の圧縮を図り、効率的でバランスのよい財政運営に努める。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542229\Desktop\&#12304;&#36001;&#25919;&#29366;&#27841;&#36039;&#26009;&#38598;&#12305;_162086_&#30778;&#2787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57.8</v>
          </cell>
          <cell r="CF51">
            <v>48.5</v>
          </cell>
          <cell r="CN51">
            <v>44.5</v>
          </cell>
          <cell r="CV51">
            <v>46.5</v>
          </cell>
        </row>
        <row r="53">
          <cell r="BX53">
            <v>57.6</v>
          </cell>
          <cell r="CF53">
            <v>59.6</v>
          </cell>
          <cell r="CN53">
            <v>61.6</v>
          </cell>
          <cell r="CV53">
            <v>62.4</v>
          </cell>
        </row>
        <row r="55">
          <cell r="AN55" t="str">
            <v>類似団体内平均値</v>
          </cell>
          <cell r="BX55">
            <v>56.8</v>
          </cell>
          <cell r="CF55">
            <v>52.3</v>
          </cell>
          <cell r="CN55">
            <v>55.4</v>
          </cell>
          <cell r="CV55">
            <v>52.7</v>
          </cell>
        </row>
        <row r="57">
          <cell r="BX57">
            <v>54</v>
          </cell>
          <cell r="CF57">
            <v>57.1</v>
          </cell>
          <cell r="CN57">
            <v>58.7</v>
          </cell>
          <cell r="CV57">
            <v>59.5</v>
          </cell>
        </row>
        <row r="72">
          <cell r="BP72" t="str">
            <v>H26</v>
          </cell>
          <cell r="BX72" t="str">
            <v>H27</v>
          </cell>
          <cell r="CF72" t="str">
            <v>H28</v>
          </cell>
          <cell r="CN72" t="str">
            <v>H29</v>
          </cell>
          <cell r="CV72" t="str">
            <v>H30</v>
          </cell>
        </row>
        <row r="73">
          <cell r="AN73" t="str">
            <v>当該団体値</v>
          </cell>
          <cell r="BP73">
            <v>67.8</v>
          </cell>
          <cell r="BX73">
            <v>57.8</v>
          </cell>
          <cell r="CF73">
            <v>48.5</v>
          </cell>
          <cell r="CN73">
            <v>44.5</v>
          </cell>
          <cell r="CV73">
            <v>46.5</v>
          </cell>
        </row>
        <row r="75">
          <cell r="BP75">
            <v>13.9</v>
          </cell>
          <cell r="BX75">
            <v>12.3</v>
          </cell>
          <cell r="CF75">
            <v>11.5</v>
          </cell>
          <cell r="CN75">
            <v>11.4</v>
          </cell>
          <cell r="CV75">
            <v>11.9</v>
          </cell>
        </row>
        <row r="77">
          <cell r="AN77" t="str">
            <v>類似団体内平均値</v>
          </cell>
          <cell r="BP77">
            <v>60.8</v>
          </cell>
          <cell r="BX77">
            <v>56.8</v>
          </cell>
          <cell r="CF77">
            <v>52.3</v>
          </cell>
          <cell r="CN77">
            <v>55.4</v>
          </cell>
          <cell r="CV77">
            <v>52.7</v>
          </cell>
        </row>
        <row r="79">
          <cell r="BP79">
            <v>11.1</v>
          </cell>
          <cell r="BX79">
            <v>10.199999999999999</v>
          </cell>
          <cell r="CF79">
            <v>10</v>
          </cell>
          <cell r="CN79">
            <v>9.6999999999999993</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22580553</v>
      </c>
      <c r="BO4" s="392"/>
      <c r="BP4" s="392"/>
      <c r="BQ4" s="392"/>
      <c r="BR4" s="392"/>
      <c r="BS4" s="392"/>
      <c r="BT4" s="392"/>
      <c r="BU4" s="393"/>
      <c r="BV4" s="391">
        <v>22301321</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11.4</v>
      </c>
      <c r="CU4" s="398"/>
      <c r="CV4" s="398"/>
      <c r="CW4" s="398"/>
      <c r="CX4" s="398"/>
      <c r="CY4" s="398"/>
      <c r="CZ4" s="398"/>
      <c r="DA4" s="399"/>
      <c r="DB4" s="397">
        <v>11.4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20696427</v>
      </c>
      <c r="BO5" s="429"/>
      <c r="BP5" s="429"/>
      <c r="BQ5" s="429"/>
      <c r="BR5" s="429"/>
      <c r="BS5" s="429"/>
      <c r="BT5" s="429"/>
      <c r="BU5" s="430"/>
      <c r="BV5" s="428">
        <v>20557262</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84.9</v>
      </c>
      <c r="CU5" s="426"/>
      <c r="CV5" s="426"/>
      <c r="CW5" s="426"/>
      <c r="CX5" s="426"/>
      <c r="CY5" s="426"/>
      <c r="CZ5" s="426"/>
      <c r="DA5" s="427"/>
      <c r="DB5" s="425">
        <v>85.1</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1884126</v>
      </c>
      <c r="BO6" s="429"/>
      <c r="BP6" s="429"/>
      <c r="BQ6" s="429"/>
      <c r="BR6" s="429"/>
      <c r="BS6" s="429"/>
      <c r="BT6" s="429"/>
      <c r="BU6" s="430"/>
      <c r="BV6" s="428">
        <v>1744059</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90.3</v>
      </c>
      <c r="CU6" s="466"/>
      <c r="CV6" s="466"/>
      <c r="CW6" s="466"/>
      <c r="CX6" s="466"/>
      <c r="CY6" s="466"/>
      <c r="CZ6" s="466"/>
      <c r="DA6" s="467"/>
      <c r="DB6" s="465">
        <v>90.5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326634</v>
      </c>
      <c r="BO7" s="429"/>
      <c r="BP7" s="429"/>
      <c r="BQ7" s="429"/>
      <c r="BR7" s="429"/>
      <c r="BS7" s="429"/>
      <c r="BT7" s="429"/>
      <c r="BU7" s="430"/>
      <c r="BV7" s="428">
        <v>202196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13624741</v>
      </c>
      <c r="CU7" s="429"/>
      <c r="CV7" s="429"/>
      <c r="CW7" s="429"/>
      <c r="CX7" s="429"/>
      <c r="CY7" s="429"/>
      <c r="CZ7" s="429"/>
      <c r="DA7" s="430"/>
      <c r="DB7" s="428">
        <v>13520255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101</v>
      </c>
      <c r="AV8" s="461"/>
      <c r="AW8" s="461"/>
      <c r="AX8" s="461"/>
      <c r="AY8" s="462" t="s">
        <v>109</v>
      </c>
      <c r="AZ8" s="463"/>
      <c r="BA8" s="463"/>
      <c r="BB8" s="463"/>
      <c r="BC8" s="463"/>
      <c r="BD8" s="463"/>
      <c r="BE8" s="463"/>
      <c r="BF8" s="463"/>
      <c r="BG8" s="463"/>
      <c r="BH8" s="463"/>
      <c r="BI8" s="463"/>
      <c r="BJ8" s="463"/>
      <c r="BK8" s="463"/>
      <c r="BL8" s="463"/>
      <c r="BM8" s="464"/>
      <c r="BN8" s="428">
        <v>1557492</v>
      </c>
      <c r="BO8" s="429"/>
      <c r="BP8" s="429"/>
      <c r="BQ8" s="429"/>
      <c r="BR8" s="429"/>
      <c r="BS8" s="429"/>
      <c r="BT8" s="429"/>
      <c r="BU8" s="430"/>
      <c r="BV8" s="428">
        <v>1541863</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0.59</v>
      </c>
      <c r="CU8" s="469"/>
      <c r="CV8" s="469"/>
      <c r="CW8" s="469"/>
      <c r="CX8" s="469"/>
      <c r="CY8" s="469"/>
      <c r="CZ8" s="469"/>
      <c r="DA8" s="470"/>
      <c r="DB8" s="468">
        <v>0.57999999999999996</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49000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15629</v>
      </c>
      <c r="BO9" s="429"/>
      <c r="BP9" s="429"/>
      <c r="BQ9" s="429"/>
      <c r="BR9" s="429"/>
      <c r="BS9" s="429"/>
      <c r="BT9" s="429"/>
      <c r="BU9" s="430"/>
      <c r="BV9" s="428">
        <v>-191633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15.9</v>
      </c>
      <c r="CU9" s="426"/>
      <c r="CV9" s="426"/>
      <c r="CW9" s="426"/>
      <c r="CX9" s="426"/>
      <c r="CY9" s="426"/>
      <c r="CZ9" s="426"/>
      <c r="DA9" s="427"/>
      <c r="DB9" s="425">
        <v>15.2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49410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397</v>
      </c>
      <c r="BO10" s="429"/>
      <c r="BP10" s="429"/>
      <c r="BQ10" s="429"/>
      <c r="BR10" s="429"/>
      <c r="BS10" s="429"/>
      <c r="BT10" s="429"/>
      <c r="BU10" s="430"/>
      <c r="BV10" s="428">
        <v>656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3155</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48597</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47962</v>
      </c>
      <c r="S13" s="510"/>
      <c r="T13" s="510"/>
      <c r="U13" s="510"/>
      <c r="V13" s="511"/>
      <c r="W13" s="444" t="s">
        <v>139</v>
      </c>
      <c r="X13" s="445"/>
      <c r="Y13" s="445"/>
      <c r="Z13" s="445"/>
      <c r="AA13" s="445"/>
      <c r="AB13" s="435"/>
      <c r="AC13" s="479">
        <v>1294</v>
      </c>
      <c r="AD13" s="480"/>
      <c r="AE13" s="480"/>
      <c r="AF13" s="480"/>
      <c r="AG13" s="519"/>
      <c r="AH13" s="479">
        <v>1470</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16026</v>
      </c>
      <c r="BO13" s="429"/>
      <c r="BP13" s="429"/>
      <c r="BQ13" s="429"/>
      <c r="BR13" s="429"/>
      <c r="BS13" s="429"/>
      <c r="BT13" s="429"/>
      <c r="BU13" s="430"/>
      <c r="BV13" s="428">
        <v>-187822</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11.9</v>
      </c>
      <c r="CU13" s="426"/>
      <c r="CV13" s="426"/>
      <c r="CW13" s="426"/>
      <c r="CX13" s="426"/>
      <c r="CY13" s="426"/>
      <c r="CZ13" s="426"/>
      <c r="DA13" s="427"/>
      <c r="DB13" s="425">
        <v>11.4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48840</v>
      </c>
      <c r="S14" s="510"/>
      <c r="T14" s="510"/>
      <c r="U14" s="510"/>
      <c r="V14" s="511"/>
      <c r="W14" s="418"/>
      <c r="X14" s="419"/>
      <c r="Y14" s="419"/>
      <c r="Z14" s="419"/>
      <c r="AA14" s="419"/>
      <c r="AB14" s="408"/>
      <c r="AC14" s="512">
        <v>5.0999999999999996</v>
      </c>
      <c r="AD14" s="513"/>
      <c r="AE14" s="513"/>
      <c r="AF14" s="513"/>
      <c r="AG14" s="514"/>
      <c r="AH14" s="512">
        <v>5.7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46.5</v>
      </c>
      <c r="CU14" s="524"/>
      <c r="CV14" s="524"/>
      <c r="CW14" s="524"/>
      <c r="CX14" s="524"/>
      <c r="CY14" s="524"/>
      <c r="CZ14" s="524"/>
      <c r="DA14" s="525"/>
      <c r="DB14" s="523">
        <v>44.5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48202</v>
      </c>
      <c r="S15" s="510"/>
      <c r="T15" s="510"/>
      <c r="U15" s="510"/>
      <c r="V15" s="511"/>
      <c r="W15" s="444" t="s">
        <v>147</v>
      </c>
      <c r="X15" s="445"/>
      <c r="Y15" s="445"/>
      <c r="Z15" s="445"/>
      <c r="AA15" s="445"/>
      <c r="AB15" s="435"/>
      <c r="AC15" s="479">
        <v>8741</v>
      </c>
      <c r="AD15" s="480"/>
      <c r="AE15" s="480"/>
      <c r="AF15" s="480"/>
      <c r="AG15" s="519"/>
      <c r="AH15" s="479">
        <v>9194</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6425310</v>
      </c>
      <c r="BO15" s="392"/>
      <c r="BP15" s="392"/>
      <c r="BQ15" s="392"/>
      <c r="BR15" s="392"/>
      <c r="BS15" s="392"/>
      <c r="BT15" s="392"/>
      <c r="BU15" s="393"/>
      <c r="BV15" s="391">
        <v>6394580</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34.299999999999997</v>
      </c>
      <c r="AD16" s="513"/>
      <c r="AE16" s="513"/>
      <c r="AF16" s="513"/>
      <c r="AG16" s="514"/>
      <c r="AH16" s="512">
        <v>35.5</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10890481</v>
      </c>
      <c r="BO16" s="429"/>
      <c r="BP16" s="429"/>
      <c r="BQ16" s="429"/>
      <c r="BR16" s="429"/>
      <c r="BS16" s="429"/>
      <c r="BT16" s="429"/>
      <c r="BU16" s="430"/>
      <c r="BV16" s="428">
        <v>10779268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15445</v>
      </c>
      <c r="AD17" s="480"/>
      <c r="AE17" s="480"/>
      <c r="AF17" s="480"/>
      <c r="AG17" s="519"/>
      <c r="AH17" s="479">
        <v>15232</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8161064</v>
      </c>
      <c r="BO17" s="429"/>
      <c r="BP17" s="429"/>
      <c r="BQ17" s="429"/>
      <c r="BR17" s="429"/>
      <c r="BS17" s="429"/>
      <c r="BT17" s="429"/>
      <c r="BU17" s="430"/>
      <c r="BV17" s="428">
        <v>8116726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127.03</v>
      </c>
      <c r="M18" s="541"/>
      <c r="N18" s="541"/>
      <c r="O18" s="541"/>
      <c r="P18" s="541"/>
      <c r="Q18" s="541"/>
      <c r="R18" s="542"/>
      <c r="S18" s="542"/>
      <c r="T18" s="542"/>
      <c r="U18" s="542"/>
      <c r="V18" s="543"/>
      <c r="W18" s="446"/>
      <c r="X18" s="447"/>
      <c r="Y18" s="447"/>
      <c r="Z18" s="447"/>
      <c r="AA18" s="447"/>
      <c r="AB18" s="438"/>
      <c r="AC18" s="544">
        <v>60.6</v>
      </c>
      <c r="AD18" s="545"/>
      <c r="AE18" s="545"/>
      <c r="AF18" s="545"/>
      <c r="AG18" s="546"/>
      <c r="AH18" s="544">
        <v>58.8</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11930979</v>
      </c>
      <c r="BO18" s="429"/>
      <c r="BP18" s="429"/>
      <c r="BQ18" s="429"/>
      <c r="BR18" s="429"/>
      <c r="BS18" s="429"/>
      <c r="BT18" s="429"/>
      <c r="BU18" s="430"/>
      <c r="BV18" s="428">
        <v>11848316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386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16883925</v>
      </c>
      <c r="BO19" s="429"/>
      <c r="BP19" s="429"/>
      <c r="BQ19" s="429"/>
      <c r="BR19" s="429"/>
      <c r="BS19" s="429"/>
      <c r="BT19" s="429"/>
      <c r="BU19" s="430"/>
      <c r="BV19" s="428">
        <v>17011575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16220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25867033</v>
      </c>
      <c r="BO23" s="429"/>
      <c r="BP23" s="429"/>
      <c r="BQ23" s="429"/>
      <c r="BR23" s="429"/>
      <c r="BS23" s="429"/>
      <c r="BT23" s="429"/>
      <c r="BU23" s="430"/>
      <c r="BV23" s="428">
        <v>26283877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8390</v>
      </c>
      <c r="R24" s="480"/>
      <c r="S24" s="480"/>
      <c r="T24" s="480"/>
      <c r="U24" s="480"/>
      <c r="V24" s="519"/>
      <c r="W24" s="578"/>
      <c r="X24" s="566"/>
      <c r="Y24" s="567"/>
      <c r="Z24" s="478" t="s">
        <v>171</v>
      </c>
      <c r="AA24" s="458"/>
      <c r="AB24" s="458"/>
      <c r="AC24" s="458"/>
      <c r="AD24" s="458"/>
      <c r="AE24" s="458"/>
      <c r="AF24" s="458"/>
      <c r="AG24" s="459"/>
      <c r="AH24" s="479">
        <v>368</v>
      </c>
      <c r="AI24" s="480"/>
      <c r="AJ24" s="480"/>
      <c r="AK24" s="480"/>
      <c r="AL24" s="519"/>
      <c r="AM24" s="479">
        <v>1124608</v>
      </c>
      <c r="AN24" s="480"/>
      <c r="AO24" s="480"/>
      <c r="AP24" s="480"/>
      <c r="AQ24" s="480"/>
      <c r="AR24" s="519"/>
      <c r="AS24" s="479">
        <v>3056</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16045009</v>
      </c>
      <c r="BO24" s="429"/>
      <c r="BP24" s="429"/>
      <c r="BQ24" s="429"/>
      <c r="BR24" s="429"/>
      <c r="BS24" s="429"/>
      <c r="BT24" s="429"/>
      <c r="BU24" s="430"/>
      <c r="BV24" s="428">
        <v>15573333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6910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176</v>
      </c>
      <c r="AN25" s="480"/>
      <c r="AO25" s="480"/>
      <c r="AP25" s="480"/>
      <c r="AQ25" s="480"/>
      <c r="AR25" s="519"/>
      <c r="AS25" s="479" t="s">
        <v>175</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3157414</v>
      </c>
      <c r="BO25" s="392"/>
      <c r="BP25" s="392"/>
      <c r="BQ25" s="392"/>
      <c r="BR25" s="392"/>
      <c r="BS25" s="392"/>
      <c r="BT25" s="392"/>
      <c r="BU25" s="393"/>
      <c r="BV25" s="391">
        <v>1615548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5980</v>
      </c>
      <c r="R26" s="480"/>
      <c r="S26" s="480"/>
      <c r="T26" s="480"/>
      <c r="U26" s="480"/>
      <c r="V26" s="519"/>
      <c r="W26" s="578"/>
      <c r="X26" s="566"/>
      <c r="Y26" s="567"/>
      <c r="Z26" s="478" t="s">
        <v>179</v>
      </c>
      <c r="AA26" s="588"/>
      <c r="AB26" s="588"/>
      <c r="AC26" s="588"/>
      <c r="AD26" s="588"/>
      <c r="AE26" s="588"/>
      <c r="AF26" s="588"/>
      <c r="AG26" s="589"/>
      <c r="AH26" s="479">
        <v>26</v>
      </c>
      <c r="AI26" s="480"/>
      <c r="AJ26" s="480"/>
      <c r="AK26" s="480"/>
      <c r="AL26" s="519"/>
      <c r="AM26" s="479">
        <v>73814</v>
      </c>
      <c r="AN26" s="480"/>
      <c r="AO26" s="480"/>
      <c r="AP26" s="480"/>
      <c r="AQ26" s="480"/>
      <c r="AR26" s="519"/>
      <c r="AS26" s="479">
        <v>2839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4540</v>
      </c>
      <c r="R27" s="480"/>
      <c r="S27" s="480"/>
      <c r="T27" s="480"/>
      <c r="U27" s="480"/>
      <c r="V27" s="519"/>
      <c r="W27" s="578"/>
      <c r="X27" s="566"/>
      <c r="Y27" s="567"/>
      <c r="Z27" s="478" t="s">
        <v>182</v>
      </c>
      <c r="AA27" s="458"/>
      <c r="AB27" s="458"/>
      <c r="AC27" s="458"/>
      <c r="AD27" s="458"/>
      <c r="AE27" s="458"/>
      <c r="AF27" s="458"/>
      <c r="AG27" s="459"/>
      <c r="AH27" s="479">
        <v>7</v>
      </c>
      <c r="AI27" s="480"/>
      <c r="AJ27" s="480"/>
      <c r="AK27" s="480"/>
      <c r="AL27" s="519"/>
      <c r="AM27" s="479">
        <v>24213</v>
      </c>
      <c r="AN27" s="480"/>
      <c r="AO27" s="480"/>
      <c r="AP27" s="480"/>
      <c r="AQ27" s="480"/>
      <c r="AR27" s="519"/>
      <c r="AS27" s="479">
        <v>3459</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170369</v>
      </c>
      <c r="BO27" s="602"/>
      <c r="BP27" s="602"/>
      <c r="BQ27" s="602"/>
      <c r="BR27" s="602"/>
      <c r="BS27" s="602"/>
      <c r="BT27" s="602"/>
      <c r="BU27" s="603"/>
      <c r="BV27" s="601">
        <v>170352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4040</v>
      </c>
      <c r="R28" s="480"/>
      <c r="S28" s="480"/>
      <c r="T28" s="480"/>
      <c r="U28" s="480"/>
      <c r="V28" s="519"/>
      <c r="W28" s="578"/>
      <c r="X28" s="566"/>
      <c r="Y28" s="567"/>
      <c r="Z28" s="478" t="s">
        <v>185</v>
      </c>
      <c r="AA28" s="458"/>
      <c r="AB28" s="458"/>
      <c r="AC28" s="458"/>
      <c r="AD28" s="458"/>
      <c r="AE28" s="458"/>
      <c r="AF28" s="458"/>
      <c r="AG28" s="459"/>
      <c r="AH28" s="479" t="s">
        <v>175</v>
      </c>
      <c r="AI28" s="480"/>
      <c r="AJ28" s="480"/>
      <c r="AK28" s="480"/>
      <c r="AL28" s="519"/>
      <c r="AM28" s="479" t="s">
        <v>186</v>
      </c>
      <c r="AN28" s="480"/>
      <c r="AO28" s="480"/>
      <c r="AP28" s="480"/>
      <c r="AQ28" s="480"/>
      <c r="AR28" s="519"/>
      <c r="AS28" s="479" t="s">
        <v>187</v>
      </c>
      <c r="AT28" s="480"/>
      <c r="AU28" s="480"/>
      <c r="AV28" s="480"/>
      <c r="AW28" s="480"/>
      <c r="AX28" s="481"/>
      <c r="AY28" s="604" t="s">
        <v>188</v>
      </c>
      <c r="AZ28" s="605"/>
      <c r="BA28" s="605"/>
      <c r="BB28" s="606"/>
      <c r="BC28" s="388" t="s">
        <v>47</v>
      </c>
      <c r="BD28" s="389"/>
      <c r="BE28" s="389"/>
      <c r="BF28" s="389"/>
      <c r="BG28" s="389"/>
      <c r="BH28" s="389"/>
      <c r="BI28" s="389"/>
      <c r="BJ28" s="389"/>
      <c r="BK28" s="389"/>
      <c r="BL28" s="389"/>
      <c r="BM28" s="390"/>
      <c r="BN28" s="391">
        <v>2711324</v>
      </c>
      <c r="BO28" s="392"/>
      <c r="BP28" s="392"/>
      <c r="BQ28" s="392"/>
      <c r="BR28" s="392"/>
      <c r="BS28" s="392"/>
      <c r="BT28" s="392"/>
      <c r="BU28" s="393"/>
      <c r="BV28" s="391">
        <v>2710927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189</v>
      </c>
      <c r="F29" s="458"/>
      <c r="G29" s="458"/>
      <c r="H29" s="458"/>
      <c r="I29" s="458"/>
      <c r="J29" s="458"/>
      <c r="K29" s="459"/>
      <c r="L29" s="479">
        <v>16</v>
      </c>
      <c r="M29" s="480"/>
      <c r="N29" s="480"/>
      <c r="O29" s="480"/>
      <c r="P29" s="519"/>
      <c r="Q29" s="479">
        <v>3740</v>
      </c>
      <c r="R29" s="480"/>
      <c r="S29" s="480"/>
      <c r="T29" s="480"/>
      <c r="U29" s="480"/>
      <c r="V29" s="519"/>
      <c r="W29" s="579"/>
      <c r="X29" s="580"/>
      <c r="Y29" s="581"/>
      <c r="Z29" s="478" t="s">
        <v>190</v>
      </c>
      <c r="AA29" s="458"/>
      <c r="AB29" s="458"/>
      <c r="AC29" s="458"/>
      <c r="AD29" s="458"/>
      <c r="AE29" s="458"/>
      <c r="AF29" s="458"/>
      <c r="AG29" s="459"/>
      <c r="AH29" s="479">
        <v>375</v>
      </c>
      <c r="AI29" s="480"/>
      <c r="AJ29" s="480"/>
      <c r="AK29" s="480"/>
      <c r="AL29" s="519"/>
      <c r="AM29" s="479">
        <v>1148821</v>
      </c>
      <c r="AN29" s="480"/>
      <c r="AO29" s="480"/>
      <c r="AP29" s="480"/>
      <c r="AQ29" s="480"/>
      <c r="AR29" s="519"/>
      <c r="AS29" s="479">
        <v>3064</v>
      </c>
      <c r="AT29" s="480"/>
      <c r="AU29" s="480"/>
      <c r="AV29" s="480"/>
      <c r="AW29" s="480"/>
      <c r="AX29" s="481"/>
      <c r="AY29" s="607"/>
      <c r="AZ29" s="608"/>
      <c r="BA29" s="608"/>
      <c r="BB29" s="609"/>
      <c r="BC29" s="462" t="s">
        <v>191</v>
      </c>
      <c r="BD29" s="463"/>
      <c r="BE29" s="463"/>
      <c r="BF29" s="463"/>
      <c r="BG29" s="463"/>
      <c r="BH29" s="463"/>
      <c r="BI29" s="463"/>
      <c r="BJ29" s="463"/>
      <c r="BK29" s="463"/>
      <c r="BL29" s="463"/>
      <c r="BM29" s="464"/>
      <c r="BN29" s="428">
        <v>1721124</v>
      </c>
      <c r="BO29" s="429"/>
      <c r="BP29" s="429"/>
      <c r="BQ29" s="429"/>
      <c r="BR29" s="429"/>
      <c r="BS29" s="429"/>
      <c r="BT29" s="429"/>
      <c r="BU29" s="430"/>
      <c r="BV29" s="428">
        <v>1720143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192</v>
      </c>
      <c r="X30" s="586"/>
      <c r="Y30" s="586"/>
      <c r="Z30" s="586"/>
      <c r="AA30" s="586"/>
      <c r="AB30" s="586"/>
      <c r="AC30" s="586"/>
      <c r="AD30" s="586"/>
      <c r="AE30" s="586"/>
      <c r="AF30" s="586"/>
      <c r="AG30" s="587"/>
      <c r="AH30" s="544">
        <v>97.8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2578581</v>
      </c>
      <c r="BO30" s="602"/>
      <c r="BP30" s="602"/>
      <c r="BQ30" s="602"/>
      <c r="BR30" s="602"/>
      <c r="BS30" s="602"/>
      <c r="BT30" s="602"/>
      <c r="BU30" s="603"/>
      <c r="BV30" s="601">
        <v>2471924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199</v>
      </c>
      <c r="D33" s="452"/>
      <c r="E33" s="417" t="s">
        <v>200</v>
      </c>
      <c r="F33" s="417"/>
      <c r="G33" s="417"/>
      <c r="H33" s="417"/>
      <c r="I33" s="417"/>
      <c r="J33" s="417"/>
      <c r="K33" s="417"/>
      <c r="L33" s="417"/>
      <c r="M33" s="417"/>
      <c r="N33" s="417"/>
      <c r="O33" s="417"/>
      <c r="P33" s="417"/>
      <c r="Q33" s="417"/>
      <c r="R33" s="417"/>
      <c r="S33" s="417"/>
      <c r="T33" s="215"/>
      <c r="U33" s="452" t="s">
        <v>201</v>
      </c>
      <c r="V33" s="452"/>
      <c r="W33" s="417" t="s">
        <v>200</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205</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IF('各会計、関係団体の財政状況及び健全化判断比率'!B30="","",'各会計、関係団体の財政状況及び健全化判断比率'!B30)</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砺波広域圏事務組合（一般会計）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砺波市土地開発公社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霊苑事業特別会計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後期高齢者医療事業特別会計</v>
      </c>
      <c r="X35" s="615"/>
      <c r="Y35" s="615"/>
      <c r="Z35" s="615"/>
      <c r="AA35" s="615"/>
      <c r="AB35" s="615"/>
      <c r="AC35" s="615"/>
      <c r="AD35" s="615"/>
      <c r="AE35" s="615"/>
      <c r="AF35" s="615"/>
      <c r="AG35" s="615"/>
      <c r="AH35" s="615"/>
      <c r="AI35" s="615"/>
      <c r="AJ35" s="615"/>
      <c r="AK35" s="615"/>
      <c r="AL35" s="213"/>
      <c r="AM35" s="614">
        <f t="shared" ref="AM35:AM43" si="0">IF(AO35="","",AM34+1)</f>
        <v>6</v>
      </c>
      <c r="AN35" s="614"/>
      <c r="AO35" s="615" t="str">
        <f>IF('各会計、関係団体の財政状況及び健全化判断比率'!B31="","",'各会計、関係団体の財政状況及び健全化判断比率'!B31)</f>
        <v>工業用水道事業会計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砺波広域圏事務組合（水道事業会計）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公益財団法人砺波市花と緑と文化の財団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f t="shared" si="0"/>
        <v>7</v>
      </c>
      <c r="AN36" s="614"/>
      <c r="AO36" s="615" t="str">
        <f>IF('各会計、関係団体の財政状況及び健全化判断比率'!B32="","",'各会計、関係団体の財政状況及び健全化判断比率'!B32)</f>
        <v>病院事業会計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砺波地方衛生施設組合（一般会計）</v>
      </c>
      <c r="BZ36" s="615"/>
      <c r="CA36" s="615"/>
      <c r="CB36" s="615"/>
      <c r="CC36" s="615"/>
      <c r="CD36" s="615"/>
      <c r="CE36" s="615"/>
      <c r="CF36" s="615"/>
      <c r="CG36" s="615"/>
      <c r="CH36" s="615"/>
      <c r="CI36" s="615"/>
      <c r="CJ36" s="615"/>
      <c r="CK36" s="615"/>
      <c r="CL36" s="615"/>
      <c r="CM36" s="615"/>
      <c r="CN36" s="213"/>
      <c r="CO36" s="614">
        <f t="shared" si="3"/>
        <v>21</v>
      </c>
      <c r="CP36" s="614"/>
      <c r="CQ36" s="615" t="str">
        <f>IF('各会計、関係団体の財政状況及び健全化判断比率'!BS9="","",'各会計、関係団体の財政状況及び健全化判断比率'!BS9)</f>
        <v>公益財団法人砺波市体育協会</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富山県市町村総合事務組合（一般会計）</v>
      </c>
      <c r="BZ37" s="615"/>
      <c r="CA37" s="615"/>
      <c r="CB37" s="615"/>
      <c r="CC37" s="615"/>
      <c r="CD37" s="615"/>
      <c r="CE37" s="615"/>
      <c r="CF37" s="615"/>
      <c r="CG37" s="615"/>
      <c r="CH37" s="615"/>
      <c r="CI37" s="615"/>
      <c r="CJ37" s="615"/>
      <c r="CK37" s="615"/>
      <c r="CL37" s="615"/>
      <c r="CM37" s="615"/>
      <c r="CN37" s="213"/>
      <c r="CO37" s="614">
        <f t="shared" si="3"/>
        <v>22</v>
      </c>
      <c r="CP37" s="614"/>
      <c r="CQ37" s="615" t="str">
        <f>IF('各会計、関係団体の財政状況及び健全化判断比率'!BS10="","",'各会計、関係団体の財政状況及び健全化判断比率'!BS10)</f>
        <v>エフエムとなみ</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富山県市町村会館管理組合（一般会計）</v>
      </c>
      <c r="BZ38" s="615"/>
      <c r="CA38" s="615"/>
      <c r="CB38" s="615"/>
      <c r="CC38" s="615"/>
      <c r="CD38" s="615"/>
      <c r="CE38" s="615"/>
      <c r="CF38" s="615"/>
      <c r="CG38" s="615"/>
      <c r="CH38" s="615"/>
      <c r="CI38" s="615"/>
      <c r="CJ38" s="615"/>
      <c r="CK38" s="615"/>
      <c r="CL38" s="615"/>
      <c r="CM38" s="615"/>
      <c r="CN38" s="213"/>
      <c r="CO38" s="614">
        <f t="shared" si="3"/>
        <v>23</v>
      </c>
      <c r="CP38" s="614"/>
      <c r="CQ38" s="615" t="str">
        <f>IF('各会計、関係団体の財政状況及び健全化判断比率'!BS11="","",'各会計、関係団体の財政状況及び健全化判断比率'!BS11)</f>
        <v>公益財団法人砺波市農業公社</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庄川水害予防組合（一般会計）</v>
      </c>
      <c r="BZ39" s="615"/>
      <c r="CA39" s="615"/>
      <c r="CB39" s="615"/>
      <c r="CC39" s="615"/>
      <c r="CD39" s="615"/>
      <c r="CE39" s="615"/>
      <c r="CF39" s="615"/>
      <c r="CG39" s="615"/>
      <c r="CH39" s="615"/>
      <c r="CI39" s="615"/>
      <c r="CJ39" s="615"/>
      <c r="CK39" s="615"/>
      <c r="CL39" s="615"/>
      <c r="CM39" s="615"/>
      <c r="CN39" s="213"/>
      <c r="CO39" s="614">
        <f t="shared" si="3"/>
        <v>24</v>
      </c>
      <c r="CP39" s="614"/>
      <c r="CQ39" s="615" t="str">
        <f>IF('各会計、関係団体の財政状況及び健全化判断比率'!BS12="","",'各会計、関係団体の財政状況及び健全化判断比率'!BS12)</f>
        <v>庄川開発株式会社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砺波地方介護保険組合（一般会計）</v>
      </c>
      <c r="BZ40" s="615"/>
      <c r="CA40" s="615"/>
      <c r="CB40" s="615"/>
      <c r="CC40" s="615"/>
      <c r="CD40" s="615"/>
      <c r="CE40" s="615"/>
      <c r="CF40" s="615"/>
      <c r="CG40" s="615"/>
      <c r="CH40" s="615"/>
      <c r="CI40" s="615"/>
      <c r="CJ40" s="615"/>
      <c r="CK40" s="615"/>
      <c r="CL40" s="615"/>
      <c r="CM40" s="615"/>
      <c r="CN40" s="213"/>
      <c r="CO40" s="614">
        <f t="shared" si="3"/>
        <v>25</v>
      </c>
      <c r="CP40" s="614"/>
      <c r="CQ40" s="615" t="str">
        <f>IF('各会計、関係団体の財政状況及び健全化判断比率'!BS13="","",'各会計、関係団体の財政状況及び健全化判断比率'!BS13)</f>
        <v>庄川泉源株式会社</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砺波地方介護保険組合（介護保険特別会計）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砺波地方介護保険組合（養護老人ホーム楽寿荘事業特別会計）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富山県後期高齢者医療広域連合（一般会計）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mqw7TiwU4eWQ2zchpqgZ3yCACsocfC3GrWQ3MalOq4jymzGXkHYY6FEMkRLYDb5RVHw27zCW+7+YVQMaC2jww==" saltValue="HjvZYryfvSRXvlquuyyJ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6" t="s">
        <v>556</v>
      </c>
      <c r="D34" s="1206"/>
      <c r="E34" s="1207"/>
      <c r="F34" s="32">
        <v>19.920000000000002</v>
      </c>
      <c r="G34" s="33">
        <v>18.809999999999999</v>
      </c>
      <c r="H34" s="33">
        <v>13.07</v>
      </c>
      <c r="I34" s="33">
        <v>13.77</v>
      </c>
      <c r="J34" s="34">
        <v>14.4</v>
      </c>
      <c r="K34" s="22"/>
      <c r="L34" s="22"/>
      <c r="M34" s="22"/>
      <c r="N34" s="22"/>
      <c r="O34" s="22"/>
      <c r="P34" s="22"/>
    </row>
    <row r="35" spans="1:16" ht="39" customHeight="1" x14ac:dyDescent="0.15">
      <c r="A35" s="22"/>
      <c r="B35" s="35"/>
      <c r="C35" s="1200" t="s">
        <v>557</v>
      </c>
      <c r="D35" s="1201"/>
      <c r="E35" s="1202"/>
      <c r="F35" s="36">
        <v>9.42</v>
      </c>
      <c r="G35" s="37">
        <v>10.47</v>
      </c>
      <c r="H35" s="37">
        <v>12.69</v>
      </c>
      <c r="I35" s="37">
        <v>14.08</v>
      </c>
      <c r="J35" s="38">
        <v>13.92</v>
      </c>
      <c r="K35" s="22"/>
      <c r="L35" s="22"/>
      <c r="M35" s="22"/>
      <c r="N35" s="22"/>
      <c r="O35" s="22"/>
      <c r="P35" s="22"/>
    </row>
    <row r="36" spans="1:16" ht="39" customHeight="1" x14ac:dyDescent="0.15">
      <c r="A36" s="22"/>
      <c r="B36" s="35"/>
      <c r="C36" s="1200" t="s">
        <v>558</v>
      </c>
      <c r="D36" s="1201"/>
      <c r="E36" s="1202"/>
      <c r="F36" s="36">
        <v>11.74</v>
      </c>
      <c r="G36" s="37">
        <v>13.64</v>
      </c>
      <c r="H36" s="37">
        <v>12.82</v>
      </c>
      <c r="I36" s="37">
        <v>11.38</v>
      </c>
      <c r="J36" s="38">
        <v>11.42</v>
      </c>
      <c r="K36" s="22"/>
      <c r="L36" s="22"/>
      <c r="M36" s="22"/>
      <c r="N36" s="22"/>
      <c r="O36" s="22"/>
      <c r="P36" s="22"/>
    </row>
    <row r="37" spans="1:16" ht="39" customHeight="1" x14ac:dyDescent="0.15">
      <c r="A37" s="22"/>
      <c r="B37" s="35"/>
      <c r="C37" s="1200" t="s">
        <v>559</v>
      </c>
      <c r="D37" s="1201"/>
      <c r="E37" s="1202"/>
      <c r="F37" s="36">
        <v>0.92</v>
      </c>
      <c r="G37" s="37">
        <v>0.67</v>
      </c>
      <c r="H37" s="37">
        <v>2.04</v>
      </c>
      <c r="I37" s="37">
        <v>1.23</v>
      </c>
      <c r="J37" s="38">
        <v>0.68</v>
      </c>
      <c r="K37" s="22"/>
      <c r="L37" s="22"/>
      <c r="M37" s="22"/>
      <c r="N37" s="22"/>
      <c r="O37" s="22"/>
      <c r="P37" s="22"/>
    </row>
    <row r="38" spans="1:16" ht="39" customHeight="1" x14ac:dyDescent="0.15">
      <c r="A38" s="22"/>
      <c r="B38" s="35"/>
      <c r="C38" s="1200" t="s">
        <v>560</v>
      </c>
      <c r="D38" s="1201"/>
      <c r="E38" s="1202"/>
      <c r="F38" s="36">
        <v>0.26</v>
      </c>
      <c r="G38" s="37">
        <v>0.26</v>
      </c>
      <c r="H38" s="37">
        <v>0.37</v>
      </c>
      <c r="I38" s="37">
        <v>0.37</v>
      </c>
      <c r="J38" s="38">
        <v>0.37</v>
      </c>
      <c r="K38" s="22"/>
      <c r="L38" s="22"/>
      <c r="M38" s="22"/>
      <c r="N38" s="22"/>
      <c r="O38" s="22"/>
      <c r="P38" s="22"/>
    </row>
    <row r="39" spans="1:16" ht="39" customHeight="1" x14ac:dyDescent="0.15">
      <c r="A39" s="22"/>
      <c r="B39" s="35"/>
      <c r="C39" s="1200" t="s">
        <v>561</v>
      </c>
      <c r="D39" s="1201"/>
      <c r="E39" s="1202"/>
      <c r="F39" s="36">
        <v>0.59</v>
      </c>
      <c r="G39" s="37">
        <v>0.28000000000000003</v>
      </c>
      <c r="H39" s="37">
        <v>0.14000000000000001</v>
      </c>
      <c r="I39" s="37">
        <v>0.34</v>
      </c>
      <c r="J39" s="38">
        <v>0.1</v>
      </c>
      <c r="K39" s="22"/>
      <c r="L39" s="22"/>
      <c r="M39" s="22"/>
      <c r="N39" s="22"/>
      <c r="O39" s="22"/>
      <c r="P39" s="22"/>
    </row>
    <row r="40" spans="1:16" ht="39" customHeight="1" x14ac:dyDescent="0.15">
      <c r="A40" s="22"/>
      <c r="B40" s="35"/>
      <c r="C40" s="1200" t="s">
        <v>562</v>
      </c>
      <c r="D40" s="1201"/>
      <c r="E40" s="1202"/>
      <c r="F40" s="36">
        <v>0.02</v>
      </c>
      <c r="G40" s="37">
        <v>0.02</v>
      </c>
      <c r="H40" s="37">
        <v>0.01</v>
      </c>
      <c r="I40" s="37">
        <v>0.02</v>
      </c>
      <c r="J40" s="38">
        <v>0.02</v>
      </c>
      <c r="K40" s="22"/>
      <c r="L40" s="22"/>
      <c r="M40" s="22"/>
      <c r="N40" s="22"/>
      <c r="O40" s="22"/>
      <c r="P40" s="22"/>
    </row>
    <row r="41" spans="1:16" ht="39" customHeight="1" x14ac:dyDescent="0.15">
      <c r="A41" s="22"/>
      <c r="B41" s="35"/>
      <c r="C41" s="1200" t="s">
        <v>563</v>
      </c>
      <c r="D41" s="1201"/>
      <c r="E41" s="1202"/>
      <c r="F41" s="36">
        <v>0</v>
      </c>
      <c r="G41" s="37">
        <v>0.01</v>
      </c>
      <c r="H41" s="37">
        <v>0.02</v>
      </c>
      <c r="I41" s="37">
        <v>0.02</v>
      </c>
      <c r="J41" s="38">
        <v>0.01</v>
      </c>
      <c r="K41" s="22"/>
      <c r="L41" s="22"/>
      <c r="M41" s="22"/>
      <c r="N41" s="22"/>
      <c r="O41" s="22"/>
      <c r="P41" s="22"/>
    </row>
    <row r="42" spans="1:16" ht="39" customHeight="1" x14ac:dyDescent="0.15">
      <c r="A42" s="22"/>
      <c r="B42" s="39"/>
      <c r="C42" s="1200" t="s">
        <v>564</v>
      </c>
      <c r="D42" s="1201"/>
      <c r="E42" s="1202"/>
      <c r="F42" s="36" t="s">
        <v>507</v>
      </c>
      <c r="G42" s="37" t="s">
        <v>507</v>
      </c>
      <c r="H42" s="37" t="s">
        <v>507</v>
      </c>
      <c r="I42" s="37" t="s">
        <v>507</v>
      </c>
      <c r="J42" s="38" t="s">
        <v>507</v>
      </c>
      <c r="K42" s="22"/>
      <c r="L42" s="22"/>
      <c r="M42" s="22"/>
      <c r="N42" s="22"/>
      <c r="O42" s="22"/>
      <c r="P42" s="22"/>
    </row>
    <row r="43" spans="1:16" ht="39" customHeight="1" thickBot="1" x14ac:dyDescent="0.2">
      <c r="A43" s="22"/>
      <c r="B43" s="40"/>
      <c r="C43" s="1203" t="s">
        <v>565</v>
      </c>
      <c r="D43" s="1204"/>
      <c r="E43" s="1205"/>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JdLQwSs6R5ihwSXtNgDDXh4go7xanzbTY8MF5n1Cj4x0E505oKpghOX3RmwzFYyHOJJkoDrgSI7efenr3AMGQ==" saltValue="F/LP7jHoMr/FjyXycNiZ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2532</v>
      </c>
      <c r="L45" s="60">
        <v>2628</v>
      </c>
      <c r="M45" s="60">
        <v>2621</v>
      </c>
      <c r="N45" s="60">
        <v>2652</v>
      </c>
      <c r="O45" s="61">
        <v>2752</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507</v>
      </c>
      <c r="L46" s="64" t="s">
        <v>507</v>
      </c>
      <c r="M46" s="64" t="s">
        <v>507</v>
      </c>
      <c r="N46" s="64" t="s">
        <v>507</v>
      </c>
      <c r="O46" s="65" t="s">
        <v>507</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507</v>
      </c>
      <c r="L47" s="64" t="s">
        <v>507</v>
      </c>
      <c r="M47" s="64" t="s">
        <v>507</v>
      </c>
      <c r="N47" s="64" t="s">
        <v>507</v>
      </c>
      <c r="O47" s="65" t="s">
        <v>507</v>
      </c>
      <c r="P47" s="48"/>
      <c r="Q47" s="48"/>
      <c r="R47" s="48"/>
      <c r="S47" s="48"/>
      <c r="T47" s="48"/>
      <c r="U47" s="48"/>
    </row>
    <row r="48" spans="1:21" ht="30.75" customHeight="1" x14ac:dyDescent="0.15">
      <c r="A48" s="48"/>
      <c r="B48" s="1210"/>
      <c r="C48" s="1211"/>
      <c r="D48" s="62"/>
      <c r="E48" s="1216" t="s">
        <v>14</v>
      </c>
      <c r="F48" s="1216"/>
      <c r="G48" s="1216"/>
      <c r="H48" s="1216"/>
      <c r="I48" s="1216"/>
      <c r="J48" s="1217"/>
      <c r="K48" s="63">
        <v>1386</v>
      </c>
      <c r="L48" s="64">
        <v>1350</v>
      </c>
      <c r="M48" s="64">
        <v>1361</v>
      </c>
      <c r="N48" s="64">
        <v>1285</v>
      </c>
      <c r="O48" s="65">
        <v>1340</v>
      </c>
      <c r="P48" s="48"/>
      <c r="Q48" s="48"/>
      <c r="R48" s="48"/>
      <c r="S48" s="48"/>
      <c r="T48" s="48"/>
      <c r="U48" s="48"/>
    </row>
    <row r="49" spans="1:21" ht="30.75" customHeight="1" x14ac:dyDescent="0.15">
      <c r="A49" s="48"/>
      <c r="B49" s="1210"/>
      <c r="C49" s="1211"/>
      <c r="D49" s="62"/>
      <c r="E49" s="1216" t="s">
        <v>15</v>
      </c>
      <c r="F49" s="1216"/>
      <c r="G49" s="1216"/>
      <c r="H49" s="1216"/>
      <c r="I49" s="1216"/>
      <c r="J49" s="1217"/>
      <c r="K49" s="63">
        <v>175</v>
      </c>
      <c r="L49" s="64">
        <v>89</v>
      </c>
      <c r="M49" s="64">
        <v>63</v>
      </c>
      <c r="N49" s="64">
        <v>61</v>
      </c>
      <c r="O49" s="65">
        <v>63</v>
      </c>
      <c r="P49" s="48"/>
      <c r="Q49" s="48"/>
      <c r="R49" s="48"/>
      <c r="S49" s="48"/>
      <c r="T49" s="48"/>
      <c r="U49" s="48"/>
    </row>
    <row r="50" spans="1:21" ht="30.75" customHeight="1" x14ac:dyDescent="0.15">
      <c r="A50" s="48"/>
      <c r="B50" s="1210"/>
      <c r="C50" s="1211"/>
      <c r="D50" s="62"/>
      <c r="E50" s="1216" t="s">
        <v>16</v>
      </c>
      <c r="F50" s="1216"/>
      <c r="G50" s="1216"/>
      <c r="H50" s="1216"/>
      <c r="I50" s="1216"/>
      <c r="J50" s="1217"/>
      <c r="K50" s="63">
        <v>39</v>
      </c>
      <c r="L50" s="64">
        <v>39</v>
      </c>
      <c r="M50" s="64">
        <v>32</v>
      </c>
      <c r="N50" s="64">
        <v>31</v>
      </c>
      <c r="O50" s="65">
        <v>25</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507</v>
      </c>
      <c r="L51" s="64">
        <v>0</v>
      </c>
      <c r="M51" s="64">
        <v>0</v>
      </c>
      <c r="N51" s="64" t="s">
        <v>507</v>
      </c>
      <c r="O51" s="65" t="s">
        <v>507</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2872</v>
      </c>
      <c r="L52" s="64">
        <v>2881</v>
      </c>
      <c r="M52" s="64">
        <v>2803</v>
      </c>
      <c r="N52" s="64">
        <v>2809</v>
      </c>
      <c r="O52" s="65">
        <v>2809</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1260</v>
      </c>
      <c r="L53" s="69">
        <v>1225</v>
      </c>
      <c r="M53" s="69">
        <v>1274</v>
      </c>
      <c r="N53" s="69">
        <v>1220</v>
      </c>
      <c r="O53" s="70">
        <v>1371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625</v>
      </c>
      <c r="L57" s="83" t="s">
        <v>627</v>
      </c>
      <c r="M57" s="83" t="s">
        <v>628</v>
      </c>
      <c r="N57" s="83" t="s">
        <v>627</v>
      </c>
      <c r="O57" s="84" t="s">
        <v>629</v>
      </c>
    </row>
    <row r="58" spans="1:21" ht="31.5" customHeight="1" thickBot="1" x14ac:dyDescent="0.2">
      <c r="B58" s="1226"/>
      <c r="C58" s="1227"/>
      <c r="D58" s="1231" t="s">
        <v>26</v>
      </c>
      <c r="E58" s="1232"/>
      <c r="F58" s="1232"/>
      <c r="G58" s="1232"/>
      <c r="H58" s="1232"/>
      <c r="I58" s="1232"/>
      <c r="J58" s="1233"/>
      <c r="K58" s="85" t="s">
        <v>626</v>
      </c>
      <c r="L58" s="86" t="s">
        <v>627</v>
      </c>
      <c r="M58" s="86" t="s">
        <v>626</v>
      </c>
      <c r="N58" s="86" t="s">
        <v>625</v>
      </c>
      <c r="O58" s="87" t="s">
        <v>628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YlHqQUBmKWLjSBVtsrKM1ef6X1sxolT74rooo9yUYpoEJ62KsEIwbMQ1KZIyiqY6VqXbri4qB1rVCQiWwiaUg==" saltValue="nOpx1zuhhK9SZjMTY0yn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34" t="s">
        <v>29</v>
      </c>
      <c r="C41" s="1235"/>
      <c r="D41" s="101"/>
      <c r="E41" s="1240" t="s">
        <v>30</v>
      </c>
      <c r="F41" s="1240"/>
      <c r="G41" s="1240"/>
      <c r="H41" s="1241"/>
      <c r="I41" s="102">
        <v>26701</v>
      </c>
      <c r="J41" s="103">
        <v>26236</v>
      </c>
      <c r="K41" s="103">
        <v>26926</v>
      </c>
      <c r="L41" s="103">
        <v>26284</v>
      </c>
      <c r="M41" s="104">
        <v>25867</v>
      </c>
    </row>
    <row r="42" spans="2:13" ht="27.75" customHeight="1" x14ac:dyDescent="0.15">
      <c r="B42" s="1236"/>
      <c r="C42" s="1237"/>
      <c r="D42" s="105"/>
      <c r="E42" s="1242" t="s">
        <v>31</v>
      </c>
      <c r="F42" s="1242"/>
      <c r="G42" s="1242"/>
      <c r="H42" s="1243"/>
      <c r="I42" s="106">
        <v>567</v>
      </c>
      <c r="J42" s="107">
        <v>526</v>
      </c>
      <c r="K42" s="107">
        <v>489</v>
      </c>
      <c r="L42" s="107">
        <v>431</v>
      </c>
      <c r="M42" s="108">
        <v>937</v>
      </c>
    </row>
    <row r="43" spans="2:13" ht="27.75" customHeight="1" x14ac:dyDescent="0.15">
      <c r="B43" s="1236"/>
      <c r="C43" s="1237"/>
      <c r="D43" s="105"/>
      <c r="E43" s="1242" t="s">
        <v>32</v>
      </c>
      <c r="F43" s="1242"/>
      <c r="G43" s="1242"/>
      <c r="H43" s="1243"/>
      <c r="I43" s="106">
        <v>16350</v>
      </c>
      <c r="J43" s="107">
        <v>15606</v>
      </c>
      <c r="K43" s="107">
        <v>14864</v>
      </c>
      <c r="L43" s="107">
        <v>14522</v>
      </c>
      <c r="M43" s="108">
        <v>14667</v>
      </c>
    </row>
    <row r="44" spans="2:13" ht="27.75" customHeight="1" x14ac:dyDescent="0.15">
      <c r="B44" s="1236"/>
      <c r="C44" s="1237"/>
      <c r="D44" s="105"/>
      <c r="E44" s="1242" t="s">
        <v>33</v>
      </c>
      <c r="F44" s="1242"/>
      <c r="G44" s="1242"/>
      <c r="H44" s="1243"/>
      <c r="I44" s="106">
        <v>334</v>
      </c>
      <c r="J44" s="107">
        <v>421</v>
      </c>
      <c r="K44" s="107">
        <v>386</v>
      </c>
      <c r="L44" s="107">
        <v>469</v>
      </c>
      <c r="M44" s="108">
        <v>642</v>
      </c>
    </row>
    <row r="45" spans="2:13" ht="27.75" customHeight="1" x14ac:dyDescent="0.15">
      <c r="B45" s="1236"/>
      <c r="C45" s="1237"/>
      <c r="D45" s="105"/>
      <c r="E45" s="1242" t="s">
        <v>34</v>
      </c>
      <c r="F45" s="1242"/>
      <c r="G45" s="1242"/>
      <c r="H45" s="1243"/>
      <c r="I45" s="106">
        <v>770</v>
      </c>
      <c r="J45" s="107">
        <v>596</v>
      </c>
      <c r="K45" s="107">
        <v>543</v>
      </c>
      <c r="L45" s="107">
        <v>467</v>
      </c>
      <c r="M45" s="108">
        <v>547</v>
      </c>
    </row>
    <row r="46" spans="2:13" ht="27.75" customHeight="1" x14ac:dyDescent="0.15">
      <c r="B46" s="1236"/>
      <c r="C46" s="1237"/>
      <c r="D46" s="109"/>
      <c r="E46" s="1242" t="s">
        <v>35</v>
      </c>
      <c r="F46" s="1242"/>
      <c r="G46" s="1242"/>
      <c r="H46" s="1243"/>
      <c r="I46" s="106" t="s">
        <v>507</v>
      </c>
      <c r="J46" s="107" t="s">
        <v>507</v>
      </c>
      <c r="K46" s="107" t="s">
        <v>507</v>
      </c>
      <c r="L46" s="107" t="s">
        <v>507</v>
      </c>
      <c r="M46" s="108" t="s">
        <v>507</v>
      </c>
    </row>
    <row r="47" spans="2:13" ht="27.75" customHeight="1" x14ac:dyDescent="0.15">
      <c r="B47" s="1236"/>
      <c r="C47" s="1237"/>
      <c r="D47" s="110"/>
      <c r="E47" s="1244" t="s">
        <v>36</v>
      </c>
      <c r="F47" s="1245"/>
      <c r="G47" s="1245"/>
      <c r="H47" s="1246"/>
      <c r="I47" s="106" t="s">
        <v>507</v>
      </c>
      <c r="J47" s="107" t="s">
        <v>507</v>
      </c>
      <c r="K47" s="107" t="s">
        <v>507</v>
      </c>
      <c r="L47" s="107" t="s">
        <v>507</v>
      </c>
      <c r="M47" s="108" t="s">
        <v>507</v>
      </c>
    </row>
    <row r="48" spans="2:13" ht="27.75" customHeight="1" x14ac:dyDescent="0.15">
      <c r="B48" s="1236"/>
      <c r="C48" s="1237"/>
      <c r="D48" s="105"/>
      <c r="E48" s="1242" t="s">
        <v>37</v>
      </c>
      <c r="F48" s="1242"/>
      <c r="G48" s="1242"/>
      <c r="H48" s="1243"/>
      <c r="I48" s="106" t="s">
        <v>507</v>
      </c>
      <c r="J48" s="107" t="s">
        <v>507</v>
      </c>
      <c r="K48" s="107" t="s">
        <v>507</v>
      </c>
      <c r="L48" s="107" t="s">
        <v>507</v>
      </c>
      <c r="M48" s="108" t="s">
        <v>507</v>
      </c>
    </row>
    <row r="49" spans="2:13" ht="27.75" customHeight="1" x14ac:dyDescent="0.15">
      <c r="B49" s="1238"/>
      <c r="C49" s="1239"/>
      <c r="D49" s="105"/>
      <c r="E49" s="1242" t="s">
        <v>38</v>
      </c>
      <c r="F49" s="1242"/>
      <c r="G49" s="1242"/>
      <c r="H49" s="1243"/>
      <c r="I49" s="106" t="s">
        <v>507</v>
      </c>
      <c r="J49" s="107" t="s">
        <v>507</v>
      </c>
      <c r="K49" s="107" t="s">
        <v>507</v>
      </c>
      <c r="L49" s="107" t="s">
        <v>507</v>
      </c>
      <c r="M49" s="108" t="s">
        <v>507</v>
      </c>
    </row>
    <row r="50" spans="2:13" ht="27.75" customHeight="1" x14ac:dyDescent="0.15">
      <c r="B50" s="1247" t="s">
        <v>39</v>
      </c>
      <c r="C50" s="1248"/>
      <c r="D50" s="111"/>
      <c r="E50" s="1242" t="s">
        <v>40</v>
      </c>
      <c r="F50" s="1242"/>
      <c r="G50" s="1242"/>
      <c r="H50" s="1243"/>
      <c r="I50" s="106">
        <v>5155</v>
      </c>
      <c r="J50" s="107">
        <v>5371</v>
      </c>
      <c r="K50" s="107">
        <v>5565</v>
      </c>
      <c r="L50" s="107">
        <v>6014</v>
      </c>
      <c r="M50" s="108">
        <v>6360</v>
      </c>
    </row>
    <row r="51" spans="2:13" ht="27.75" customHeight="1" x14ac:dyDescent="0.15">
      <c r="B51" s="1236"/>
      <c r="C51" s="1237"/>
      <c r="D51" s="105"/>
      <c r="E51" s="1242" t="s">
        <v>41</v>
      </c>
      <c r="F51" s="1242"/>
      <c r="G51" s="1242"/>
      <c r="H51" s="1243"/>
      <c r="I51" s="106">
        <v>557</v>
      </c>
      <c r="J51" s="107">
        <v>444</v>
      </c>
      <c r="K51" s="107">
        <v>372</v>
      </c>
      <c r="L51" s="107">
        <v>304</v>
      </c>
      <c r="M51" s="108">
        <v>247</v>
      </c>
    </row>
    <row r="52" spans="2:13" ht="27.75" customHeight="1" x14ac:dyDescent="0.15">
      <c r="B52" s="1238"/>
      <c r="C52" s="1239"/>
      <c r="D52" s="105"/>
      <c r="E52" s="1242" t="s">
        <v>42</v>
      </c>
      <c r="F52" s="1242"/>
      <c r="G52" s="1242"/>
      <c r="H52" s="1243"/>
      <c r="I52" s="106">
        <v>31707</v>
      </c>
      <c r="J52" s="107">
        <v>31263</v>
      </c>
      <c r="K52" s="107">
        <v>32041</v>
      </c>
      <c r="L52" s="107">
        <v>31052</v>
      </c>
      <c r="M52" s="108">
        <v>30979</v>
      </c>
    </row>
    <row r="53" spans="2:13" ht="27.75" customHeight="1" thickBot="1" x14ac:dyDescent="0.2">
      <c r="B53" s="1249" t="s">
        <v>43</v>
      </c>
      <c r="C53" s="1250"/>
      <c r="D53" s="112"/>
      <c r="E53" s="1251" t="s">
        <v>44</v>
      </c>
      <c r="F53" s="1251"/>
      <c r="G53" s="1251"/>
      <c r="H53" s="1252"/>
      <c r="I53" s="113">
        <v>7302</v>
      </c>
      <c r="J53" s="114">
        <v>6306</v>
      </c>
      <c r="K53" s="114">
        <v>5230</v>
      </c>
      <c r="L53" s="114">
        <v>4803</v>
      </c>
      <c r="M53" s="115">
        <v>5073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ydzz5PeW5mafrppYi8uXwQBusoZh+tKZ/Gf1bYhE9qn83AYYoL/iueHQaKW1kS2ZgV44SjqQK04Ml61hfwGQg==" saltValue="wmZZsl5U8NudmKPv/f8t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1" t="s">
        <v>47</v>
      </c>
      <c r="D55" s="1261"/>
      <c r="E55" s="1262"/>
      <c r="F55" s="127">
        <v>2710</v>
      </c>
      <c r="G55" s="127">
        <v>2711</v>
      </c>
      <c r="H55" s="128">
        <v>2711</v>
      </c>
    </row>
    <row r="56" spans="2:8" ht="52.5" customHeight="1" x14ac:dyDescent="0.15">
      <c r="B56" s="129"/>
      <c r="C56" s="1263" t="s">
        <v>48</v>
      </c>
      <c r="D56" s="1263"/>
      <c r="E56" s="1264"/>
      <c r="F56" s="130">
        <v>1719</v>
      </c>
      <c r="G56" s="130">
        <v>1720</v>
      </c>
      <c r="H56" s="131">
        <v>1721</v>
      </c>
    </row>
    <row r="57" spans="2:8" ht="53.25" customHeight="1" x14ac:dyDescent="0.15">
      <c r="B57" s="129"/>
      <c r="C57" s="1265" t="s">
        <v>49</v>
      </c>
      <c r="D57" s="1265"/>
      <c r="E57" s="1266"/>
      <c r="F57" s="132">
        <v>2273</v>
      </c>
      <c r="G57" s="132">
        <v>2472</v>
      </c>
      <c r="H57" s="133">
        <v>2579</v>
      </c>
    </row>
    <row r="58" spans="2:8" ht="45.75" customHeight="1" x14ac:dyDescent="0.15">
      <c r="B58" s="134"/>
      <c r="C58" s="1253" t="s">
        <v>620</v>
      </c>
      <c r="D58" s="1254"/>
      <c r="E58" s="1255"/>
      <c r="F58" s="135">
        <v>1370</v>
      </c>
      <c r="G58" s="136">
        <v>1370</v>
      </c>
      <c r="H58" s="136">
        <v>1370</v>
      </c>
    </row>
    <row r="59" spans="2:8" ht="45.75" customHeight="1" x14ac:dyDescent="0.15">
      <c r="B59" s="134"/>
      <c r="C59" s="1253" t="s">
        <v>621</v>
      </c>
      <c r="D59" s="1254"/>
      <c r="E59" s="1255"/>
      <c r="F59" s="135">
        <v>300</v>
      </c>
      <c r="G59" s="135">
        <v>500</v>
      </c>
      <c r="H59" s="136">
        <v>600</v>
      </c>
    </row>
    <row r="60" spans="2:8" ht="45.75" customHeight="1" x14ac:dyDescent="0.15">
      <c r="B60" s="134"/>
      <c r="C60" s="1253" t="s">
        <v>622</v>
      </c>
      <c r="D60" s="1254"/>
      <c r="E60" s="1255"/>
      <c r="F60" s="135">
        <v>330</v>
      </c>
      <c r="G60" s="135">
        <v>330</v>
      </c>
      <c r="H60" s="136">
        <v>330</v>
      </c>
    </row>
    <row r="61" spans="2:8" ht="45.75" customHeight="1" x14ac:dyDescent="0.15">
      <c r="B61" s="134"/>
      <c r="C61" s="1253" t="s">
        <v>623</v>
      </c>
      <c r="D61" s="1254"/>
      <c r="E61" s="1255"/>
      <c r="F61" s="135">
        <v>215</v>
      </c>
      <c r="G61" s="135">
        <v>209</v>
      </c>
      <c r="H61" s="136">
        <v>214</v>
      </c>
    </row>
    <row r="62" spans="2:8" ht="45.75" customHeight="1" thickBot="1" x14ac:dyDescent="0.2">
      <c r="B62" s="137"/>
      <c r="C62" s="1256" t="s">
        <v>624</v>
      </c>
      <c r="D62" s="1257"/>
      <c r="E62" s="1258"/>
      <c r="F62" s="138">
        <v>50</v>
      </c>
      <c r="G62" s="138">
        <v>50</v>
      </c>
      <c r="H62" s="139">
        <v>50</v>
      </c>
    </row>
    <row r="63" spans="2:8" ht="52.5" customHeight="1" thickBot="1" x14ac:dyDescent="0.2">
      <c r="B63" s="140"/>
      <c r="C63" s="1259" t="s">
        <v>50</v>
      </c>
      <c r="D63" s="1259"/>
      <c r="E63" s="1260"/>
      <c r="F63" s="141">
        <v>6702</v>
      </c>
      <c r="G63" s="141">
        <v>6903</v>
      </c>
      <c r="H63" s="142">
        <v>7011</v>
      </c>
    </row>
    <row r="64" spans="2:8" ht="15" customHeight="1" x14ac:dyDescent="0.15"/>
    <row r="65" ht="0" hidden="1" customHeight="1" x14ac:dyDescent="0.15"/>
    <row r="66" ht="0" hidden="1" customHeight="1" x14ac:dyDescent="0.15"/>
  </sheetData>
  <sheetProtection algorithmName="SHA-512" hashValue="d9TP/wAsellr6+kxMIS4KLVA9wH1zvcH3dpPgDk697GpJ287u4NfZGpsQWCAOJebrtRzBNTPQmtvqHg95FdkCA==" saltValue="UX8o818MQYRLrw4ZG5EP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630</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630</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631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632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633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634</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549</v>
      </c>
      <c r="BQ50" s="1301"/>
      <c r="BR50" s="1301"/>
      <c r="BS50" s="1301"/>
      <c r="BT50" s="1301"/>
      <c r="BU50" s="1301"/>
      <c r="BV50" s="1301"/>
      <c r="BW50" s="1301"/>
      <c r="BX50" s="1301" t="s">
        <v>550</v>
      </c>
      <c r="BY50" s="1301"/>
      <c r="BZ50" s="1301"/>
      <c r="CA50" s="1301"/>
      <c r="CB50" s="1301"/>
      <c r="CC50" s="1301"/>
      <c r="CD50" s="1301"/>
      <c r="CE50" s="1301"/>
      <c r="CF50" s="1301" t="s">
        <v>551</v>
      </c>
      <c r="CG50" s="1301"/>
      <c r="CH50" s="1301"/>
      <c r="CI50" s="1301"/>
      <c r="CJ50" s="1301"/>
      <c r="CK50" s="1301"/>
      <c r="CL50" s="1301"/>
      <c r="CM50" s="1301"/>
      <c r="CN50" s="1301" t="s">
        <v>552</v>
      </c>
      <c r="CO50" s="1301"/>
      <c r="CP50" s="1301"/>
      <c r="CQ50" s="1301"/>
      <c r="CR50" s="1301"/>
      <c r="CS50" s="1301"/>
      <c r="CT50" s="1301"/>
      <c r="CU50" s="1301"/>
      <c r="CV50" s="1301" t="s">
        <v>553</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635</v>
      </c>
      <c r="AO51" s="1305"/>
      <c r="AP51" s="1305"/>
      <c r="AQ51" s="1305"/>
      <c r="AR51" s="1305"/>
      <c r="AS51" s="1305"/>
      <c r="AT51" s="1305"/>
      <c r="AU51" s="1305"/>
      <c r="AV51" s="1305"/>
      <c r="AW51" s="1305"/>
      <c r="AX51" s="1305"/>
      <c r="AY51" s="1305"/>
      <c r="AZ51" s="1305"/>
      <c r="BA51" s="1305"/>
      <c r="BB51" s="1305" t="s">
        <v>636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57.8</v>
      </c>
      <c r="BY51" s="1307"/>
      <c r="BZ51" s="1307"/>
      <c r="CA51" s="1307"/>
      <c r="CB51" s="1307"/>
      <c r="CC51" s="1307"/>
      <c r="CD51" s="1307"/>
      <c r="CE51" s="1307"/>
      <c r="CF51" s="1307">
        <v>48.5</v>
      </c>
      <c r="CG51" s="1307"/>
      <c r="CH51" s="1307"/>
      <c r="CI51" s="1307"/>
      <c r="CJ51" s="1307"/>
      <c r="CK51" s="1307"/>
      <c r="CL51" s="1307"/>
      <c r="CM51" s="1307"/>
      <c r="CN51" s="1307">
        <v>44.5</v>
      </c>
      <c r="CO51" s="1307"/>
      <c r="CP51" s="1307"/>
      <c r="CQ51" s="1307"/>
      <c r="CR51" s="1307"/>
      <c r="CS51" s="1307"/>
      <c r="CT51" s="1307"/>
      <c r="CU51" s="1307"/>
      <c r="CV51" s="1307">
        <v>46.5</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57.6</v>
      </c>
      <c r="BY53" s="1307"/>
      <c r="BZ53" s="1307"/>
      <c r="CA53" s="1307"/>
      <c r="CB53" s="1307"/>
      <c r="CC53" s="1307"/>
      <c r="CD53" s="1307"/>
      <c r="CE53" s="1307"/>
      <c r="CF53" s="1307">
        <v>59.6</v>
      </c>
      <c r="CG53" s="1307"/>
      <c r="CH53" s="1307"/>
      <c r="CI53" s="1307"/>
      <c r="CJ53" s="1307"/>
      <c r="CK53" s="1307"/>
      <c r="CL53" s="1307"/>
      <c r="CM53" s="1307"/>
      <c r="CN53" s="1307">
        <v>61.6</v>
      </c>
      <c r="CO53" s="1307"/>
      <c r="CP53" s="1307"/>
      <c r="CQ53" s="1307"/>
      <c r="CR53" s="1307"/>
      <c r="CS53" s="1307"/>
      <c r="CT53" s="1307"/>
      <c r="CU53" s="1307"/>
      <c r="CV53" s="1307">
        <v>62.4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638</v>
      </c>
      <c r="AO55" s="1301"/>
      <c r="AP55" s="1301"/>
      <c r="AQ55" s="1301"/>
      <c r="AR55" s="1301"/>
      <c r="AS55" s="1301"/>
      <c r="AT55" s="1301"/>
      <c r="AU55" s="1301"/>
      <c r="AV55" s="1301"/>
      <c r="AW55" s="1301"/>
      <c r="AX55" s="1301"/>
      <c r="AY55" s="1301"/>
      <c r="AZ55" s="1301"/>
      <c r="BA55" s="1301"/>
      <c r="BB55" s="1305" t="s">
        <v>636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56.8</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639</v>
      </c>
    </row>
    <row r="64" spans="1:109" x14ac:dyDescent="0.15">
      <c r="B64" s="1276"/>
      <c r="G64" s="1283"/>
      <c r="I64" s="1317"/>
      <c r="J64" s="1317"/>
      <c r="K64" s="1317"/>
      <c r="L64" s="1317"/>
      <c r="M64" s="1317"/>
      <c r="N64" s="1318"/>
      <c r="AM64" s="1283"/>
      <c r="AN64" s="1283" t="s">
        <v>632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640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634</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549</v>
      </c>
      <c r="BQ72" s="1301"/>
      <c r="BR72" s="1301"/>
      <c r="BS72" s="1301"/>
      <c r="BT72" s="1301"/>
      <c r="BU72" s="1301"/>
      <c r="BV72" s="1301"/>
      <c r="BW72" s="1301"/>
      <c r="BX72" s="1301" t="s">
        <v>550</v>
      </c>
      <c r="BY72" s="1301"/>
      <c r="BZ72" s="1301"/>
      <c r="CA72" s="1301"/>
      <c r="CB72" s="1301"/>
      <c r="CC72" s="1301"/>
      <c r="CD72" s="1301"/>
      <c r="CE72" s="1301"/>
      <c r="CF72" s="1301" t="s">
        <v>551</v>
      </c>
      <c r="CG72" s="1301"/>
      <c r="CH72" s="1301"/>
      <c r="CI72" s="1301"/>
      <c r="CJ72" s="1301"/>
      <c r="CK72" s="1301"/>
      <c r="CL72" s="1301"/>
      <c r="CM72" s="1301"/>
      <c r="CN72" s="1301" t="s">
        <v>552</v>
      </c>
      <c r="CO72" s="1301"/>
      <c r="CP72" s="1301"/>
      <c r="CQ72" s="1301"/>
      <c r="CR72" s="1301"/>
      <c r="CS72" s="1301"/>
      <c r="CT72" s="1301"/>
      <c r="CU72" s="1301"/>
      <c r="CV72" s="1301" t="s">
        <v>553</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635</v>
      </c>
      <c r="AO73" s="1305"/>
      <c r="AP73" s="1305"/>
      <c r="AQ73" s="1305"/>
      <c r="AR73" s="1305"/>
      <c r="AS73" s="1305"/>
      <c r="AT73" s="1305"/>
      <c r="AU73" s="1305"/>
      <c r="AV73" s="1305"/>
      <c r="AW73" s="1305"/>
      <c r="AX73" s="1305"/>
      <c r="AY73" s="1305"/>
      <c r="AZ73" s="1305"/>
      <c r="BA73" s="1305"/>
      <c r="BB73" s="1305" t="s">
        <v>636</v>
      </c>
      <c r="BC73" s="1305"/>
      <c r="BD73" s="1305"/>
      <c r="BE73" s="1305"/>
      <c r="BF73" s="1305"/>
      <c r="BG73" s="1305"/>
      <c r="BH73" s="1305"/>
      <c r="BI73" s="1305"/>
      <c r="BJ73" s="1305"/>
      <c r="BK73" s="1305"/>
      <c r="BL73" s="1305"/>
      <c r="BM73" s="1305"/>
      <c r="BN73" s="1305"/>
      <c r="BO73" s="1305"/>
      <c r="BP73" s="1307">
        <v>67.8</v>
      </c>
      <c r="BQ73" s="1307"/>
      <c r="BR73" s="1307"/>
      <c r="BS73" s="1307"/>
      <c r="BT73" s="1307"/>
      <c r="BU73" s="1307"/>
      <c r="BV73" s="1307"/>
      <c r="BW73" s="1307"/>
      <c r="BX73" s="1307">
        <v>57.8</v>
      </c>
      <c r="BY73" s="1307"/>
      <c r="BZ73" s="1307"/>
      <c r="CA73" s="1307"/>
      <c r="CB73" s="1307"/>
      <c r="CC73" s="1307"/>
      <c r="CD73" s="1307"/>
      <c r="CE73" s="1307"/>
      <c r="CF73" s="1307">
        <v>48.5</v>
      </c>
      <c r="CG73" s="1307"/>
      <c r="CH73" s="1307"/>
      <c r="CI73" s="1307"/>
      <c r="CJ73" s="1307"/>
      <c r="CK73" s="1307"/>
      <c r="CL73" s="1307"/>
      <c r="CM73" s="1307"/>
      <c r="CN73" s="1307">
        <v>44.5</v>
      </c>
      <c r="CO73" s="1307"/>
      <c r="CP73" s="1307"/>
      <c r="CQ73" s="1307"/>
      <c r="CR73" s="1307"/>
      <c r="CS73" s="1307"/>
      <c r="CT73" s="1307"/>
      <c r="CU73" s="1307"/>
      <c r="CV73" s="1307">
        <v>46.5</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641</v>
      </c>
      <c r="BC75" s="1305"/>
      <c r="BD75" s="1305"/>
      <c r="BE75" s="1305"/>
      <c r="BF75" s="1305"/>
      <c r="BG75" s="1305"/>
      <c r="BH75" s="1305"/>
      <c r="BI75" s="1305"/>
      <c r="BJ75" s="1305"/>
      <c r="BK75" s="1305"/>
      <c r="BL75" s="1305"/>
      <c r="BM75" s="1305"/>
      <c r="BN75" s="1305"/>
      <c r="BO75" s="1305"/>
      <c r="BP75" s="1307">
        <v>13.9</v>
      </c>
      <c r="BQ75" s="1307"/>
      <c r="BR75" s="1307"/>
      <c r="BS75" s="1307"/>
      <c r="BT75" s="1307"/>
      <c r="BU75" s="1307"/>
      <c r="BV75" s="1307"/>
      <c r="BW75" s="1307"/>
      <c r="BX75" s="1307">
        <v>12.3</v>
      </c>
      <c r="BY75" s="1307"/>
      <c r="BZ75" s="1307"/>
      <c r="CA75" s="1307"/>
      <c r="CB75" s="1307"/>
      <c r="CC75" s="1307"/>
      <c r="CD75" s="1307"/>
      <c r="CE75" s="1307"/>
      <c r="CF75" s="1307">
        <v>11.5</v>
      </c>
      <c r="CG75" s="1307"/>
      <c r="CH75" s="1307"/>
      <c r="CI75" s="1307"/>
      <c r="CJ75" s="1307"/>
      <c r="CK75" s="1307"/>
      <c r="CL75" s="1307"/>
      <c r="CM75" s="1307"/>
      <c r="CN75" s="1307">
        <v>11.4</v>
      </c>
      <c r="CO75" s="1307"/>
      <c r="CP75" s="1307"/>
      <c r="CQ75" s="1307"/>
      <c r="CR75" s="1307"/>
      <c r="CS75" s="1307"/>
      <c r="CT75" s="1307"/>
      <c r="CU75" s="1307"/>
      <c r="CV75" s="1307">
        <v>11.9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638</v>
      </c>
      <c r="AO77" s="1301"/>
      <c r="AP77" s="1301"/>
      <c r="AQ77" s="1301"/>
      <c r="AR77" s="1301"/>
      <c r="AS77" s="1301"/>
      <c r="AT77" s="1301"/>
      <c r="AU77" s="1301"/>
      <c r="AV77" s="1301"/>
      <c r="AW77" s="1301"/>
      <c r="AX77" s="1301"/>
      <c r="AY77" s="1301"/>
      <c r="AZ77" s="1301"/>
      <c r="BA77" s="1301"/>
      <c r="BB77" s="1305" t="s">
        <v>636</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641</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D2EfWpeIMs+IxyDMI5pSavVjzNYM/iij9hnKoK3KJngB2RscIm7n+B+/cYEjDJNr8rwjGVS7FXT//zI9extgQ==" saltValue="dbTtXHUoCoUFPdBzezlGM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DYmtOIJsIRbNDyYYQ2UpTwo6+qshfESg1DPQiQXlPAVjFgycFFJ67typZYskKdKrNYCpmJo6Vv6eBfYCVfucQ==" saltValue="1u3OsDHoPTEksCfvnw6y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f7+i8+kVeRpph04Ljg1LuOf+QNR4ydxowA6ef+qJbyauvCK+jZArRIzLuNNkyJu7U+7C0LTvblsee0utDBbUA==" saltValue="wyfjOtKnH8mH9Hp2Drwn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91426</v>
      </c>
      <c r="E3" s="161"/>
      <c r="F3" s="162">
        <v>106614</v>
      </c>
      <c r="G3" s="163"/>
      <c r="H3" s="164"/>
    </row>
    <row r="4" spans="1:8" x14ac:dyDescent="0.15">
      <c r="A4" s="165"/>
      <c r="B4" s="166"/>
      <c r="C4" s="167"/>
      <c r="D4" s="168">
        <v>29008</v>
      </c>
      <c r="E4" s="169"/>
      <c r="F4" s="170">
        <v>45545</v>
      </c>
      <c r="G4" s="171"/>
      <c r="H4" s="172"/>
    </row>
    <row r="5" spans="1:8" x14ac:dyDescent="0.15">
      <c r="A5" s="153" t="s">
        <v>541</v>
      </c>
      <c r="B5" s="158"/>
      <c r="C5" s="159"/>
      <c r="D5" s="160">
        <v>59819</v>
      </c>
      <c r="E5" s="161"/>
      <c r="F5" s="162">
        <v>81768</v>
      </c>
      <c r="G5" s="163"/>
      <c r="H5" s="164"/>
    </row>
    <row r="6" spans="1:8" x14ac:dyDescent="0.15">
      <c r="A6" s="165"/>
      <c r="B6" s="166"/>
      <c r="C6" s="167"/>
      <c r="D6" s="168">
        <v>26045</v>
      </c>
      <c r="E6" s="169"/>
      <c r="F6" s="170">
        <v>37917</v>
      </c>
      <c r="G6" s="171"/>
      <c r="H6" s="172"/>
    </row>
    <row r="7" spans="1:8" x14ac:dyDescent="0.15">
      <c r="A7" s="153" t="s">
        <v>542</v>
      </c>
      <c r="B7" s="158"/>
      <c r="C7" s="159"/>
      <c r="D7" s="160">
        <v>82133</v>
      </c>
      <c r="E7" s="161"/>
      <c r="F7" s="162">
        <v>65876</v>
      </c>
      <c r="G7" s="163"/>
      <c r="H7" s="164"/>
    </row>
    <row r="8" spans="1:8" x14ac:dyDescent="0.15">
      <c r="A8" s="165"/>
      <c r="B8" s="166"/>
      <c r="C8" s="167"/>
      <c r="D8" s="168">
        <v>53971</v>
      </c>
      <c r="E8" s="169"/>
      <c r="F8" s="170">
        <v>36484</v>
      </c>
      <c r="G8" s="171"/>
      <c r="H8" s="172"/>
    </row>
    <row r="9" spans="1:8" x14ac:dyDescent="0.15">
      <c r="A9" s="153" t="s">
        <v>543</v>
      </c>
      <c r="B9" s="158"/>
      <c r="C9" s="159"/>
      <c r="D9" s="160">
        <v>47447</v>
      </c>
      <c r="E9" s="161"/>
      <c r="F9" s="162">
        <v>68468</v>
      </c>
      <c r="G9" s="163"/>
      <c r="H9" s="164"/>
    </row>
    <row r="10" spans="1:8" x14ac:dyDescent="0.15">
      <c r="A10" s="165"/>
      <c r="B10" s="166"/>
      <c r="C10" s="167"/>
      <c r="D10" s="168">
        <v>19109</v>
      </c>
      <c r="E10" s="169"/>
      <c r="F10" s="170">
        <v>34140</v>
      </c>
      <c r="G10" s="171"/>
      <c r="H10" s="172"/>
    </row>
    <row r="11" spans="1:8" x14ac:dyDescent="0.15">
      <c r="A11" s="153" t="s">
        <v>544</v>
      </c>
      <c r="B11" s="158"/>
      <c r="C11" s="159"/>
      <c r="D11" s="160">
        <v>57440</v>
      </c>
      <c r="E11" s="161"/>
      <c r="F11" s="162">
        <v>69729</v>
      </c>
      <c r="G11" s="163"/>
      <c r="H11" s="164"/>
    </row>
    <row r="12" spans="1:8" x14ac:dyDescent="0.15">
      <c r="A12" s="165"/>
      <c r="B12" s="166"/>
      <c r="C12" s="173"/>
      <c r="D12" s="168">
        <v>30240</v>
      </c>
      <c r="E12" s="169"/>
      <c r="F12" s="170">
        <v>38908</v>
      </c>
      <c r="G12" s="171"/>
      <c r="H12" s="172"/>
    </row>
    <row r="13" spans="1:8" x14ac:dyDescent="0.15">
      <c r="A13" s="153"/>
      <c r="B13" s="158"/>
      <c r="C13" s="174"/>
      <c r="D13" s="175">
        <v>67653</v>
      </c>
      <c r="E13" s="176"/>
      <c r="F13" s="177">
        <v>78491</v>
      </c>
      <c r="G13" s="178"/>
      <c r="H13" s="164"/>
    </row>
    <row r="14" spans="1:8" x14ac:dyDescent="0.15">
      <c r="A14" s="165"/>
      <c r="B14" s="166"/>
      <c r="C14" s="167"/>
      <c r="D14" s="168">
        <v>31675</v>
      </c>
      <c r="E14" s="169"/>
      <c r="F14" s="170">
        <v>38599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11.75</v>
      </c>
      <c r="C19" s="179">
        <f>ROUND(VALUE(SUBSTITUTE(実質収支比率等に係る経年分析!G$48,"▲","-")),2)</f>
        <v>13.66</v>
      </c>
      <c r="D19" s="179">
        <f>ROUND(VALUE(SUBSTITUTE(実質収支比率等に係る経年分析!H$48,"▲","-")),2)</f>
        <v>12.85</v>
      </c>
      <c r="E19" s="179">
        <f>ROUND(VALUE(SUBSTITUTE(実質収支比率等に係る経年分析!I$48,"▲","-")),2)</f>
        <v>11.4</v>
      </c>
      <c r="F19" s="179">
        <f>ROUND(VALUE(SUBSTITUTE(実質収支比率等に係る経年分析!J$48,"▲","-")),2)</f>
        <v>11.43</v>
      </c>
    </row>
    <row r="20" spans="1:11" x14ac:dyDescent="0.15">
      <c r="A20" s="179" t="s">
        <v>54</v>
      </c>
      <c r="B20" s="179">
        <f>ROUND(VALUE(SUBSTITUTE(実質収支比率等に係る経年分析!F$47,"▲","-")),2)</f>
        <v>19.95</v>
      </c>
      <c r="C20" s="179">
        <f>ROUND(VALUE(SUBSTITUTE(実質収支比率等に係る経年分析!G$47,"▲","-")),2)</f>
        <v>19.760000000000002</v>
      </c>
      <c r="D20" s="179">
        <f>ROUND(VALUE(SUBSTITUTE(実質収支比率等に係る経年分析!H$47,"▲","-")),2)</f>
        <v>20.09</v>
      </c>
      <c r="E20" s="179">
        <f>ROUND(VALUE(SUBSTITUTE(実質収支比率等に係る経年分析!I$47,"▲","-")),2)</f>
        <v>20.05</v>
      </c>
      <c r="F20" s="179">
        <f>ROUND(VALUE(SUBSTITUTE(実質収支比率等に係る経年分析!J$47,"▲","-")),2)</f>
        <v>19.899999999999999</v>
      </c>
    </row>
    <row r="21" spans="1:11" x14ac:dyDescent="0.15">
      <c r="A21" s="179" t="s">
        <v>55</v>
      </c>
      <c r="B21" s="179">
        <f>IF(ISNUMBER(VALUE(SUBSTITUTE(実質収支比率等に係る経年分析!F$49,"▲","-"))),ROUND(VALUE(SUBSTITUTE(実質収支比率等に係る経年分析!F$49,"▲","-")),2),NA())</f>
        <v>0.77</v>
      </c>
      <c r="C21" s="179">
        <f>IF(ISNUMBER(VALUE(SUBSTITUTE(実質収支比率等に係る経年分析!G$49,"▲","-"))),ROUND(VALUE(SUBSTITUTE(実質収支比率等に係る経年分析!G$49,"▲","-")),2),NA())</f>
        <v>2.06</v>
      </c>
      <c r="D21" s="179">
        <f>IF(ISNUMBER(VALUE(SUBSTITUTE(実質収支比率等に係る経年分析!H$49,"▲","-"))),ROUND(VALUE(SUBSTITUTE(実質収支比率等に係る経年分析!H$49,"▲","-")),2),NA())</f>
        <v>-1</v>
      </c>
      <c r="E21" s="179">
        <f>IF(ISNUMBER(VALUE(SUBSTITUTE(実質収支比率等に係る経年分析!I$49,"▲","-"))),ROUND(VALUE(SUBSTITUTE(実質収支比率等に係る経年分析!I$49,"▲","-")),2),NA())</f>
        <v>-1.39</v>
      </c>
      <c r="F21" s="179">
        <f>IF(ISNUMBER(VALUE(SUBSTITUTE(実質収支比率等に係る経年分析!J$49,"▲","-"))),ROUND(VALUE(SUBSTITUTE(実質収支比率等に係る経年分析!J$49,"▲","-")),2),NA())</f>
        <v>0.12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霊苑事業特別会計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0.28000000000000003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工業用水道事業会計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11.38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11.42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13.92</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19.920000000000002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18.809999999999999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2872</v>
      </c>
      <c r="E42" s="181"/>
      <c r="F42" s="181"/>
      <c r="G42" s="181">
        <f>'実質公債費比率（分子）の構造'!L$52</f>
        <v>2881</v>
      </c>
      <c r="H42" s="181"/>
      <c r="I42" s="181"/>
      <c r="J42" s="181">
        <f>'実質公債費比率（分子）の構造'!M$52</f>
        <v>2803</v>
      </c>
      <c r="K42" s="181"/>
      <c r="L42" s="181"/>
      <c r="M42" s="181">
        <f>'実質公債費比率（分子）の構造'!N$52</f>
        <v>2809</v>
      </c>
      <c r="N42" s="181"/>
      <c r="O42" s="181"/>
      <c r="P42" s="181">
        <f>'実質公債費比率（分子）の構造'!O$52</f>
        <v>2809</v>
      </c>
    </row>
    <row r="43" spans="1:16" x14ac:dyDescent="0.15">
      <c r="A43" s="181" t="s">
        <v>63</v>
      </c>
      <c r="B43" s="181" t="str">
        <f>'実質公債費比率（分子）の構造'!K$51</f>
        <v>-</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39</v>
      </c>
      <c r="C44" s="181"/>
      <c r="D44" s="181"/>
      <c r="E44" s="181">
        <f>'実質公債費比率（分子）の構造'!L$50</f>
        <v>39</v>
      </c>
      <c r="F44" s="181"/>
      <c r="G44" s="181"/>
      <c r="H44" s="181">
        <f>'実質公債費比率（分子）の構造'!M$50</f>
        <v>32</v>
      </c>
      <c r="I44" s="181"/>
      <c r="J44" s="181"/>
      <c r="K44" s="181">
        <f>'実質公債費比率（分子）の構造'!N$50</f>
        <v>31</v>
      </c>
      <c r="L44" s="181"/>
      <c r="M44" s="181"/>
      <c r="N44" s="181">
        <f>'実質公債費比率（分子）の構造'!O$50</f>
        <v>25</v>
      </c>
      <c r="O44" s="181"/>
      <c r="P44" s="181"/>
    </row>
    <row r="45" spans="1:16" x14ac:dyDescent="0.15">
      <c r="A45" s="181" t="s">
        <v>65</v>
      </c>
      <c r="B45" s="181">
        <f>'実質公債費比率（分子）の構造'!K$49</f>
        <v>175</v>
      </c>
      <c r="C45" s="181"/>
      <c r="D45" s="181"/>
      <c r="E45" s="181">
        <f>'実質公債費比率（分子）の構造'!L$49</f>
        <v>89</v>
      </c>
      <c r="F45" s="181"/>
      <c r="G45" s="181"/>
      <c r="H45" s="181">
        <f>'実質公債費比率（分子）の構造'!M$49</f>
        <v>63</v>
      </c>
      <c r="I45" s="181"/>
      <c r="J45" s="181"/>
      <c r="K45" s="181">
        <f>'実質公債費比率（分子）の構造'!N$49</f>
        <v>61</v>
      </c>
      <c r="L45" s="181"/>
      <c r="M45" s="181"/>
      <c r="N45" s="181">
        <f>'実質公債費比率（分子）の構造'!O$49</f>
        <v>63</v>
      </c>
      <c r="O45" s="181"/>
      <c r="P45" s="181"/>
    </row>
    <row r="46" spans="1:16" x14ac:dyDescent="0.15">
      <c r="A46" s="181" t="s">
        <v>66</v>
      </c>
      <c r="B46" s="181">
        <f>'実質公債費比率（分子）の構造'!K$48</f>
        <v>1386</v>
      </c>
      <c r="C46" s="181"/>
      <c r="D46" s="181"/>
      <c r="E46" s="181">
        <f>'実質公債費比率（分子）の構造'!L$48</f>
        <v>1350</v>
      </c>
      <c r="F46" s="181"/>
      <c r="G46" s="181"/>
      <c r="H46" s="181">
        <f>'実質公債費比率（分子）の構造'!M$48</f>
        <v>1361</v>
      </c>
      <c r="I46" s="181"/>
      <c r="J46" s="181"/>
      <c r="K46" s="181">
        <f>'実質公債費比率（分子）の構造'!N$48</f>
        <v>1285</v>
      </c>
      <c r="L46" s="181"/>
      <c r="M46" s="181"/>
      <c r="N46" s="181">
        <f>'実質公債費比率（分子）の構造'!O$48</f>
        <v>1340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2532</v>
      </c>
      <c r="C49" s="181"/>
      <c r="D49" s="181"/>
      <c r="E49" s="181">
        <f>'実質公債費比率（分子）の構造'!L$45</f>
        <v>2628</v>
      </c>
      <c r="F49" s="181"/>
      <c r="G49" s="181"/>
      <c r="H49" s="181">
        <f>'実質公債費比率（分子）の構造'!M$45</f>
        <v>2621</v>
      </c>
      <c r="I49" s="181"/>
      <c r="J49" s="181"/>
      <c r="K49" s="181">
        <f>'実質公債費比率（分子）の構造'!N$45</f>
        <v>2652</v>
      </c>
      <c r="L49" s="181"/>
      <c r="M49" s="181"/>
      <c r="N49" s="181">
        <f>'実質公債費比率（分子）の構造'!O$45</f>
        <v>2752</v>
      </c>
      <c r="O49" s="181"/>
      <c r="P49" s="181"/>
    </row>
    <row r="50" spans="1:16" x14ac:dyDescent="0.15">
      <c r="A50" s="181" t="s">
        <v>70</v>
      </c>
      <c r="B50" s="181" t="e">
        <f>NA()</f>
        <v>#N/A</v>
      </c>
      <c r="C50" s="181">
        <f>IF(ISNUMBER('実質公債費比率（分子）の構造'!K$53),'実質公債費比率（分子）の構造'!K$53,NA())</f>
        <v>1260</v>
      </c>
      <c r="D50" s="181" t="e">
        <f>NA()</f>
        <v>#N/A</v>
      </c>
      <c r="E50" s="181" t="e">
        <f>NA()</f>
        <v>#N/A</v>
      </c>
      <c r="F50" s="181">
        <f>IF(ISNUMBER('実質公債費比率（分子）の構造'!L$53),'実質公債費比率（分子）の構造'!L$53,NA())</f>
        <v>1225</v>
      </c>
      <c r="G50" s="181" t="e">
        <f>NA()</f>
        <v>#N/A</v>
      </c>
      <c r="H50" s="181" t="e">
        <f>NA()</f>
        <v>#N/A</v>
      </c>
      <c r="I50" s="181">
        <f>IF(ISNUMBER('実質公債費比率（分子）の構造'!M$53),'実質公債費比率（分子）の構造'!M$53,NA())</f>
        <v>1274</v>
      </c>
      <c r="J50" s="181" t="e">
        <f>NA()</f>
        <v>#N/A</v>
      </c>
      <c r="K50" s="181" t="e">
        <f>NA()</f>
        <v>#N/A</v>
      </c>
      <c r="L50" s="181">
        <f>IF(ISNUMBER('実質公債費比率（分子）の構造'!N$53),'実質公債費比率（分子）の構造'!N$53,NA())</f>
        <v>1220</v>
      </c>
      <c r="M50" s="181" t="e">
        <f>NA()</f>
        <v>#N/A</v>
      </c>
      <c r="N50" s="181" t="e">
        <f>NA()</f>
        <v>#N/A</v>
      </c>
      <c r="O50" s="181">
        <f>IF(ISNUMBER('実質公債費比率（分子）の構造'!O$53),'実質公債費比率（分子）の構造'!O$53,NA())</f>
        <v>1371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31707</v>
      </c>
      <c r="E56" s="180"/>
      <c r="F56" s="180"/>
      <c r="G56" s="180">
        <f>'将来負担比率（分子）の構造'!J$52</f>
        <v>31263</v>
      </c>
      <c r="H56" s="180"/>
      <c r="I56" s="180"/>
      <c r="J56" s="180">
        <f>'将来負担比率（分子）の構造'!K$52</f>
        <v>32041</v>
      </c>
      <c r="K56" s="180"/>
      <c r="L56" s="180"/>
      <c r="M56" s="180">
        <f>'将来負担比率（分子）の構造'!L$52</f>
        <v>31052</v>
      </c>
      <c r="N56" s="180"/>
      <c r="O56" s="180"/>
      <c r="P56" s="180">
        <f>'将来負担比率（分子）の構造'!M$52</f>
        <v>30979</v>
      </c>
    </row>
    <row r="57" spans="1:16" x14ac:dyDescent="0.15">
      <c r="A57" s="180" t="s">
        <v>41</v>
      </c>
      <c r="B57" s="180"/>
      <c r="C57" s="180"/>
      <c r="D57" s="180">
        <f>'将来負担比率（分子）の構造'!I$51</f>
        <v>557</v>
      </c>
      <c r="E57" s="180"/>
      <c r="F57" s="180"/>
      <c r="G57" s="180">
        <f>'将来負担比率（分子）の構造'!J$51</f>
        <v>444</v>
      </c>
      <c r="H57" s="180"/>
      <c r="I57" s="180"/>
      <c r="J57" s="180">
        <f>'将来負担比率（分子）の構造'!K$51</f>
        <v>372</v>
      </c>
      <c r="K57" s="180"/>
      <c r="L57" s="180"/>
      <c r="M57" s="180">
        <f>'将来負担比率（分子）の構造'!L$51</f>
        <v>304</v>
      </c>
      <c r="N57" s="180"/>
      <c r="O57" s="180"/>
      <c r="P57" s="180">
        <f>'将来負担比率（分子）の構造'!M$51</f>
        <v>247</v>
      </c>
    </row>
    <row r="58" spans="1:16" x14ac:dyDescent="0.15">
      <c r="A58" s="180" t="s">
        <v>40</v>
      </c>
      <c r="B58" s="180"/>
      <c r="C58" s="180"/>
      <c r="D58" s="180">
        <f>'将来負担比率（分子）の構造'!I$50</f>
        <v>5155</v>
      </c>
      <c r="E58" s="180"/>
      <c r="F58" s="180"/>
      <c r="G58" s="180">
        <f>'将来負担比率（分子）の構造'!J$50</f>
        <v>5371</v>
      </c>
      <c r="H58" s="180"/>
      <c r="I58" s="180"/>
      <c r="J58" s="180">
        <f>'将来負担比率（分子）の構造'!K$50</f>
        <v>5565</v>
      </c>
      <c r="K58" s="180"/>
      <c r="L58" s="180"/>
      <c r="M58" s="180">
        <f>'将来負担比率（分子）の構造'!L$50</f>
        <v>6014</v>
      </c>
      <c r="N58" s="180"/>
      <c r="O58" s="180"/>
      <c r="P58" s="180">
        <f>'将来負担比率（分子）の構造'!M$50</f>
        <v>6360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770</v>
      </c>
      <c r="C62" s="180"/>
      <c r="D62" s="180"/>
      <c r="E62" s="180">
        <f>'将来負担比率（分子）の構造'!J$45</f>
        <v>596</v>
      </c>
      <c r="F62" s="180"/>
      <c r="G62" s="180"/>
      <c r="H62" s="180">
        <f>'将来負担比率（分子）の構造'!K$45</f>
        <v>543</v>
      </c>
      <c r="I62" s="180"/>
      <c r="J62" s="180"/>
      <c r="K62" s="180">
        <f>'将来負担比率（分子）の構造'!L$45</f>
        <v>467</v>
      </c>
      <c r="L62" s="180"/>
      <c r="M62" s="180"/>
      <c r="N62" s="180">
        <f>'将来負担比率（分子）の構造'!M$45</f>
        <v>547</v>
      </c>
      <c r="O62" s="180"/>
      <c r="P62" s="180"/>
    </row>
    <row r="63" spans="1:16" x14ac:dyDescent="0.15">
      <c r="A63" s="180" t="s">
        <v>33</v>
      </c>
      <c r="B63" s="180">
        <f>'将来負担比率（分子）の構造'!I$44</f>
        <v>334</v>
      </c>
      <c r="C63" s="180"/>
      <c r="D63" s="180"/>
      <c r="E63" s="180">
        <f>'将来負担比率（分子）の構造'!J$44</f>
        <v>421</v>
      </c>
      <c r="F63" s="180"/>
      <c r="G63" s="180"/>
      <c r="H63" s="180">
        <f>'将来負担比率（分子）の構造'!K$44</f>
        <v>386</v>
      </c>
      <c r="I63" s="180"/>
      <c r="J63" s="180"/>
      <c r="K63" s="180">
        <f>'将来負担比率（分子）の構造'!L$44</f>
        <v>469</v>
      </c>
      <c r="L63" s="180"/>
      <c r="M63" s="180"/>
      <c r="N63" s="180">
        <f>'将来負担比率（分子）の構造'!M$44</f>
        <v>642</v>
      </c>
      <c r="O63" s="180"/>
      <c r="P63" s="180"/>
    </row>
    <row r="64" spans="1:16" x14ac:dyDescent="0.15">
      <c r="A64" s="180" t="s">
        <v>32</v>
      </c>
      <c r="B64" s="180">
        <f>'将来負担比率（分子）の構造'!I$43</f>
        <v>16350</v>
      </c>
      <c r="C64" s="180"/>
      <c r="D64" s="180"/>
      <c r="E64" s="180">
        <f>'将来負担比率（分子）の構造'!J$43</f>
        <v>15606</v>
      </c>
      <c r="F64" s="180"/>
      <c r="G64" s="180"/>
      <c r="H64" s="180">
        <f>'将来負担比率（分子）の構造'!K$43</f>
        <v>14864</v>
      </c>
      <c r="I64" s="180"/>
      <c r="J64" s="180"/>
      <c r="K64" s="180">
        <f>'将来負担比率（分子）の構造'!L$43</f>
        <v>14522</v>
      </c>
      <c r="L64" s="180"/>
      <c r="M64" s="180"/>
      <c r="N64" s="180">
        <f>'将来負担比率（分子）の構造'!M$43</f>
        <v>14667</v>
      </c>
      <c r="O64" s="180"/>
      <c r="P64" s="180"/>
    </row>
    <row r="65" spans="1:16" x14ac:dyDescent="0.15">
      <c r="A65" s="180" t="s">
        <v>31</v>
      </c>
      <c r="B65" s="180">
        <f>'将来負担比率（分子）の構造'!I$42</f>
        <v>567</v>
      </c>
      <c r="C65" s="180"/>
      <c r="D65" s="180"/>
      <c r="E65" s="180">
        <f>'将来負担比率（分子）の構造'!J$42</f>
        <v>526</v>
      </c>
      <c r="F65" s="180"/>
      <c r="G65" s="180"/>
      <c r="H65" s="180">
        <f>'将来負担比率（分子）の構造'!K$42</f>
        <v>489</v>
      </c>
      <c r="I65" s="180"/>
      <c r="J65" s="180"/>
      <c r="K65" s="180">
        <f>'将来負担比率（分子）の構造'!L$42</f>
        <v>431</v>
      </c>
      <c r="L65" s="180"/>
      <c r="M65" s="180"/>
      <c r="N65" s="180">
        <f>'将来負担比率（分子）の構造'!M$42</f>
        <v>937</v>
      </c>
      <c r="O65" s="180"/>
      <c r="P65" s="180"/>
    </row>
    <row r="66" spans="1:16" x14ac:dyDescent="0.15">
      <c r="A66" s="180" t="s">
        <v>30</v>
      </c>
      <c r="B66" s="180">
        <f>'将来負担比率（分子）の構造'!I$41</f>
        <v>26701</v>
      </c>
      <c r="C66" s="180"/>
      <c r="D66" s="180"/>
      <c r="E66" s="180">
        <f>'将来負担比率（分子）の構造'!J$41</f>
        <v>26236</v>
      </c>
      <c r="F66" s="180"/>
      <c r="G66" s="180"/>
      <c r="H66" s="180">
        <f>'将来負担比率（分子）の構造'!K$41</f>
        <v>26926</v>
      </c>
      <c r="I66" s="180"/>
      <c r="J66" s="180"/>
      <c r="K66" s="180">
        <f>'将来負担比率（分子）の構造'!L$41</f>
        <v>26284</v>
      </c>
      <c r="L66" s="180"/>
      <c r="M66" s="180"/>
      <c r="N66" s="180">
        <f>'将来負担比率（分子）の構造'!M$41</f>
        <v>25867</v>
      </c>
      <c r="O66" s="180"/>
      <c r="P66" s="180"/>
    </row>
    <row r="67" spans="1:16" x14ac:dyDescent="0.15">
      <c r="A67" s="180" t="s">
        <v>74</v>
      </c>
      <c r="B67" s="180" t="e">
        <f>NA()</f>
        <v>#N/A</v>
      </c>
      <c r="C67" s="180">
        <f>IF(ISNUMBER('将来負担比率（分子）の構造'!I$53), IF('将来負担比率（分子）の構造'!I$53 &lt; 0, 0, '将来負担比率（分子）の構造'!I$53), NA())</f>
        <v>7302</v>
      </c>
      <c r="D67" s="180" t="e">
        <f>NA()</f>
        <v>#N/A</v>
      </c>
      <c r="E67" s="180" t="e">
        <f>NA()</f>
        <v>#N/A</v>
      </c>
      <c r="F67" s="180">
        <f>IF(ISNUMBER('将来負担比率（分子）の構造'!J$53), IF('将来負担比率（分子）の構造'!J$53 &lt; 0, 0, '将来負担比率（分子）の構造'!J$53), NA())</f>
        <v>6306</v>
      </c>
      <c r="G67" s="180" t="e">
        <f>NA()</f>
        <v>#N/A</v>
      </c>
      <c r="H67" s="180" t="e">
        <f>NA()</f>
        <v>#N/A</v>
      </c>
      <c r="I67" s="180">
        <f>IF(ISNUMBER('将来負担比率（分子）の構造'!K$53), IF('将来負担比率（分子）の構造'!K$53 &lt; 0, 0, '将来負担比率（分子）の構造'!K$53), NA())</f>
        <v>5230</v>
      </c>
      <c r="J67" s="180" t="e">
        <f>NA()</f>
        <v>#N/A</v>
      </c>
      <c r="K67" s="180" t="e">
        <f>NA()</f>
        <v>#N/A</v>
      </c>
      <c r="L67" s="180">
        <f>IF(ISNUMBER('将来負担比率（分子）の構造'!L$53), IF('将来負担比率（分子）の構造'!L$53 &lt; 0, 0, '将来負担比率（分子）の構造'!L$53), NA())</f>
        <v>4803</v>
      </c>
      <c r="M67" s="180" t="e">
        <f>NA()</f>
        <v>#N/A</v>
      </c>
      <c r="N67" s="180" t="e">
        <f>NA()</f>
        <v>#N/A</v>
      </c>
      <c r="O67" s="180">
        <f>IF(ISNUMBER('将来負担比率（分子）の構造'!M$53), IF('将来負担比率（分子）の構造'!M$53 &lt; 0, 0, '将来負担比率（分子）の構造'!M$53), NA())</f>
        <v>5073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2710</v>
      </c>
      <c r="C72" s="184">
        <f>基金残高に係る経年分析!G55</f>
        <v>2711</v>
      </c>
      <c r="D72" s="184">
        <f>基金残高に係る経年分析!H55</f>
        <v>2711</v>
      </c>
    </row>
    <row r="73" spans="1:16" x14ac:dyDescent="0.15">
      <c r="A73" s="183" t="s">
        <v>77</v>
      </c>
      <c r="B73" s="184">
        <f>基金残高に係る経年分析!F56</f>
        <v>1719</v>
      </c>
      <c r="C73" s="184">
        <f>基金残高に係る経年分析!G56</f>
        <v>1720</v>
      </c>
      <c r="D73" s="184">
        <f>基金残高に係る経年分析!H56</f>
        <v>1721</v>
      </c>
    </row>
    <row r="74" spans="1:16" x14ac:dyDescent="0.15">
      <c r="A74" s="183" t="s">
        <v>78</v>
      </c>
      <c r="B74" s="184">
        <f>基金残高に係る経年分析!F57</f>
        <v>2273</v>
      </c>
      <c r="C74" s="184">
        <f>基金残高に係る経年分析!G57</f>
        <v>2472</v>
      </c>
      <c r="D74" s="184">
        <f>基金残高に係る経年分析!H57</f>
        <v>2579</v>
      </c>
    </row>
  </sheetData>
  <sheetProtection algorithmName="SHA-512" hashValue="0/5ICRuYtd9kxo3mBiYQXM6ZFpvWKo/+VuPmLjyoLPXu9a+6k01IJbLaCEIz8y4LXimBXL0QSHSiByWpLHUsPQ==" saltValue="pOsjG/4Lwdn2ECgV4THW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229</v>
      </c>
      <c r="C5" s="628"/>
      <c r="D5" s="628"/>
      <c r="E5" s="628"/>
      <c r="F5" s="628"/>
      <c r="G5" s="628"/>
      <c r="H5" s="628"/>
      <c r="I5" s="628"/>
      <c r="J5" s="628"/>
      <c r="K5" s="628"/>
      <c r="L5" s="628"/>
      <c r="M5" s="628"/>
      <c r="N5" s="628"/>
      <c r="O5" s="628"/>
      <c r="P5" s="628"/>
      <c r="Q5" s="629"/>
      <c r="R5" s="630">
        <v>7107009</v>
      </c>
      <c r="S5" s="631"/>
      <c r="T5" s="631"/>
      <c r="U5" s="631"/>
      <c r="V5" s="631"/>
      <c r="W5" s="631"/>
      <c r="X5" s="631"/>
      <c r="Y5" s="632"/>
      <c r="Z5" s="633">
        <v>31.5</v>
      </c>
      <c r="AA5" s="633"/>
      <c r="AB5" s="633"/>
      <c r="AC5" s="633"/>
      <c r="AD5" s="634">
        <v>7107009</v>
      </c>
      <c r="AE5" s="634"/>
      <c r="AF5" s="634"/>
      <c r="AG5" s="634"/>
      <c r="AH5" s="634"/>
      <c r="AI5" s="634"/>
      <c r="AJ5" s="634"/>
      <c r="AK5" s="634"/>
      <c r="AL5" s="635">
        <v>53.8</v>
      </c>
      <c r="AM5" s="636"/>
      <c r="AN5" s="636"/>
      <c r="AO5" s="637"/>
      <c r="AP5" s="627" t="s">
        <v>230</v>
      </c>
      <c r="AQ5" s="628"/>
      <c r="AR5" s="628"/>
      <c r="AS5" s="628"/>
      <c r="AT5" s="628"/>
      <c r="AU5" s="628"/>
      <c r="AV5" s="628"/>
      <c r="AW5" s="628"/>
      <c r="AX5" s="628"/>
      <c r="AY5" s="628"/>
      <c r="AZ5" s="628"/>
      <c r="BA5" s="628"/>
      <c r="BB5" s="628"/>
      <c r="BC5" s="628"/>
      <c r="BD5" s="628"/>
      <c r="BE5" s="628"/>
      <c r="BF5" s="629"/>
      <c r="BG5" s="641">
        <v>7077685</v>
      </c>
      <c r="BH5" s="642"/>
      <c r="BI5" s="642"/>
      <c r="BJ5" s="642"/>
      <c r="BK5" s="642"/>
      <c r="BL5" s="642"/>
      <c r="BM5" s="642"/>
      <c r="BN5" s="643"/>
      <c r="BO5" s="644">
        <v>99.6</v>
      </c>
      <c r="BP5" s="644"/>
      <c r="BQ5" s="644"/>
      <c r="BR5" s="644"/>
      <c r="BS5" s="645">
        <v>226947</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15">
      <c r="B6" s="638" t="s">
        <v>234</v>
      </c>
      <c r="C6" s="639"/>
      <c r="D6" s="639"/>
      <c r="E6" s="639"/>
      <c r="F6" s="639"/>
      <c r="G6" s="639"/>
      <c r="H6" s="639"/>
      <c r="I6" s="639"/>
      <c r="J6" s="639"/>
      <c r="K6" s="639"/>
      <c r="L6" s="639"/>
      <c r="M6" s="639"/>
      <c r="N6" s="639"/>
      <c r="O6" s="639"/>
      <c r="P6" s="639"/>
      <c r="Q6" s="640"/>
      <c r="R6" s="641">
        <v>269168</v>
      </c>
      <c r="S6" s="642"/>
      <c r="T6" s="642"/>
      <c r="U6" s="642"/>
      <c r="V6" s="642"/>
      <c r="W6" s="642"/>
      <c r="X6" s="642"/>
      <c r="Y6" s="643"/>
      <c r="Z6" s="644">
        <v>1.2</v>
      </c>
      <c r="AA6" s="644"/>
      <c r="AB6" s="644"/>
      <c r="AC6" s="644"/>
      <c r="AD6" s="645">
        <v>269168</v>
      </c>
      <c r="AE6" s="645"/>
      <c r="AF6" s="645"/>
      <c r="AG6" s="645"/>
      <c r="AH6" s="645"/>
      <c r="AI6" s="645"/>
      <c r="AJ6" s="645"/>
      <c r="AK6" s="645"/>
      <c r="AL6" s="646">
        <v>2</v>
      </c>
      <c r="AM6" s="647"/>
      <c r="AN6" s="647"/>
      <c r="AO6" s="648"/>
      <c r="AP6" s="638" t="s">
        <v>235</v>
      </c>
      <c r="AQ6" s="639"/>
      <c r="AR6" s="639"/>
      <c r="AS6" s="639"/>
      <c r="AT6" s="639"/>
      <c r="AU6" s="639"/>
      <c r="AV6" s="639"/>
      <c r="AW6" s="639"/>
      <c r="AX6" s="639"/>
      <c r="AY6" s="639"/>
      <c r="AZ6" s="639"/>
      <c r="BA6" s="639"/>
      <c r="BB6" s="639"/>
      <c r="BC6" s="639"/>
      <c r="BD6" s="639"/>
      <c r="BE6" s="639"/>
      <c r="BF6" s="640"/>
      <c r="BG6" s="641">
        <v>7077685</v>
      </c>
      <c r="BH6" s="642"/>
      <c r="BI6" s="642"/>
      <c r="BJ6" s="642"/>
      <c r="BK6" s="642"/>
      <c r="BL6" s="642"/>
      <c r="BM6" s="642"/>
      <c r="BN6" s="643"/>
      <c r="BO6" s="644">
        <v>99.6</v>
      </c>
      <c r="BP6" s="644"/>
      <c r="BQ6" s="644"/>
      <c r="BR6" s="644"/>
      <c r="BS6" s="645">
        <v>226947</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201157</v>
      </c>
      <c r="CS6" s="642"/>
      <c r="CT6" s="642"/>
      <c r="CU6" s="642"/>
      <c r="CV6" s="642"/>
      <c r="CW6" s="642"/>
      <c r="CX6" s="642"/>
      <c r="CY6" s="643"/>
      <c r="CZ6" s="635">
        <v>1</v>
      </c>
      <c r="DA6" s="636"/>
      <c r="DB6" s="636"/>
      <c r="DC6" s="655"/>
      <c r="DD6" s="650" t="s">
        <v>128</v>
      </c>
      <c r="DE6" s="642"/>
      <c r="DF6" s="642"/>
      <c r="DG6" s="642"/>
      <c r="DH6" s="642"/>
      <c r="DI6" s="642"/>
      <c r="DJ6" s="642"/>
      <c r="DK6" s="642"/>
      <c r="DL6" s="642"/>
      <c r="DM6" s="642"/>
      <c r="DN6" s="642"/>
      <c r="DO6" s="642"/>
      <c r="DP6" s="643"/>
      <c r="DQ6" s="650">
        <v>201150</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12820</v>
      </c>
      <c r="S7" s="642"/>
      <c r="T7" s="642"/>
      <c r="U7" s="642"/>
      <c r="V7" s="642"/>
      <c r="W7" s="642"/>
      <c r="X7" s="642"/>
      <c r="Y7" s="643"/>
      <c r="Z7" s="644">
        <v>0.1</v>
      </c>
      <c r="AA7" s="644"/>
      <c r="AB7" s="644"/>
      <c r="AC7" s="644"/>
      <c r="AD7" s="645">
        <v>12820</v>
      </c>
      <c r="AE7" s="645"/>
      <c r="AF7" s="645"/>
      <c r="AG7" s="645"/>
      <c r="AH7" s="645"/>
      <c r="AI7" s="645"/>
      <c r="AJ7" s="645"/>
      <c r="AK7" s="645"/>
      <c r="AL7" s="646">
        <v>0.1</v>
      </c>
      <c r="AM7" s="647"/>
      <c r="AN7" s="647"/>
      <c r="AO7" s="648"/>
      <c r="AP7" s="638" t="s">
        <v>238</v>
      </c>
      <c r="AQ7" s="639"/>
      <c r="AR7" s="639"/>
      <c r="AS7" s="639"/>
      <c r="AT7" s="639"/>
      <c r="AU7" s="639"/>
      <c r="AV7" s="639"/>
      <c r="AW7" s="639"/>
      <c r="AX7" s="639"/>
      <c r="AY7" s="639"/>
      <c r="AZ7" s="639"/>
      <c r="BA7" s="639"/>
      <c r="BB7" s="639"/>
      <c r="BC7" s="639"/>
      <c r="BD7" s="639"/>
      <c r="BE7" s="639"/>
      <c r="BF7" s="640"/>
      <c r="BG7" s="641">
        <v>3211589</v>
      </c>
      <c r="BH7" s="642"/>
      <c r="BI7" s="642"/>
      <c r="BJ7" s="642"/>
      <c r="BK7" s="642"/>
      <c r="BL7" s="642"/>
      <c r="BM7" s="642"/>
      <c r="BN7" s="643"/>
      <c r="BO7" s="644">
        <v>45.2</v>
      </c>
      <c r="BP7" s="644"/>
      <c r="BQ7" s="644"/>
      <c r="BR7" s="644"/>
      <c r="BS7" s="645">
        <v>113779</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1924847</v>
      </c>
      <c r="CS7" s="642"/>
      <c r="CT7" s="642"/>
      <c r="CU7" s="642"/>
      <c r="CV7" s="642"/>
      <c r="CW7" s="642"/>
      <c r="CX7" s="642"/>
      <c r="CY7" s="643"/>
      <c r="CZ7" s="644">
        <v>9.3000000000000007</v>
      </c>
      <c r="DA7" s="644"/>
      <c r="DB7" s="644"/>
      <c r="DC7" s="644"/>
      <c r="DD7" s="650">
        <v>46493</v>
      </c>
      <c r="DE7" s="642"/>
      <c r="DF7" s="642"/>
      <c r="DG7" s="642"/>
      <c r="DH7" s="642"/>
      <c r="DI7" s="642"/>
      <c r="DJ7" s="642"/>
      <c r="DK7" s="642"/>
      <c r="DL7" s="642"/>
      <c r="DM7" s="642"/>
      <c r="DN7" s="642"/>
      <c r="DO7" s="642"/>
      <c r="DP7" s="643"/>
      <c r="DQ7" s="650">
        <v>1696334</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28702</v>
      </c>
      <c r="S8" s="642"/>
      <c r="T8" s="642"/>
      <c r="U8" s="642"/>
      <c r="V8" s="642"/>
      <c r="W8" s="642"/>
      <c r="X8" s="642"/>
      <c r="Y8" s="643"/>
      <c r="Z8" s="644">
        <v>0.1</v>
      </c>
      <c r="AA8" s="644"/>
      <c r="AB8" s="644"/>
      <c r="AC8" s="644"/>
      <c r="AD8" s="645">
        <v>28702</v>
      </c>
      <c r="AE8" s="645"/>
      <c r="AF8" s="645"/>
      <c r="AG8" s="645"/>
      <c r="AH8" s="645"/>
      <c r="AI8" s="645"/>
      <c r="AJ8" s="645"/>
      <c r="AK8" s="645"/>
      <c r="AL8" s="646">
        <v>0.2</v>
      </c>
      <c r="AM8" s="647"/>
      <c r="AN8" s="647"/>
      <c r="AO8" s="648"/>
      <c r="AP8" s="638" t="s">
        <v>241</v>
      </c>
      <c r="AQ8" s="639"/>
      <c r="AR8" s="639"/>
      <c r="AS8" s="639"/>
      <c r="AT8" s="639"/>
      <c r="AU8" s="639"/>
      <c r="AV8" s="639"/>
      <c r="AW8" s="639"/>
      <c r="AX8" s="639"/>
      <c r="AY8" s="639"/>
      <c r="AZ8" s="639"/>
      <c r="BA8" s="639"/>
      <c r="BB8" s="639"/>
      <c r="BC8" s="639"/>
      <c r="BD8" s="639"/>
      <c r="BE8" s="639"/>
      <c r="BF8" s="640"/>
      <c r="BG8" s="641">
        <v>95221</v>
      </c>
      <c r="BH8" s="642"/>
      <c r="BI8" s="642"/>
      <c r="BJ8" s="642"/>
      <c r="BK8" s="642"/>
      <c r="BL8" s="642"/>
      <c r="BM8" s="642"/>
      <c r="BN8" s="643"/>
      <c r="BO8" s="644">
        <v>1.3</v>
      </c>
      <c r="BP8" s="644"/>
      <c r="BQ8" s="644"/>
      <c r="BR8" s="644"/>
      <c r="BS8" s="650" t="s">
        <v>128</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6391129</v>
      </c>
      <c r="CS8" s="642"/>
      <c r="CT8" s="642"/>
      <c r="CU8" s="642"/>
      <c r="CV8" s="642"/>
      <c r="CW8" s="642"/>
      <c r="CX8" s="642"/>
      <c r="CY8" s="643"/>
      <c r="CZ8" s="644">
        <v>30.9</v>
      </c>
      <c r="DA8" s="644"/>
      <c r="DB8" s="644"/>
      <c r="DC8" s="644"/>
      <c r="DD8" s="650">
        <v>211384</v>
      </c>
      <c r="DE8" s="642"/>
      <c r="DF8" s="642"/>
      <c r="DG8" s="642"/>
      <c r="DH8" s="642"/>
      <c r="DI8" s="642"/>
      <c r="DJ8" s="642"/>
      <c r="DK8" s="642"/>
      <c r="DL8" s="642"/>
      <c r="DM8" s="642"/>
      <c r="DN8" s="642"/>
      <c r="DO8" s="642"/>
      <c r="DP8" s="643"/>
      <c r="DQ8" s="650">
        <v>3723205</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23909</v>
      </c>
      <c r="S9" s="642"/>
      <c r="T9" s="642"/>
      <c r="U9" s="642"/>
      <c r="V9" s="642"/>
      <c r="W9" s="642"/>
      <c r="X9" s="642"/>
      <c r="Y9" s="643"/>
      <c r="Z9" s="644">
        <v>0.1</v>
      </c>
      <c r="AA9" s="644"/>
      <c r="AB9" s="644"/>
      <c r="AC9" s="644"/>
      <c r="AD9" s="645">
        <v>23909</v>
      </c>
      <c r="AE9" s="645"/>
      <c r="AF9" s="645"/>
      <c r="AG9" s="645"/>
      <c r="AH9" s="645"/>
      <c r="AI9" s="645"/>
      <c r="AJ9" s="645"/>
      <c r="AK9" s="645"/>
      <c r="AL9" s="646">
        <v>0.2</v>
      </c>
      <c r="AM9" s="647"/>
      <c r="AN9" s="647"/>
      <c r="AO9" s="648"/>
      <c r="AP9" s="638" t="s">
        <v>244</v>
      </c>
      <c r="AQ9" s="639"/>
      <c r="AR9" s="639"/>
      <c r="AS9" s="639"/>
      <c r="AT9" s="639"/>
      <c r="AU9" s="639"/>
      <c r="AV9" s="639"/>
      <c r="AW9" s="639"/>
      <c r="AX9" s="639"/>
      <c r="AY9" s="639"/>
      <c r="AZ9" s="639"/>
      <c r="BA9" s="639"/>
      <c r="BB9" s="639"/>
      <c r="BC9" s="639"/>
      <c r="BD9" s="639"/>
      <c r="BE9" s="639"/>
      <c r="BF9" s="640"/>
      <c r="BG9" s="641">
        <v>2507090</v>
      </c>
      <c r="BH9" s="642"/>
      <c r="BI9" s="642"/>
      <c r="BJ9" s="642"/>
      <c r="BK9" s="642"/>
      <c r="BL9" s="642"/>
      <c r="BM9" s="642"/>
      <c r="BN9" s="643"/>
      <c r="BO9" s="644">
        <v>35.299999999999997</v>
      </c>
      <c r="BP9" s="644"/>
      <c r="BQ9" s="644"/>
      <c r="BR9" s="644"/>
      <c r="BS9" s="650" t="s">
        <v>128</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1854949</v>
      </c>
      <c r="CS9" s="642"/>
      <c r="CT9" s="642"/>
      <c r="CU9" s="642"/>
      <c r="CV9" s="642"/>
      <c r="CW9" s="642"/>
      <c r="CX9" s="642"/>
      <c r="CY9" s="643"/>
      <c r="CZ9" s="644">
        <v>9</v>
      </c>
      <c r="DA9" s="644"/>
      <c r="DB9" s="644"/>
      <c r="DC9" s="644"/>
      <c r="DD9" s="650">
        <v>12921</v>
      </c>
      <c r="DE9" s="642"/>
      <c r="DF9" s="642"/>
      <c r="DG9" s="642"/>
      <c r="DH9" s="642"/>
      <c r="DI9" s="642"/>
      <c r="DJ9" s="642"/>
      <c r="DK9" s="642"/>
      <c r="DL9" s="642"/>
      <c r="DM9" s="642"/>
      <c r="DN9" s="642"/>
      <c r="DO9" s="642"/>
      <c r="DP9" s="643"/>
      <c r="DQ9" s="650">
        <v>1753832</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247</v>
      </c>
      <c r="AA10" s="644"/>
      <c r="AB10" s="644"/>
      <c r="AC10" s="644"/>
      <c r="AD10" s="645" t="s">
        <v>128</v>
      </c>
      <c r="AE10" s="645"/>
      <c r="AF10" s="645"/>
      <c r="AG10" s="645"/>
      <c r="AH10" s="645"/>
      <c r="AI10" s="645"/>
      <c r="AJ10" s="645"/>
      <c r="AK10" s="645"/>
      <c r="AL10" s="646" t="s">
        <v>128</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218982</v>
      </c>
      <c r="BH10" s="642"/>
      <c r="BI10" s="642"/>
      <c r="BJ10" s="642"/>
      <c r="BK10" s="642"/>
      <c r="BL10" s="642"/>
      <c r="BM10" s="642"/>
      <c r="BN10" s="643"/>
      <c r="BO10" s="644">
        <v>3.1</v>
      </c>
      <c r="BP10" s="644"/>
      <c r="BQ10" s="644"/>
      <c r="BR10" s="644"/>
      <c r="BS10" s="650">
        <v>36503</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46119</v>
      </c>
      <c r="CS10" s="642"/>
      <c r="CT10" s="642"/>
      <c r="CU10" s="642"/>
      <c r="CV10" s="642"/>
      <c r="CW10" s="642"/>
      <c r="CX10" s="642"/>
      <c r="CY10" s="643"/>
      <c r="CZ10" s="644">
        <v>0.2</v>
      </c>
      <c r="DA10" s="644"/>
      <c r="DB10" s="644"/>
      <c r="DC10" s="644"/>
      <c r="DD10" s="650" t="s">
        <v>128</v>
      </c>
      <c r="DE10" s="642"/>
      <c r="DF10" s="642"/>
      <c r="DG10" s="642"/>
      <c r="DH10" s="642"/>
      <c r="DI10" s="642"/>
      <c r="DJ10" s="642"/>
      <c r="DK10" s="642"/>
      <c r="DL10" s="642"/>
      <c r="DM10" s="642"/>
      <c r="DN10" s="642"/>
      <c r="DO10" s="642"/>
      <c r="DP10" s="643"/>
      <c r="DQ10" s="650">
        <v>11919</v>
      </c>
      <c r="DR10" s="642"/>
      <c r="DS10" s="642"/>
      <c r="DT10" s="642"/>
      <c r="DU10" s="642"/>
      <c r="DV10" s="642"/>
      <c r="DW10" s="642"/>
      <c r="DX10" s="642"/>
      <c r="DY10" s="642"/>
      <c r="DZ10" s="642"/>
      <c r="EA10" s="642"/>
      <c r="EB10" s="642"/>
      <c r="EC10" s="651"/>
    </row>
    <row r="11" spans="2:143" ht="11.25" customHeight="1" x14ac:dyDescent="0.15">
      <c r="B11" s="638" t="s">
        <v>250</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247</v>
      </c>
      <c r="AE11" s="645"/>
      <c r="AF11" s="645"/>
      <c r="AG11" s="645"/>
      <c r="AH11" s="645"/>
      <c r="AI11" s="645"/>
      <c r="AJ11" s="645"/>
      <c r="AK11" s="645"/>
      <c r="AL11" s="646" t="s">
        <v>247</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390296</v>
      </c>
      <c r="BH11" s="642"/>
      <c r="BI11" s="642"/>
      <c r="BJ11" s="642"/>
      <c r="BK11" s="642"/>
      <c r="BL11" s="642"/>
      <c r="BM11" s="642"/>
      <c r="BN11" s="643"/>
      <c r="BO11" s="644">
        <v>5.5</v>
      </c>
      <c r="BP11" s="644"/>
      <c r="BQ11" s="644"/>
      <c r="BR11" s="644"/>
      <c r="BS11" s="650">
        <v>77276</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1128740</v>
      </c>
      <c r="CS11" s="642"/>
      <c r="CT11" s="642"/>
      <c r="CU11" s="642"/>
      <c r="CV11" s="642"/>
      <c r="CW11" s="642"/>
      <c r="CX11" s="642"/>
      <c r="CY11" s="643"/>
      <c r="CZ11" s="644">
        <v>5.5</v>
      </c>
      <c r="DA11" s="644"/>
      <c r="DB11" s="644"/>
      <c r="DC11" s="644"/>
      <c r="DD11" s="650">
        <v>350940</v>
      </c>
      <c r="DE11" s="642"/>
      <c r="DF11" s="642"/>
      <c r="DG11" s="642"/>
      <c r="DH11" s="642"/>
      <c r="DI11" s="642"/>
      <c r="DJ11" s="642"/>
      <c r="DK11" s="642"/>
      <c r="DL11" s="642"/>
      <c r="DM11" s="642"/>
      <c r="DN11" s="642"/>
      <c r="DO11" s="642"/>
      <c r="DP11" s="643"/>
      <c r="DQ11" s="650">
        <v>597045</v>
      </c>
      <c r="DR11" s="642"/>
      <c r="DS11" s="642"/>
      <c r="DT11" s="642"/>
      <c r="DU11" s="642"/>
      <c r="DV11" s="642"/>
      <c r="DW11" s="642"/>
      <c r="DX11" s="642"/>
      <c r="DY11" s="642"/>
      <c r="DZ11" s="642"/>
      <c r="EA11" s="642"/>
      <c r="EB11" s="642"/>
      <c r="EC11" s="651"/>
    </row>
    <row r="12" spans="2:143" ht="11.25" customHeight="1" x14ac:dyDescent="0.15">
      <c r="B12" s="638" t="s">
        <v>253</v>
      </c>
      <c r="C12" s="639"/>
      <c r="D12" s="639"/>
      <c r="E12" s="639"/>
      <c r="F12" s="639"/>
      <c r="G12" s="639"/>
      <c r="H12" s="639"/>
      <c r="I12" s="639"/>
      <c r="J12" s="639"/>
      <c r="K12" s="639"/>
      <c r="L12" s="639"/>
      <c r="M12" s="639"/>
      <c r="N12" s="639"/>
      <c r="O12" s="639"/>
      <c r="P12" s="639"/>
      <c r="Q12" s="640"/>
      <c r="R12" s="641">
        <v>960848</v>
      </c>
      <c r="S12" s="642"/>
      <c r="T12" s="642"/>
      <c r="U12" s="642"/>
      <c r="V12" s="642"/>
      <c r="W12" s="642"/>
      <c r="X12" s="642"/>
      <c r="Y12" s="643"/>
      <c r="Z12" s="644">
        <v>4.3</v>
      </c>
      <c r="AA12" s="644"/>
      <c r="AB12" s="644"/>
      <c r="AC12" s="644"/>
      <c r="AD12" s="645">
        <v>960848</v>
      </c>
      <c r="AE12" s="645"/>
      <c r="AF12" s="645"/>
      <c r="AG12" s="645"/>
      <c r="AH12" s="645"/>
      <c r="AI12" s="645"/>
      <c r="AJ12" s="645"/>
      <c r="AK12" s="645"/>
      <c r="AL12" s="646">
        <v>7.3</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3384162</v>
      </c>
      <c r="BH12" s="642"/>
      <c r="BI12" s="642"/>
      <c r="BJ12" s="642"/>
      <c r="BK12" s="642"/>
      <c r="BL12" s="642"/>
      <c r="BM12" s="642"/>
      <c r="BN12" s="643"/>
      <c r="BO12" s="644">
        <v>47.6</v>
      </c>
      <c r="BP12" s="644"/>
      <c r="BQ12" s="644"/>
      <c r="BR12" s="644"/>
      <c r="BS12" s="650">
        <v>113168</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604704</v>
      </c>
      <c r="CS12" s="642"/>
      <c r="CT12" s="642"/>
      <c r="CU12" s="642"/>
      <c r="CV12" s="642"/>
      <c r="CW12" s="642"/>
      <c r="CX12" s="642"/>
      <c r="CY12" s="643"/>
      <c r="CZ12" s="644">
        <v>2.9</v>
      </c>
      <c r="DA12" s="644"/>
      <c r="DB12" s="644"/>
      <c r="DC12" s="644"/>
      <c r="DD12" s="650">
        <v>73764</v>
      </c>
      <c r="DE12" s="642"/>
      <c r="DF12" s="642"/>
      <c r="DG12" s="642"/>
      <c r="DH12" s="642"/>
      <c r="DI12" s="642"/>
      <c r="DJ12" s="642"/>
      <c r="DK12" s="642"/>
      <c r="DL12" s="642"/>
      <c r="DM12" s="642"/>
      <c r="DN12" s="642"/>
      <c r="DO12" s="642"/>
      <c r="DP12" s="643"/>
      <c r="DQ12" s="650">
        <v>420360</v>
      </c>
      <c r="DR12" s="642"/>
      <c r="DS12" s="642"/>
      <c r="DT12" s="642"/>
      <c r="DU12" s="642"/>
      <c r="DV12" s="642"/>
      <c r="DW12" s="642"/>
      <c r="DX12" s="642"/>
      <c r="DY12" s="642"/>
      <c r="DZ12" s="642"/>
      <c r="EA12" s="642"/>
      <c r="EB12" s="642"/>
      <c r="EC12" s="651"/>
    </row>
    <row r="13" spans="2:143" ht="11.25" customHeight="1" x14ac:dyDescent="0.15">
      <c r="B13" s="638" t="s">
        <v>256</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44" t="s">
        <v>247</v>
      </c>
      <c r="AA13" s="644"/>
      <c r="AB13" s="644"/>
      <c r="AC13" s="644"/>
      <c r="AD13" s="645" t="s">
        <v>128</v>
      </c>
      <c r="AE13" s="645"/>
      <c r="AF13" s="645"/>
      <c r="AG13" s="645"/>
      <c r="AH13" s="645"/>
      <c r="AI13" s="645"/>
      <c r="AJ13" s="645"/>
      <c r="AK13" s="645"/>
      <c r="AL13" s="646" t="s">
        <v>175</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3348403</v>
      </c>
      <c r="BH13" s="642"/>
      <c r="BI13" s="642"/>
      <c r="BJ13" s="642"/>
      <c r="BK13" s="642"/>
      <c r="BL13" s="642"/>
      <c r="BM13" s="642"/>
      <c r="BN13" s="643"/>
      <c r="BO13" s="644">
        <v>47.1</v>
      </c>
      <c r="BP13" s="644"/>
      <c r="BQ13" s="644"/>
      <c r="BR13" s="644"/>
      <c r="BS13" s="650">
        <v>113168</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1813632</v>
      </c>
      <c r="CS13" s="642"/>
      <c r="CT13" s="642"/>
      <c r="CU13" s="642"/>
      <c r="CV13" s="642"/>
      <c r="CW13" s="642"/>
      <c r="CX13" s="642"/>
      <c r="CY13" s="643"/>
      <c r="CZ13" s="644">
        <v>8.8000000000000007</v>
      </c>
      <c r="DA13" s="644"/>
      <c r="DB13" s="644"/>
      <c r="DC13" s="644"/>
      <c r="DD13" s="650">
        <v>729355</v>
      </c>
      <c r="DE13" s="642"/>
      <c r="DF13" s="642"/>
      <c r="DG13" s="642"/>
      <c r="DH13" s="642"/>
      <c r="DI13" s="642"/>
      <c r="DJ13" s="642"/>
      <c r="DK13" s="642"/>
      <c r="DL13" s="642"/>
      <c r="DM13" s="642"/>
      <c r="DN13" s="642"/>
      <c r="DO13" s="642"/>
      <c r="DP13" s="643"/>
      <c r="DQ13" s="650">
        <v>1204245</v>
      </c>
      <c r="DR13" s="642"/>
      <c r="DS13" s="642"/>
      <c r="DT13" s="642"/>
      <c r="DU13" s="642"/>
      <c r="DV13" s="642"/>
      <c r="DW13" s="642"/>
      <c r="DX13" s="642"/>
      <c r="DY13" s="642"/>
      <c r="DZ13" s="642"/>
      <c r="EA13" s="642"/>
      <c r="EB13" s="642"/>
      <c r="EC13" s="651"/>
    </row>
    <row r="14" spans="2:143" ht="11.25" customHeight="1" x14ac:dyDescent="0.15">
      <c r="B14" s="638" t="s">
        <v>259</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175</v>
      </c>
      <c r="AA14" s="644"/>
      <c r="AB14" s="644"/>
      <c r="AC14" s="644"/>
      <c r="AD14" s="645" t="s">
        <v>247</v>
      </c>
      <c r="AE14" s="645"/>
      <c r="AF14" s="645"/>
      <c r="AG14" s="645"/>
      <c r="AH14" s="645"/>
      <c r="AI14" s="645"/>
      <c r="AJ14" s="645"/>
      <c r="AK14" s="645"/>
      <c r="AL14" s="646" t="s">
        <v>175</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147807</v>
      </c>
      <c r="BH14" s="642"/>
      <c r="BI14" s="642"/>
      <c r="BJ14" s="642"/>
      <c r="BK14" s="642"/>
      <c r="BL14" s="642"/>
      <c r="BM14" s="642"/>
      <c r="BN14" s="643"/>
      <c r="BO14" s="644">
        <v>2.1</v>
      </c>
      <c r="BP14" s="644"/>
      <c r="BQ14" s="644"/>
      <c r="BR14" s="644"/>
      <c r="BS14" s="650" t="s">
        <v>128</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768177</v>
      </c>
      <c r="CS14" s="642"/>
      <c r="CT14" s="642"/>
      <c r="CU14" s="642"/>
      <c r="CV14" s="642"/>
      <c r="CW14" s="642"/>
      <c r="CX14" s="642"/>
      <c r="CY14" s="643"/>
      <c r="CZ14" s="644">
        <v>3.7</v>
      </c>
      <c r="DA14" s="644"/>
      <c r="DB14" s="644"/>
      <c r="DC14" s="644"/>
      <c r="DD14" s="650">
        <v>20807</v>
      </c>
      <c r="DE14" s="642"/>
      <c r="DF14" s="642"/>
      <c r="DG14" s="642"/>
      <c r="DH14" s="642"/>
      <c r="DI14" s="642"/>
      <c r="DJ14" s="642"/>
      <c r="DK14" s="642"/>
      <c r="DL14" s="642"/>
      <c r="DM14" s="642"/>
      <c r="DN14" s="642"/>
      <c r="DO14" s="642"/>
      <c r="DP14" s="643"/>
      <c r="DQ14" s="650">
        <v>739134</v>
      </c>
      <c r="DR14" s="642"/>
      <c r="DS14" s="642"/>
      <c r="DT14" s="642"/>
      <c r="DU14" s="642"/>
      <c r="DV14" s="642"/>
      <c r="DW14" s="642"/>
      <c r="DX14" s="642"/>
      <c r="DY14" s="642"/>
      <c r="DZ14" s="642"/>
      <c r="EA14" s="642"/>
      <c r="EB14" s="642"/>
      <c r="EC14" s="651"/>
    </row>
    <row r="15" spans="2:143" ht="11.25" customHeight="1" x14ac:dyDescent="0.15">
      <c r="B15" s="638" t="s">
        <v>262</v>
      </c>
      <c r="C15" s="639"/>
      <c r="D15" s="639"/>
      <c r="E15" s="639"/>
      <c r="F15" s="639"/>
      <c r="G15" s="639"/>
      <c r="H15" s="639"/>
      <c r="I15" s="639"/>
      <c r="J15" s="639"/>
      <c r="K15" s="639"/>
      <c r="L15" s="639"/>
      <c r="M15" s="639"/>
      <c r="N15" s="639"/>
      <c r="O15" s="639"/>
      <c r="P15" s="639"/>
      <c r="Q15" s="640"/>
      <c r="R15" s="641">
        <v>79519</v>
      </c>
      <c r="S15" s="642"/>
      <c r="T15" s="642"/>
      <c r="U15" s="642"/>
      <c r="V15" s="642"/>
      <c r="W15" s="642"/>
      <c r="X15" s="642"/>
      <c r="Y15" s="643"/>
      <c r="Z15" s="644">
        <v>0.4</v>
      </c>
      <c r="AA15" s="644"/>
      <c r="AB15" s="644"/>
      <c r="AC15" s="644"/>
      <c r="AD15" s="645">
        <v>79519</v>
      </c>
      <c r="AE15" s="645"/>
      <c r="AF15" s="645"/>
      <c r="AG15" s="645"/>
      <c r="AH15" s="645"/>
      <c r="AI15" s="645"/>
      <c r="AJ15" s="645"/>
      <c r="AK15" s="645"/>
      <c r="AL15" s="646">
        <v>0.6</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334127</v>
      </c>
      <c r="BH15" s="642"/>
      <c r="BI15" s="642"/>
      <c r="BJ15" s="642"/>
      <c r="BK15" s="642"/>
      <c r="BL15" s="642"/>
      <c r="BM15" s="642"/>
      <c r="BN15" s="643"/>
      <c r="BO15" s="644">
        <v>4.7</v>
      </c>
      <c r="BP15" s="644"/>
      <c r="BQ15" s="644"/>
      <c r="BR15" s="644"/>
      <c r="BS15" s="650" t="s">
        <v>128</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3171710</v>
      </c>
      <c r="CS15" s="642"/>
      <c r="CT15" s="642"/>
      <c r="CU15" s="642"/>
      <c r="CV15" s="642"/>
      <c r="CW15" s="642"/>
      <c r="CX15" s="642"/>
      <c r="CY15" s="643"/>
      <c r="CZ15" s="644">
        <v>15.3</v>
      </c>
      <c r="DA15" s="644"/>
      <c r="DB15" s="644"/>
      <c r="DC15" s="644"/>
      <c r="DD15" s="650">
        <v>1345726</v>
      </c>
      <c r="DE15" s="642"/>
      <c r="DF15" s="642"/>
      <c r="DG15" s="642"/>
      <c r="DH15" s="642"/>
      <c r="DI15" s="642"/>
      <c r="DJ15" s="642"/>
      <c r="DK15" s="642"/>
      <c r="DL15" s="642"/>
      <c r="DM15" s="642"/>
      <c r="DN15" s="642"/>
      <c r="DO15" s="642"/>
      <c r="DP15" s="643"/>
      <c r="DQ15" s="650">
        <v>1962979</v>
      </c>
      <c r="DR15" s="642"/>
      <c r="DS15" s="642"/>
      <c r="DT15" s="642"/>
      <c r="DU15" s="642"/>
      <c r="DV15" s="642"/>
      <c r="DW15" s="642"/>
      <c r="DX15" s="642"/>
      <c r="DY15" s="642"/>
      <c r="DZ15" s="642"/>
      <c r="EA15" s="642"/>
      <c r="EB15" s="642"/>
      <c r="EC15" s="651"/>
    </row>
    <row r="16" spans="2:143" ht="11.25" customHeight="1" x14ac:dyDescent="0.15">
      <c r="B16" s="638" t="s">
        <v>265</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247</v>
      </c>
      <c r="AE16" s="645"/>
      <c r="AF16" s="645"/>
      <c r="AG16" s="645"/>
      <c r="AH16" s="645"/>
      <c r="AI16" s="645"/>
      <c r="AJ16" s="645"/>
      <c r="AK16" s="645"/>
      <c r="AL16" s="646" t="s">
        <v>128</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247</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39188</v>
      </c>
      <c r="CS16" s="642"/>
      <c r="CT16" s="642"/>
      <c r="CU16" s="642"/>
      <c r="CV16" s="642"/>
      <c r="CW16" s="642"/>
      <c r="CX16" s="642"/>
      <c r="CY16" s="643"/>
      <c r="CZ16" s="644">
        <v>0.2</v>
      </c>
      <c r="DA16" s="644"/>
      <c r="DB16" s="644"/>
      <c r="DC16" s="644"/>
      <c r="DD16" s="650" t="s">
        <v>175</v>
      </c>
      <c r="DE16" s="642"/>
      <c r="DF16" s="642"/>
      <c r="DG16" s="642"/>
      <c r="DH16" s="642"/>
      <c r="DI16" s="642"/>
      <c r="DJ16" s="642"/>
      <c r="DK16" s="642"/>
      <c r="DL16" s="642"/>
      <c r="DM16" s="642"/>
      <c r="DN16" s="642"/>
      <c r="DO16" s="642"/>
      <c r="DP16" s="643"/>
      <c r="DQ16" s="650">
        <v>11701</v>
      </c>
      <c r="DR16" s="642"/>
      <c r="DS16" s="642"/>
      <c r="DT16" s="642"/>
      <c r="DU16" s="642"/>
      <c r="DV16" s="642"/>
      <c r="DW16" s="642"/>
      <c r="DX16" s="642"/>
      <c r="DY16" s="642"/>
      <c r="DZ16" s="642"/>
      <c r="EA16" s="642"/>
      <c r="EB16" s="642"/>
      <c r="EC16" s="651"/>
    </row>
    <row r="17" spans="2:133" ht="11.25" customHeight="1" x14ac:dyDescent="0.15">
      <c r="B17" s="638" t="s">
        <v>268</v>
      </c>
      <c r="C17" s="639"/>
      <c r="D17" s="639"/>
      <c r="E17" s="639"/>
      <c r="F17" s="639"/>
      <c r="G17" s="639"/>
      <c r="H17" s="639"/>
      <c r="I17" s="639"/>
      <c r="J17" s="639"/>
      <c r="K17" s="639"/>
      <c r="L17" s="639"/>
      <c r="M17" s="639"/>
      <c r="N17" s="639"/>
      <c r="O17" s="639"/>
      <c r="P17" s="639"/>
      <c r="Q17" s="640"/>
      <c r="R17" s="641">
        <v>26099</v>
      </c>
      <c r="S17" s="642"/>
      <c r="T17" s="642"/>
      <c r="U17" s="642"/>
      <c r="V17" s="642"/>
      <c r="W17" s="642"/>
      <c r="X17" s="642"/>
      <c r="Y17" s="643"/>
      <c r="Z17" s="644">
        <v>0.1</v>
      </c>
      <c r="AA17" s="644"/>
      <c r="AB17" s="644"/>
      <c r="AC17" s="644"/>
      <c r="AD17" s="645">
        <v>26099</v>
      </c>
      <c r="AE17" s="645"/>
      <c r="AF17" s="645"/>
      <c r="AG17" s="645"/>
      <c r="AH17" s="645"/>
      <c r="AI17" s="645"/>
      <c r="AJ17" s="645"/>
      <c r="AK17" s="645"/>
      <c r="AL17" s="646">
        <v>0.2</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2752075</v>
      </c>
      <c r="CS17" s="642"/>
      <c r="CT17" s="642"/>
      <c r="CU17" s="642"/>
      <c r="CV17" s="642"/>
      <c r="CW17" s="642"/>
      <c r="CX17" s="642"/>
      <c r="CY17" s="643"/>
      <c r="CZ17" s="644">
        <v>13.3</v>
      </c>
      <c r="DA17" s="644"/>
      <c r="DB17" s="644"/>
      <c r="DC17" s="644"/>
      <c r="DD17" s="650" t="s">
        <v>128</v>
      </c>
      <c r="DE17" s="642"/>
      <c r="DF17" s="642"/>
      <c r="DG17" s="642"/>
      <c r="DH17" s="642"/>
      <c r="DI17" s="642"/>
      <c r="DJ17" s="642"/>
      <c r="DK17" s="642"/>
      <c r="DL17" s="642"/>
      <c r="DM17" s="642"/>
      <c r="DN17" s="642"/>
      <c r="DO17" s="642"/>
      <c r="DP17" s="643"/>
      <c r="DQ17" s="650">
        <v>2677895</v>
      </c>
      <c r="DR17" s="642"/>
      <c r="DS17" s="642"/>
      <c r="DT17" s="642"/>
      <c r="DU17" s="642"/>
      <c r="DV17" s="642"/>
      <c r="DW17" s="642"/>
      <c r="DX17" s="642"/>
      <c r="DY17" s="642"/>
      <c r="DZ17" s="642"/>
      <c r="EA17" s="642"/>
      <c r="EB17" s="642"/>
      <c r="EC17" s="651"/>
    </row>
    <row r="18" spans="2:133" ht="11.25" customHeight="1" x14ac:dyDescent="0.15">
      <c r="B18" s="638" t="s">
        <v>271</v>
      </c>
      <c r="C18" s="639"/>
      <c r="D18" s="639"/>
      <c r="E18" s="639"/>
      <c r="F18" s="639"/>
      <c r="G18" s="639"/>
      <c r="H18" s="639"/>
      <c r="I18" s="639"/>
      <c r="J18" s="639"/>
      <c r="K18" s="639"/>
      <c r="L18" s="639"/>
      <c r="M18" s="639"/>
      <c r="N18" s="639"/>
      <c r="O18" s="639"/>
      <c r="P18" s="639"/>
      <c r="Q18" s="640"/>
      <c r="R18" s="641">
        <v>5642895</v>
      </c>
      <c r="S18" s="642"/>
      <c r="T18" s="642"/>
      <c r="U18" s="642"/>
      <c r="V18" s="642"/>
      <c r="W18" s="642"/>
      <c r="X18" s="642"/>
      <c r="Y18" s="643"/>
      <c r="Z18" s="644">
        <v>25</v>
      </c>
      <c r="AA18" s="644"/>
      <c r="AB18" s="644"/>
      <c r="AC18" s="644"/>
      <c r="AD18" s="645">
        <v>4634923</v>
      </c>
      <c r="AE18" s="645"/>
      <c r="AF18" s="645"/>
      <c r="AG18" s="645"/>
      <c r="AH18" s="645"/>
      <c r="AI18" s="645"/>
      <c r="AJ18" s="645"/>
      <c r="AK18" s="645"/>
      <c r="AL18" s="646">
        <v>35.1</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x14ac:dyDescent="0.15">
      <c r="B19" s="638" t="s">
        <v>274</v>
      </c>
      <c r="C19" s="639"/>
      <c r="D19" s="639"/>
      <c r="E19" s="639"/>
      <c r="F19" s="639"/>
      <c r="G19" s="639"/>
      <c r="H19" s="639"/>
      <c r="I19" s="639"/>
      <c r="J19" s="639"/>
      <c r="K19" s="639"/>
      <c r="L19" s="639"/>
      <c r="M19" s="639"/>
      <c r="N19" s="639"/>
      <c r="O19" s="639"/>
      <c r="P19" s="639"/>
      <c r="Q19" s="640"/>
      <c r="R19" s="641">
        <v>4634923</v>
      </c>
      <c r="S19" s="642"/>
      <c r="T19" s="642"/>
      <c r="U19" s="642"/>
      <c r="V19" s="642"/>
      <c r="W19" s="642"/>
      <c r="X19" s="642"/>
      <c r="Y19" s="643"/>
      <c r="Z19" s="644">
        <v>20.5</v>
      </c>
      <c r="AA19" s="644"/>
      <c r="AB19" s="644"/>
      <c r="AC19" s="644"/>
      <c r="AD19" s="645">
        <v>4634923</v>
      </c>
      <c r="AE19" s="645"/>
      <c r="AF19" s="645"/>
      <c r="AG19" s="645"/>
      <c r="AH19" s="645"/>
      <c r="AI19" s="645"/>
      <c r="AJ19" s="645"/>
      <c r="AK19" s="645"/>
      <c r="AL19" s="646">
        <v>35.1</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v>29324</v>
      </c>
      <c r="BH19" s="642"/>
      <c r="BI19" s="642"/>
      <c r="BJ19" s="642"/>
      <c r="BK19" s="642"/>
      <c r="BL19" s="642"/>
      <c r="BM19" s="642"/>
      <c r="BN19" s="643"/>
      <c r="BO19" s="644">
        <v>0.4</v>
      </c>
      <c r="BP19" s="644"/>
      <c r="BQ19" s="644"/>
      <c r="BR19" s="644"/>
      <c r="BS19" s="650" t="s">
        <v>247</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247</v>
      </c>
      <c r="DE19" s="642"/>
      <c r="DF19" s="642"/>
      <c r="DG19" s="642"/>
      <c r="DH19" s="642"/>
      <c r="DI19" s="642"/>
      <c r="DJ19" s="642"/>
      <c r="DK19" s="642"/>
      <c r="DL19" s="642"/>
      <c r="DM19" s="642"/>
      <c r="DN19" s="642"/>
      <c r="DO19" s="642"/>
      <c r="DP19" s="643"/>
      <c r="DQ19" s="650" t="s">
        <v>247</v>
      </c>
      <c r="DR19" s="642"/>
      <c r="DS19" s="642"/>
      <c r="DT19" s="642"/>
      <c r="DU19" s="642"/>
      <c r="DV19" s="642"/>
      <c r="DW19" s="642"/>
      <c r="DX19" s="642"/>
      <c r="DY19" s="642"/>
      <c r="DZ19" s="642"/>
      <c r="EA19" s="642"/>
      <c r="EB19" s="642"/>
      <c r="EC19" s="651"/>
    </row>
    <row r="20" spans="2:133" ht="11.25" customHeight="1" x14ac:dyDescent="0.15">
      <c r="B20" s="638" t="s">
        <v>277</v>
      </c>
      <c r="C20" s="639"/>
      <c r="D20" s="639"/>
      <c r="E20" s="639"/>
      <c r="F20" s="639"/>
      <c r="G20" s="639"/>
      <c r="H20" s="639"/>
      <c r="I20" s="639"/>
      <c r="J20" s="639"/>
      <c r="K20" s="639"/>
      <c r="L20" s="639"/>
      <c r="M20" s="639"/>
      <c r="N20" s="639"/>
      <c r="O20" s="639"/>
      <c r="P20" s="639"/>
      <c r="Q20" s="640"/>
      <c r="R20" s="641">
        <v>1007972</v>
      </c>
      <c r="S20" s="642"/>
      <c r="T20" s="642"/>
      <c r="U20" s="642"/>
      <c r="V20" s="642"/>
      <c r="W20" s="642"/>
      <c r="X20" s="642"/>
      <c r="Y20" s="643"/>
      <c r="Z20" s="644">
        <v>4.5</v>
      </c>
      <c r="AA20" s="644"/>
      <c r="AB20" s="644"/>
      <c r="AC20" s="644"/>
      <c r="AD20" s="645" t="s">
        <v>175</v>
      </c>
      <c r="AE20" s="645"/>
      <c r="AF20" s="645"/>
      <c r="AG20" s="645"/>
      <c r="AH20" s="645"/>
      <c r="AI20" s="645"/>
      <c r="AJ20" s="645"/>
      <c r="AK20" s="645"/>
      <c r="AL20" s="646" t="s">
        <v>128</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v>29324</v>
      </c>
      <c r="BH20" s="642"/>
      <c r="BI20" s="642"/>
      <c r="BJ20" s="642"/>
      <c r="BK20" s="642"/>
      <c r="BL20" s="642"/>
      <c r="BM20" s="642"/>
      <c r="BN20" s="643"/>
      <c r="BO20" s="644">
        <v>0.4</v>
      </c>
      <c r="BP20" s="644"/>
      <c r="BQ20" s="644"/>
      <c r="BR20" s="644"/>
      <c r="BS20" s="650" t="s">
        <v>247</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20696427</v>
      </c>
      <c r="CS20" s="642"/>
      <c r="CT20" s="642"/>
      <c r="CU20" s="642"/>
      <c r="CV20" s="642"/>
      <c r="CW20" s="642"/>
      <c r="CX20" s="642"/>
      <c r="CY20" s="643"/>
      <c r="CZ20" s="644">
        <v>100</v>
      </c>
      <c r="DA20" s="644"/>
      <c r="DB20" s="644"/>
      <c r="DC20" s="644"/>
      <c r="DD20" s="650">
        <v>2791390</v>
      </c>
      <c r="DE20" s="642"/>
      <c r="DF20" s="642"/>
      <c r="DG20" s="642"/>
      <c r="DH20" s="642"/>
      <c r="DI20" s="642"/>
      <c r="DJ20" s="642"/>
      <c r="DK20" s="642"/>
      <c r="DL20" s="642"/>
      <c r="DM20" s="642"/>
      <c r="DN20" s="642"/>
      <c r="DO20" s="642"/>
      <c r="DP20" s="643"/>
      <c r="DQ20" s="650">
        <v>14999799</v>
      </c>
      <c r="DR20" s="642"/>
      <c r="DS20" s="642"/>
      <c r="DT20" s="642"/>
      <c r="DU20" s="642"/>
      <c r="DV20" s="642"/>
      <c r="DW20" s="642"/>
      <c r="DX20" s="642"/>
      <c r="DY20" s="642"/>
      <c r="DZ20" s="642"/>
      <c r="EA20" s="642"/>
      <c r="EB20" s="642"/>
      <c r="EC20" s="651"/>
    </row>
    <row r="21" spans="2:133" ht="11.25" customHeight="1" x14ac:dyDescent="0.15">
      <c r="B21" s="638" t="s">
        <v>280</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247</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v>29324</v>
      </c>
      <c r="BH21" s="642"/>
      <c r="BI21" s="642"/>
      <c r="BJ21" s="642"/>
      <c r="BK21" s="642"/>
      <c r="BL21" s="642"/>
      <c r="BM21" s="642"/>
      <c r="BN21" s="643"/>
      <c r="BO21" s="644">
        <v>0.4</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282</v>
      </c>
      <c r="C22" s="639"/>
      <c r="D22" s="639"/>
      <c r="E22" s="639"/>
      <c r="F22" s="639"/>
      <c r="G22" s="639"/>
      <c r="H22" s="639"/>
      <c r="I22" s="639"/>
      <c r="J22" s="639"/>
      <c r="K22" s="639"/>
      <c r="L22" s="639"/>
      <c r="M22" s="639"/>
      <c r="N22" s="639"/>
      <c r="O22" s="639"/>
      <c r="P22" s="639"/>
      <c r="Q22" s="640"/>
      <c r="R22" s="641">
        <v>14150969</v>
      </c>
      <c r="S22" s="642"/>
      <c r="T22" s="642"/>
      <c r="U22" s="642"/>
      <c r="V22" s="642"/>
      <c r="W22" s="642"/>
      <c r="X22" s="642"/>
      <c r="Y22" s="643"/>
      <c r="Z22" s="644">
        <v>62.7</v>
      </c>
      <c r="AA22" s="644"/>
      <c r="AB22" s="644"/>
      <c r="AC22" s="644"/>
      <c r="AD22" s="645">
        <v>13142997</v>
      </c>
      <c r="AE22" s="645"/>
      <c r="AF22" s="645"/>
      <c r="AG22" s="645"/>
      <c r="AH22" s="645"/>
      <c r="AI22" s="645"/>
      <c r="AJ22" s="645"/>
      <c r="AK22" s="645"/>
      <c r="AL22" s="646">
        <v>99.4</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247</v>
      </c>
      <c r="BH22" s="642"/>
      <c r="BI22" s="642"/>
      <c r="BJ22" s="642"/>
      <c r="BK22" s="642"/>
      <c r="BL22" s="642"/>
      <c r="BM22" s="642"/>
      <c r="BN22" s="643"/>
      <c r="BO22" s="644" t="s">
        <v>128</v>
      </c>
      <c r="BP22" s="644"/>
      <c r="BQ22" s="644"/>
      <c r="BR22" s="644"/>
      <c r="BS22" s="650" t="s">
        <v>247</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285</v>
      </c>
      <c r="C23" s="639"/>
      <c r="D23" s="639"/>
      <c r="E23" s="639"/>
      <c r="F23" s="639"/>
      <c r="G23" s="639"/>
      <c r="H23" s="639"/>
      <c r="I23" s="639"/>
      <c r="J23" s="639"/>
      <c r="K23" s="639"/>
      <c r="L23" s="639"/>
      <c r="M23" s="639"/>
      <c r="N23" s="639"/>
      <c r="O23" s="639"/>
      <c r="P23" s="639"/>
      <c r="Q23" s="640"/>
      <c r="R23" s="641">
        <v>6444</v>
      </c>
      <c r="S23" s="642"/>
      <c r="T23" s="642"/>
      <c r="U23" s="642"/>
      <c r="V23" s="642"/>
      <c r="W23" s="642"/>
      <c r="X23" s="642"/>
      <c r="Y23" s="643"/>
      <c r="Z23" s="644">
        <v>0</v>
      </c>
      <c r="AA23" s="644"/>
      <c r="AB23" s="644"/>
      <c r="AC23" s="644"/>
      <c r="AD23" s="645">
        <v>6444</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175</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x14ac:dyDescent="0.15">
      <c r="B24" s="638" t="s">
        <v>292</v>
      </c>
      <c r="C24" s="639"/>
      <c r="D24" s="639"/>
      <c r="E24" s="639"/>
      <c r="F24" s="639"/>
      <c r="G24" s="639"/>
      <c r="H24" s="639"/>
      <c r="I24" s="639"/>
      <c r="J24" s="639"/>
      <c r="K24" s="639"/>
      <c r="L24" s="639"/>
      <c r="M24" s="639"/>
      <c r="N24" s="639"/>
      <c r="O24" s="639"/>
      <c r="P24" s="639"/>
      <c r="Q24" s="640"/>
      <c r="R24" s="641">
        <v>96262</v>
      </c>
      <c r="S24" s="642"/>
      <c r="T24" s="642"/>
      <c r="U24" s="642"/>
      <c r="V24" s="642"/>
      <c r="W24" s="642"/>
      <c r="X24" s="642"/>
      <c r="Y24" s="643"/>
      <c r="Z24" s="644">
        <v>0.4</v>
      </c>
      <c r="AA24" s="644"/>
      <c r="AB24" s="644"/>
      <c r="AC24" s="644"/>
      <c r="AD24" s="645" t="s">
        <v>175</v>
      </c>
      <c r="AE24" s="645"/>
      <c r="AF24" s="645"/>
      <c r="AG24" s="645"/>
      <c r="AH24" s="645"/>
      <c r="AI24" s="645"/>
      <c r="AJ24" s="645"/>
      <c r="AK24" s="645"/>
      <c r="AL24" s="646" t="s">
        <v>247</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247</v>
      </c>
      <c r="BP24" s="644"/>
      <c r="BQ24" s="644"/>
      <c r="BR24" s="644"/>
      <c r="BS24" s="650" t="s">
        <v>128</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8777541</v>
      </c>
      <c r="CS24" s="631"/>
      <c r="CT24" s="631"/>
      <c r="CU24" s="631"/>
      <c r="CV24" s="631"/>
      <c r="CW24" s="631"/>
      <c r="CX24" s="631"/>
      <c r="CY24" s="632"/>
      <c r="CZ24" s="635">
        <v>42.4</v>
      </c>
      <c r="DA24" s="636"/>
      <c r="DB24" s="636"/>
      <c r="DC24" s="655"/>
      <c r="DD24" s="674">
        <v>6499273</v>
      </c>
      <c r="DE24" s="631"/>
      <c r="DF24" s="631"/>
      <c r="DG24" s="631"/>
      <c r="DH24" s="631"/>
      <c r="DI24" s="631"/>
      <c r="DJ24" s="631"/>
      <c r="DK24" s="632"/>
      <c r="DL24" s="674">
        <v>6373752</v>
      </c>
      <c r="DM24" s="631"/>
      <c r="DN24" s="631"/>
      <c r="DO24" s="631"/>
      <c r="DP24" s="631"/>
      <c r="DQ24" s="631"/>
      <c r="DR24" s="631"/>
      <c r="DS24" s="631"/>
      <c r="DT24" s="631"/>
      <c r="DU24" s="631"/>
      <c r="DV24" s="632"/>
      <c r="DW24" s="635">
        <v>45.4</v>
      </c>
      <c r="DX24" s="636"/>
      <c r="DY24" s="636"/>
      <c r="DZ24" s="636"/>
      <c r="EA24" s="636"/>
      <c r="EB24" s="636"/>
      <c r="EC24" s="637"/>
    </row>
    <row r="25" spans="2:133" ht="11.25" customHeight="1" x14ac:dyDescent="0.15">
      <c r="B25" s="638" t="s">
        <v>295</v>
      </c>
      <c r="C25" s="639"/>
      <c r="D25" s="639"/>
      <c r="E25" s="639"/>
      <c r="F25" s="639"/>
      <c r="G25" s="639"/>
      <c r="H25" s="639"/>
      <c r="I25" s="639"/>
      <c r="J25" s="639"/>
      <c r="K25" s="639"/>
      <c r="L25" s="639"/>
      <c r="M25" s="639"/>
      <c r="N25" s="639"/>
      <c r="O25" s="639"/>
      <c r="P25" s="639"/>
      <c r="Q25" s="640"/>
      <c r="R25" s="641">
        <v>356462</v>
      </c>
      <c r="S25" s="642"/>
      <c r="T25" s="642"/>
      <c r="U25" s="642"/>
      <c r="V25" s="642"/>
      <c r="W25" s="642"/>
      <c r="X25" s="642"/>
      <c r="Y25" s="643"/>
      <c r="Z25" s="644">
        <v>1.6</v>
      </c>
      <c r="AA25" s="644"/>
      <c r="AB25" s="644"/>
      <c r="AC25" s="644"/>
      <c r="AD25" s="645">
        <v>21736</v>
      </c>
      <c r="AE25" s="645"/>
      <c r="AF25" s="645"/>
      <c r="AG25" s="645"/>
      <c r="AH25" s="645"/>
      <c r="AI25" s="645"/>
      <c r="AJ25" s="645"/>
      <c r="AK25" s="645"/>
      <c r="AL25" s="646">
        <v>0.2</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247</v>
      </c>
      <c r="BP25" s="644"/>
      <c r="BQ25" s="644"/>
      <c r="BR25" s="644"/>
      <c r="BS25" s="650" t="s">
        <v>128</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2953550</v>
      </c>
      <c r="CS25" s="677"/>
      <c r="CT25" s="677"/>
      <c r="CU25" s="677"/>
      <c r="CV25" s="677"/>
      <c r="CW25" s="677"/>
      <c r="CX25" s="677"/>
      <c r="CY25" s="678"/>
      <c r="CZ25" s="646">
        <v>14.3</v>
      </c>
      <c r="DA25" s="675"/>
      <c r="DB25" s="675"/>
      <c r="DC25" s="679"/>
      <c r="DD25" s="650">
        <v>2645788</v>
      </c>
      <c r="DE25" s="677"/>
      <c r="DF25" s="677"/>
      <c r="DG25" s="677"/>
      <c r="DH25" s="677"/>
      <c r="DI25" s="677"/>
      <c r="DJ25" s="677"/>
      <c r="DK25" s="678"/>
      <c r="DL25" s="650">
        <v>2637963</v>
      </c>
      <c r="DM25" s="677"/>
      <c r="DN25" s="677"/>
      <c r="DO25" s="677"/>
      <c r="DP25" s="677"/>
      <c r="DQ25" s="677"/>
      <c r="DR25" s="677"/>
      <c r="DS25" s="677"/>
      <c r="DT25" s="677"/>
      <c r="DU25" s="677"/>
      <c r="DV25" s="678"/>
      <c r="DW25" s="646">
        <v>18.8</v>
      </c>
      <c r="DX25" s="675"/>
      <c r="DY25" s="675"/>
      <c r="DZ25" s="675"/>
      <c r="EA25" s="675"/>
      <c r="EB25" s="675"/>
      <c r="EC25" s="676"/>
    </row>
    <row r="26" spans="2:133" ht="11.25" customHeight="1" x14ac:dyDescent="0.15">
      <c r="B26" s="638" t="s">
        <v>298</v>
      </c>
      <c r="C26" s="639"/>
      <c r="D26" s="639"/>
      <c r="E26" s="639"/>
      <c r="F26" s="639"/>
      <c r="G26" s="639"/>
      <c r="H26" s="639"/>
      <c r="I26" s="639"/>
      <c r="J26" s="639"/>
      <c r="K26" s="639"/>
      <c r="L26" s="639"/>
      <c r="M26" s="639"/>
      <c r="N26" s="639"/>
      <c r="O26" s="639"/>
      <c r="P26" s="639"/>
      <c r="Q26" s="640"/>
      <c r="R26" s="641">
        <v>191153</v>
      </c>
      <c r="S26" s="642"/>
      <c r="T26" s="642"/>
      <c r="U26" s="642"/>
      <c r="V26" s="642"/>
      <c r="W26" s="642"/>
      <c r="X26" s="642"/>
      <c r="Y26" s="643"/>
      <c r="Z26" s="644">
        <v>0.8</v>
      </c>
      <c r="AA26" s="644"/>
      <c r="AB26" s="644"/>
      <c r="AC26" s="644"/>
      <c r="AD26" s="645">
        <v>526</v>
      </c>
      <c r="AE26" s="645"/>
      <c r="AF26" s="645"/>
      <c r="AG26" s="645"/>
      <c r="AH26" s="645"/>
      <c r="AI26" s="645"/>
      <c r="AJ26" s="645"/>
      <c r="AK26" s="645"/>
      <c r="AL26" s="646">
        <v>0</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175</v>
      </c>
      <c r="BP26" s="644"/>
      <c r="BQ26" s="644"/>
      <c r="BR26" s="644"/>
      <c r="BS26" s="650" t="s">
        <v>128</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2007781</v>
      </c>
      <c r="CS26" s="642"/>
      <c r="CT26" s="642"/>
      <c r="CU26" s="642"/>
      <c r="CV26" s="642"/>
      <c r="CW26" s="642"/>
      <c r="CX26" s="642"/>
      <c r="CY26" s="643"/>
      <c r="CZ26" s="646">
        <v>9.6999999999999993</v>
      </c>
      <c r="DA26" s="675"/>
      <c r="DB26" s="675"/>
      <c r="DC26" s="679"/>
      <c r="DD26" s="650">
        <v>1792953</v>
      </c>
      <c r="DE26" s="642"/>
      <c r="DF26" s="642"/>
      <c r="DG26" s="642"/>
      <c r="DH26" s="642"/>
      <c r="DI26" s="642"/>
      <c r="DJ26" s="642"/>
      <c r="DK26" s="643"/>
      <c r="DL26" s="650" t="s">
        <v>247</v>
      </c>
      <c r="DM26" s="642"/>
      <c r="DN26" s="642"/>
      <c r="DO26" s="642"/>
      <c r="DP26" s="642"/>
      <c r="DQ26" s="642"/>
      <c r="DR26" s="642"/>
      <c r="DS26" s="642"/>
      <c r="DT26" s="642"/>
      <c r="DU26" s="642"/>
      <c r="DV26" s="643"/>
      <c r="DW26" s="646" t="s">
        <v>128</v>
      </c>
      <c r="DX26" s="675"/>
      <c r="DY26" s="675"/>
      <c r="DZ26" s="675"/>
      <c r="EA26" s="675"/>
      <c r="EB26" s="675"/>
      <c r="EC26" s="676"/>
    </row>
    <row r="27" spans="2:133" ht="11.25" customHeight="1" x14ac:dyDescent="0.15">
      <c r="B27" s="638" t="s">
        <v>301</v>
      </c>
      <c r="C27" s="639"/>
      <c r="D27" s="639"/>
      <c r="E27" s="639"/>
      <c r="F27" s="639"/>
      <c r="G27" s="639"/>
      <c r="H27" s="639"/>
      <c r="I27" s="639"/>
      <c r="J27" s="639"/>
      <c r="K27" s="639"/>
      <c r="L27" s="639"/>
      <c r="M27" s="639"/>
      <c r="N27" s="639"/>
      <c r="O27" s="639"/>
      <c r="P27" s="639"/>
      <c r="Q27" s="640"/>
      <c r="R27" s="641">
        <v>1869854</v>
      </c>
      <c r="S27" s="642"/>
      <c r="T27" s="642"/>
      <c r="U27" s="642"/>
      <c r="V27" s="642"/>
      <c r="W27" s="642"/>
      <c r="X27" s="642"/>
      <c r="Y27" s="643"/>
      <c r="Z27" s="644">
        <v>8.3000000000000007</v>
      </c>
      <c r="AA27" s="644"/>
      <c r="AB27" s="644"/>
      <c r="AC27" s="644"/>
      <c r="AD27" s="645" t="s">
        <v>128</v>
      </c>
      <c r="AE27" s="645"/>
      <c r="AF27" s="645"/>
      <c r="AG27" s="645"/>
      <c r="AH27" s="645"/>
      <c r="AI27" s="645"/>
      <c r="AJ27" s="645"/>
      <c r="AK27" s="645"/>
      <c r="AL27" s="646" t="s">
        <v>128</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7107009</v>
      </c>
      <c r="BH27" s="642"/>
      <c r="BI27" s="642"/>
      <c r="BJ27" s="642"/>
      <c r="BK27" s="642"/>
      <c r="BL27" s="642"/>
      <c r="BM27" s="642"/>
      <c r="BN27" s="643"/>
      <c r="BO27" s="644">
        <v>100</v>
      </c>
      <c r="BP27" s="644"/>
      <c r="BQ27" s="644"/>
      <c r="BR27" s="644"/>
      <c r="BS27" s="650">
        <v>226947</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3071916</v>
      </c>
      <c r="CS27" s="677"/>
      <c r="CT27" s="677"/>
      <c r="CU27" s="677"/>
      <c r="CV27" s="677"/>
      <c r="CW27" s="677"/>
      <c r="CX27" s="677"/>
      <c r="CY27" s="678"/>
      <c r="CZ27" s="646">
        <v>14.8</v>
      </c>
      <c r="DA27" s="675"/>
      <c r="DB27" s="675"/>
      <c r="DC27" s="679"/>
      <c r="DD27" s="650">
        <v>1175590</v>
      </c>
      <c r="DE27" s="677"/>
      <c r="DF27" s="677"/>
      <c r="DG27" s="677"/>
      <c r="DH27" s="677"/>
      <c r="DI27" s="677"/>
      <c r="DJ27" s="677"/>
      <c r="DK27" s="678"/>
      <c r="DL27" s="650">
        <v>1057894</v>
      </c>
      <c r="DM27" s="677"/>
      <c r="DN27" s="677"/>
      <c r="DO27" s="677"/>
      <c r="DP27" s="677"/>
      <c r="DQ27" s="677"/>
      <c r="DR27" s="677"/>
      <c r="DS27" s="677"/>
      <c r="DT27" s="677"/>
      <c r="DU27" s="677"/>
      <c r="DV27" s="678"/>
      <c r="DW27" s="646">
        <v>7.5</v>
      </c>
      <c r="DX27" s="675"/>
      <c r="DY27" s="675"/>
      <c r="DZ27" s="675"/>
      <c r="EA27" s="675"/>
      <c r="EB27" s="675"/>
      <c r="EC27" s="676"/>
    </row>
    <row r="28" spans="2:133" ht="11.25" customHeight="1" x14ac:dyDescent="0.15">
      <c r="B28" s="683" t="s">
        <v>304</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128</v>
      </c>
      <c r="AA28" s="644"/>
      <c r="AB28" s="644"/>
      <c r="AC28" s="644"/>
      <c r="AD28" s="645" t="s">
        <v>247</v>
      </c>
      <c r="AE28" s="645"/>
      <c r="AF28" s="645"/>
      <c r="AG28" s="645"/>
      <c r="AH28" s="645"/>
      <c r="AI28" s="645"/>
      <c r="AJ28" s="645"/>
      <c r="AK28" s="645"/>
      <c r="AL28" s="646" t="s">
        <v>128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2752075</v>
      </c>
      <c r="CS28" s="642"/>
      <c r="CT28" s="642"/>
      <c r="CU28" s="642"/>
      <c r="CV28" s="642"/>
      <c r="CW28" s="642"/>
      <c r="CX28" s="642"/>
      <c r="CY28" s="643"/>
      <c r="CZ28" s="646">
        <v>13.3</v>
      </c>
      <c r="DA28" s="675"/>
      <c r="DB28" s="675"/>
      <c r="DC28" s="679"/>
      <c r="DD28" s="650">
        <v>2677895</v>
      </c>
      <c r="DE28" s="642"/>
      <c r="DF28" s="642"/>
      <c r="DG28" s="642"/>
      <c r="DH28" s="642"/>
      <c r="DI28" s="642"/>
      <c r="DJ28" s="642"/>
      <c r="DK28" s="643"/>
      <c r="DL28" s="650">
        <v>2677895</v>
      </c>
      <c r="DM28" s="642"/>
      <c r="DN28" s="642"/>
      <c r="DO28" s="642"/>
      <c r="DP28" s="642"/>
      <c r="DQ28" s="642"/>
      <c r="DR28" s="642"/>
      <c r="DS28" s="642"/>
      <c r="DT28" s="642"/>
      <c r="DU28" s="642"/>
      <c r="DV28" s="643"/>
      <c r="DW28" s="646">
        <v>19.100000000000001</v>
      </c>
      <c r="DX28" s="675"/>
      <c r="DY28" s="675"/>
      <c r="DZ28" s="675"/>
      <c r="EA28" s="675"/>
      <c r="EB28" s="675"/>
      <c r="EC28" s="676"/>
    </row>
    <row r="29" spans="2:133" ht="11.25" customHeight="1" x14ac:dyDescent="0.15">
      <c r="B29" s="638" t="s">
        <v>306</v>
      </c>
      <c r="C29" s="639"/>
      <c r="D29" s="639"/>
      <c r="E29" s="639"/>
      <c r="F29" s="639"/>
      <c r="G29" s="639"/>
      <c r="H29" s="639"/>
      <c r="I29" s="639"/>
      <c r="J29" s="639"/>
      <c r="K29" s="639"/>
      <c r="L29" s="639"/>
      <c r="M29" s="639"/>
      <c r="N29" s="639"/>
      <c r="O29" s="639"/>
      <c r="P29" s="639"/>
      <c r="Q29" s="640"/>
      <c r="R29" s="641">
        <v>1240759</v>
      </c>
      <c r="S29" s="642"/>
      <c r="T29" s="642"/>
      <c r="U29" s="642"/>
      <c r="V29" s="642"/>
      <c r="W29" s="642"/>
      <c r="X29" s="642"/>
      <c r="Y29" s="643"/>
      <c r="Z29" s="644">
        <v>5.5</v>
      </c>
      <c r="AA29" s="644"/>
      <c r="AB29" s="644"/>
      <c r="AC29" s="644"/>
      <c r="AD29" s="645" t="s">
        <v>247</v>
      </c>
      <c r="AE29" s="645"/>
      <c r="AF29" s="645"/>
      <c r="AG29" s="645"/>
      <c r="AH29" s="645"/>
      <c r="AI29" s="645"/>
      <c r="AJ29" s="645"/>
      <c r="AK29" s="645"/>
      <c r="AL29" s="646" t="s">
        <v>247</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310</v>
      </c>
      <c r="CG29" s="657"/>
      <c r="CH29" s="657"/>
      <c r="CI29" s="657"/>
      <c r="CJ29" s="657"/>
      <c r="CK29" s="657"/>
      <c r="CL29" s="657"/>
      <c r="CM29" s="657"/>
      <c r="CN29" s="657"/>
      <c r="CO29" s="657"/>
      <c r="CP29" s="657"/>
      <c r="CQ29" s="658"/>
      <c r="CR29" s="641">
        <v>2751989</v>
      </c>
      <c r="CS29" s="677"/>
      <c r="CT29" s="677"/>
      <c r="CU29" s="677"/>
      <c r="CV29" s="677"/>
      <c r="CW29" s="677"/>
      <c r="CX29" s="677"/>
      <c r="CY29" s="678"/>
      <c r="CZ29" s="646">
        <v>13.3</v>
      </c>
      <c r="DA29" s="675"/>
      <c r="DB29" s="675"/>
      <c r="DC29" s="679"/>
      <c r="DD29" s="650">
        <v>2677809</v>
      </c>
      <c r="DE29" s="677"/>
      <c r="DF29" s="677"/>
      <c r="DG29" s="677"/>
      <c r="DH29" s="677"/>
      <c r="DI29" s="677"/>
      <c r="DJ29" s="677"/>
      <c r="DK29" s="678"/>
      <c r="DL29" s="650">
        <v>2677809</v>
      </c>
      <c r="DM29" s="677"/>
      <c r="DN29" s="677"/>
      <c r="DO29" s="677"/>
      <c r="DP29" s="677"/>
      <c r="DQ29" s="677"/>
      <c r="DR29" s="677"/>
      <c r="DS29" s="677"/>
      <c r="DT29" s="677"/>
      <c r="DU29" s="677"/>
      <c r="DV29" s="678"/>
      <c r="DW29" s="646">
        <v>19.100000000000001</v>
      </c>
      <c r="DX29" s="675"/>
      <c r="DY29" s="675"/>
      <c r="DZ29" s="675"/>
      <c r="EA29" s="675"/>
      <c r="EB29" s="675"/>
      <c r="EC29" s="676"/>
    </row>
    <row r="30" spans="2:133" ht="11.25" customHeight="1" x14ac:dyDescent="0.15">
      <c r="B30" s="638" t="s">
        <v>311</v>
      </c>
      <c r="C30" s="639"/>
      <c r="D30" s="639"/>
      <c r="E30" s="639"/>
      <c r="F30" s="639"/>
      <c r="G30" s="639"/>
      <c r="H30" s="639"/>
      <c r="I30" s="639"/>
      <c r="J30" s="639"/>
      <c r="K30" s="639"/>
      <c r="L30" s="639"/>
      <c r="M30" s="639"/>
      <c r="N30" s="639"/>
      <c r="O30" s="639"/>
      <c r="P30" s="639"/>
      <c r="Q30" s="640"/>
      <c r="R30" s="641">
        <v>37804</v>
      </c>
      <c r="S30" s="642"/>
      <c r="T30" s="642"/>
      <c r="U30" s="642"/>
      <c r="V30" s="642"/>
      <c r="W30" s="642"/>
      <c r="X30" s="642"/>
      <c r="Y30" s="643"/>
      <c r="Z30" s="644">
        <v>0.2</v>
      </c>
      <c r="AA30" s="644"/>
      <c r="AB30" s="644"/>
      <c r="AC30" s="644"/>
      <c r="AD30" s="645">
        <v>10836</v>
      </c>
      <c r="AE30" s="645"/>
      <c r="AF30" s="645"/>
      <c r="AG30" s="645"/>
      <c r="AH30" s="645"/>
      <c r="AI30" s="645"/>
      <c r="AJ30" s="645"/>
      <c r="AK30" s="645"/>
      <c r="AL30" s="646">
        <v>0.1</v>
      </c>
      <c r="AM30" s="647"/>
      <c r="AN30" s="647"/>
      <c r="AO30" s="648"/>
      <c r="AP30" s="689" t="s">
        <v>312</v>
      </c>
      <c r="AQ30" s="690"/>
      <c r="AR30" s="690"/>
      <c r="AS30" s="690"/>
      <c r="AT30" s="695" t="s">
        <v>313</v>
      </c>
      <c r="AU30" s="230"/>
      <c r="AV30" s="230"/>
      <c r="AW30" s="230"/>
      <c r="AX30" s="627" t="s">
        <v>190</v>
      </c>
      <c r="AY30" s="628"/>
      <c r="AZ30" s="628"/>
      <c r="BA30" s="628"/>
      <c r="BB30" s="628"/>
      <c r="BC30" s="628"/>
      <c r="BD30" s="628"/>
      <c r="BE30" s="628"/>
      <c r="BF30" s="629"/>
      <c r="BG30" s="701">
        <v>99.4</v>
      </c>
      <c r="BH30" s="702"/>
      <c r="BI30" s="702"/>
      <c r="BJ30" s="702"/>
      <c r="BK30" s="702"/>
      <c r="BL30" s="702"/>
      <c r="BM30" s="636">
        <v>94.4</v>
      </c>
      <c r="BN30" s="702"/>
      <c r="BO30" s="702"/>
      <c r="BP30" s="702"/>
      <c r="BQ30" s="703"/>
      <c r="BR30" s="701">
        <v>99.3</v>
      </c>
      <c r="BS30" s="702"/>
      <c r="BT30" s="702"/>
      <c r="BU30" s="702"/>
      <c r="BV30" s="702"/>
      <c r="BW30" s="702"/>
      <c r="BX30" s="636">
        <v>94.2</v>
      </c>
      <c r="BY30" s="702"/>
      <c r="BZ30" s="702"/>
      <c r="CA30" s="702"/>
      <c r="CB30" s="703"/>
      <c r="CD30" s="706"/>
      <c r="CE30" s="707"/>
      <c r="CF30" s="656" t="s">
        <v>314</v>
      </c>
      <c r="CG30" s="657"/>
      <c r="CH30" s="657"/>
      <c r="CI30" s="657"/>
      <c r="CJ30" s="657"/>
      <c r="CK30" s="657"/>
      <c r="CL30" s="657"/>
      <c r="CM30" s="657"/>
      <c r="CN30" s="657"/>
      <c r="CO30" s="657"/>
      <c r="CP30" s="657"/>
      <c r="CQ30" s="658"/>
      <c r="CR30" s="641">
        <v>2587044</v>
      </c>
      <c r="CS30" s="642"/>
      <c r="CT30" s="642"/>
      <c r="CU30" s="642"/>
      <c r="CV30" s="642"/>
      <c r="CW30" s="642"/>
      <c r="CX30" s="642"/>
      <c r="CY30" s="643"/>
      <c r="CZ30" s="646">
        <v>12.5</v>
      </c>
      <c r="DA30" s="675"/>
      <c r="DB30" s="675"/>
      <c r="DC30" s="679"/>
      <c r="DD30" s="650">
        <v>2518201</v>
      </c>
      <c r="DE30" s="642"/>
      <c r="DF30" s="642"/>
      <c r="DG30" s="642"/>
      <c r="DH30" s="642"/>
      <c r="DI30" s="642"/>
      <c r="DJ30" s="642"/>
      <c r="DK30" s="643"/>
      <c r="DL30" s="650">
        <v>2518201</v>
      </c>
      <c r="DM30" s="642"/>
      <c r="DN30" s="642"/>
      <c r="DO30" s="642"/>
      <c r="DP30" s="642"/>
      <c r="DQ30" s="642"/>
      <c r="DR30" s="642"/>
      <c r="DS30" s="642"/>
      <c r="DT30" s="642"/>
      <c r="DU30" s="642"/>
      <c r="DV30" s="643"/>
      <c r="DW30" s="646">
        <v>17.899999999999999</v>
      </c>
      <c r="DX30" s="675"/>
      <c r="DY30" s="675"/>
      <c r="DZ30" s="675"/>
      <c r="EA30" s="675"/>
      <c r="EB30" s="675"/>
      <c r="EC30" s="676"/>
    </row>
    <row r="31" spans="2:133" ht="11.25" customHeight="1" x14ac:dyDescent="0.15">
      <c r="B31" s="638" t="s">
        <v>315</v>
      </c>
      <c r="C31" s="639"/>
      <c r="D31" s="639"/>
      <c r="E31" s="639"/>
      <c r="F31" s="639"/>
      <c r="G31" s="639"/>
      <c r="H31" s="639"/>
      <c r="I31" s="639"/>
      <c r="J31" s="639"/>
      <c r="K31" s="639"/>
      <c r="L31" s="639"/>
      <c r="M31" s="639"/>
      <c r="N31" s="639"/>
      <c r="O31" s="639"/>
      <c r="P31" s="639"/>
      <c r="Q31" s="640"/>
      <c r="R31" s="641">
        <v>83841</v>
      </c>
      <c r="S31" s="642"/>
      <c r="T31" s="642"/>
      <c r="U31" s="642"/>
      <c r="V31" s="642"/>
      <c r="W31" s="642"/>
      <c r="X31" s="642"/>
      <c r="Y31" s="643"/>
      <c r="Z31" s="644">
        <v>0.4</v>
      </c>
      <c r="AA31" s="644"/>
      <c r="AB31" s="644"/>
      <c r="AC31" s="644"/>
      <c r="AD31" s="645" t="s">
        <v>247</v>
      </c>
      <c r="AE31" s="645"/>
      <c r="AF31" s="645"/>
      <c r="AG31" s="645"/>
      <c r="AH31" s="645"/>
      <c r="AI31" s="645"/>
      <c r="AJ31" s="645"/>
      <c r="AK31" s="645"/>
      <c r="AL31" s="646" t="s">
        <v>247</v>
      </c>
      <c r="AM31" s="647"/>
      <c r="AN31" s="647"/>
      <c r="AO31" s="648"/>
      <c r="AP31" s="691"/>
      <c r="AQ31" s="692"/>
      <c r="AR31" s="692"/>
      <c r="AS31" s="692"/>
      <c r="AT31" s="696"/>
      <c r="AU31" s="229" t="s">
        <v>316</v>
      </c>
      <c r="AV31" s="229"/>
      <c r="AW31" s="229"/>
      <c r="AX31" s="638" t="s">
        <v>317</v>
      </c>
      <c r="AY31" s="639"/>
      <c r="AZ31" s="639"/>
      <c r="BA31" s="639"/>
      <c r="BB31" s="639"/>
      <c r="BC31" s="639"/>
      <c r="BD31" s="639"/>
      <c r="BE31" s="639"/>
      <c r="BF31" s="640"/>
      <c r="BG31" s="698">
        <v>99.6</v>
      </c>
      <c r="BH31" s="677"/>
      <c r="BI31" s="677"/>
      <c r="BJ31" s="677"/>
      <c r="BK31" s="677"/>
      <c r="BL31" s="677"/>
      <c r="BM31" s="647">
        <v>98.7</v>
      </c>
      <c r="BN31" s="699"/>
      <c r="BO31" s="699"/>
      <c r="BP31" s="699"/>
      <c r="BQ31" s="700"/>
      <c r="BR31" s="698">
        <v>99.5</v>
      </c>
      <c r="BS31" s="677"/>
      <c r="BT31" s="677"/>
      <c r="BU31" s="677"/>
      <c r="BV31" s="677"/>
      <c r="BW31" s="677"/>
      <c r="BX31" s="647">
        <v>98.4</v>
      </c>
      <c r="BY31" s="699"/>
      <c r="BZ31" s="699"/>
      <c r="CA31" s="699"/>
      <c r="CB31" s="700"/>
      <c r="CD31" s="706"/>
      <c r="CE31" s="707"/>
      <c r="CF31" s="656" t="s">
        <v>318</v>
      </c>
      <c r="CG31" s="657"/>
      <c r="CH31" s="657"/>
      <c r="CI31" s="657"/>
      <c r="CJ31" s="657"/>
      <c r="CK31" s="657"/>
      <c r="CL31" s="657"/>
      <c r="CM31" s="657"/>
      <c r="CN31" s="657"/>
      <c r="CO31" s="657"/>
      <c r="CP31" s="657"/>
      <c r="CQ31" s="658"/>
      <c r="CR31" s="641">
        <v>164945</v>
      </c>
      <c r="CS31" s="677"/>
      <c r="CT31" s="677"/>
      <c r="CU31" s="677"/>
      <c r="CV31" s="677"/>
      <c r="CW31" s="677"/>
      <c r="CX31" s="677"/>
      <c r="CY31" s="678"/>
      <c r="CZ31" s="646">
        <v>0.8</v>
      </c>
      <c r="DA31" s="675"/>
      <c r="DB31" s="675"/>
      <c r="DC31" s="679"/>
      <c r="DD31" s="650">
        <v>159608</v>
      </c>
      <c r="DE31" s="677"/>
      <c r="DF31" s="677"/>
      <c r="DG31" s="677"/>
      <c r="DH31" s="677"/>
      <c r="DI31" s="677"/>
      <c r="DJ31" s="677"/>
      <c r="DK31" s="678"/>
      <c r="DL31" s="650">
        <v>159608</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319</v>
      </c>
      <c r="C32" s="639"/>
      <c r="D32" s="639"/>
      <c r="E32" s="639"/>
      <c r="F32" s="639"/>
      <c r="G32" s="639"/>
      <c r="H32" s="639"/>
      <c r="I32" s="639"/>
      <c r="J32" s="639"/>
      <c r="K32" s="639"/>
      <c r="L32" s="639"/>
      <c r="M32" s="639"/>
      <c r="N32" s="639"/>
      <c r="O32" s="639"/>
      <c r="P32" s="639"/>
      <c r="Q32" s="640"/>
      <c r="R32" s="641">
        <v>334</v>
      </c>
      <c r="S32" s="642"/>
      <c r="T32" s="642"/>
      <c r="U32" s="642"/>
      <c r="V32" s="642"/>
      <c r="W32" s="642"/>
      <c r="X32" s="642"/>
      <c r="Y32" s="643"/>
      <c r="Z32" s="644">
        <v>0</v>
      </c>
      <c r="AA32" s="644"/>
      <c r="AB32" s="644"/>
      <c r="AC32" s="644"/>
      <c r="AD32" s="645" t="s">
        <v>247</v>
      </c>
      <c r="AE32" s="645"/>
      <c r="AF32" s="645"/>
      <c r="AG32" s="645"/>
      <c r="AH32" s="645"/>
      <c r="AI32" s="645"/>
      <c r="AJ32" s="645"/>
      <c r="AK32" s="645"/>
      <c r="AL32" s="646" t="s">
        <v>175</v>
      </c>
      <c r="AM32" s="647"/>
      <c r="AN32" s="647"/>
      <c r="AO32" s="648"/>
      <c r="AP32" s="693"/>
      <c r="AQ32" s="694"/>
      <c r="AR32" s="694"/>
      <c r="AS32" s="694"/>
      <c r="AT32" s="697"/>
      <c r="AU32" s="231"/>
      <c r="AV32" s="231"/>
      <c r="AW32" s="231"/>
      <c r="AX32" s="686" t="s">
        <v>320</v>
      </c>
      <c r="AY32" s="687"/>
      <c r="AZ32" s="687"/>
      <c r="BA32" s="687"/>
      <c r="BB32" s="687"/>
      <c r="BC32" s="687"/>
      <c r="BD32" s="687"/>
      <c r="BE32" s="687"/>
      <c r="BF32" s="688"/>
      <c r="BG32" s="710">
        <v>99.1</v>
      </c>
      <c r="BH32" s="711"/>
      <c r="BI32" s="711"/>
      <c r="BJ32" s="711"/>
      <c r="BK32" s="711"/>
      <c r="BL32" s="711"/>
      <c r="BM32" s="712">
        <v>89.8</v>
      </c>
      <c r="BN32" s="711"/>
      <c r="BO32" s="711"/>
      <c r="BP32" s="711"/>
      <c r="BQ32" s="713"/>
      <c r="BR32" s="710">
        <v>99</v>
      </c>
      <c r="BS32" s="711"/>
      <c r="BT32" s="711"/>
      <c r="BU32" s="711"/>
      <c r="BV32" s="711"/>
      <c r="BW32" s="711"/>
      <c r="BX32" s="712">
        <v>90</v>
      </c>
      <c r="BY32" s="711"/>
      <c r="BZ32" s="711"/>
      <c r="CA32" s="711"/>
      <c r="CB32" s="713"/>
      <c r="CD32" s="708"/>
      <c r="CE32" s="709"/>
      <c r="CF32" s="656" t="s">
        <v>321</v>
      </c>
      <c r="CG32" s="657"/>
      <c r="CH32" s="657"/>
      <c r="CI32" s="657"/>
      <c r="CJ32" s="657"/>
      <c r="CK32" s="657"/>
      <c r="CL32" s="657"/>
      <c r="CM32" s="657"/>
      <c r="CN32" s="657"/>
      <c r="CO32" s="657"/>
      <c r="CP32" s="657"/>
      <c r="CQ32" s="658"/>
      <c r="CR32" s="641">
        <v>86</v>
      </c>
      <c r="CS32" s="642"/>
      <c r="CT32" s="642"/>
      <c r="CU32" s="642"/>
      <c r="CV32" s="642"/>
      <c r="CW32" s="642"/>
      <c r="CX32" s="642"/>
      <c r="CY32" s="643"/>
      <c r="CZ32" s="646">
        <v>0</v>
      </c>
      <c r="DA32" s="675"/>
      <c r="DB32" s="675"/>
      <c r="DC32" s="679"/>
      <c r="DD32" s="650">
        <v>86</v>
      </c>
      <c r="DE32" s="642"/>
      <c r="DF32" s="642"/>
      <c r="DG32" s="642"/>
      <c r="DH32" s="642"/>
      <c r="DI32" s="642"/>
      <c r="DJ32" s="642"/>
      <c r="DK32" s="643"/>
      <c r="DL32" s="650">
        <v>86</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322</v>
      </c>
      <c r="C33" s="639"/>
      <c r="D33" s="639"/>
      <c r="E33" s="639"/>
      <c r="F33" s="639"/>
      <c r="G33" s="639"/>
      <c r="H33" s="639"/>
      <c r="I33" s="639"/>
      <c r="J33" s="639"/>
      <c r="K33" s="639"/>
      <c r="L33" s="639"/>
      <c r="M33" s="639"/>
      <c r="N33" s="639"/>
      <c r="O33" s="639"/>
      <c r="P33" s="639"/>
      <c r="Q33" s="640"/>
      <c r="R33" s="641">
        <v>1744059</v>
      </c>
      <c r="S33" s="642"/>
      <c r="T33" s="642"/>
      <c r="U33" s="642"/>
      <c r="V33" s="642"/>
      <c r="W33" s="642"/>
      <c r="X33" s="642"/>
      <c r="Y33" s="643"/>
      <c r="Z33" s="644">
        <v>7.7</v>
      </c>
      <c r="AA33" s="644"/>
      <c r="AB33" s="644"/>
      <c r="AC33" s="644"/>
      <c r="AD33" s="645" t="s">
        <v>128</v>
      </c>
      <c r="AE33" s="645"/>
      <c r="AF33" s="645"/>
      <c r="AG33" s="645"/>
      <c r="AH33" s="645"/>
      <c r="AI33" s="645"/>
      <c r="AJ33" s="645"/>
      <c r="AK33" s="645"/>
      <c r="AL33" s="646" t="s">
        <v>247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323</v>
      </c>
      <c r="CE33" s="657"/>
      <c r="CF33" s="657"/>
      <c r="CG33" s="657"/>
      <c r="CH33" s="657"/>
      <c r="CI33" s="657"/>
      <c r="CJ33" s="657"/>
      <c r="CK33" s="657"/>
      <c r="CL33" s="657"/>
      <c r="CM33" s="657"/>
      <c r="CN33" s="657"/>
      <c r="CO33" s="657"/>
      <c r="CP33" s="657"/>
      <c r="CQ33" s="658"/>
      <c r="CR33" s="641">
        <v>9088308</v>
      </c>
      <c r="CS33" s="677"/>
      <c r="CT33" s="677"/>
      <c r="CU33" s="677"/>
      <c r="CV33" s="677"/>
      <c r="CW33" s="677"/>
      <c r="CX33" s="677"/>
      <c r="CY33" s="678"/>
      <c r="CZ33" s="646">
        <v>43.9</v>
      </c>
      <c r="DA33" s="675"/>
      <c r="DB33" s="675"/>
      <c r="DC33" s="679"/>
      <c r="DD33" s="650">
        <v>7621094</v>
      </c>
      <c r="DE33" s="677"/>
      <c r="DF33" s="677"/>
      <c r="DG33" s="677"/>
      <c r="DH33" s="677"/>
      <c r="DI33" s="677"/>
      <c r="DJ33" s="677"/>
      <c r="DK33" s="678"/>
      <c r="DL33" s="650">
        <v>5557227</v>
      </c>
      <c r="DM33" s="677"/>
      <c r="DN33" s="677"/>
      <c r="DO33" s="677"/>
      <c r="DP33" s="677"/>
      <c r="DQ33" s="677"/>
      <c r="DR33" s="677"/>
      <c r="DS33" s="677"/>
      <c r="DT33" s="677"/>
      <c r="DU33" s="677"/>
      <c r="DV33" s="678"/>
      <c r="DW33" s="646">
        <v>39.6</v>
      </c>
      <c r="DX33" s="675"/>
      <c r="DY33" s="675"/>
      <c r="DZ33" s="675"/>
      <c r="EA33" s="675"/>
      <c r="EB33" s="675"/>
      <c r="EC33" s="676"/>
    </row>
    <row r="34" spans="2:133" ht="11.25" customHeight="1" x14ac:dyDescent="0.15">
      <c r="B34" s="638" t="s">
        <v>324</v>
      </c>
      <c r="C34" s="639"/>
      <c r="D34" s="639"/>
      <c r="E34" s="639"/>
      <c r="F34" s="639"/>
      <c r="G34" s="639"/>
      <c r="H34" s="639"/>
      <c r="I34" s="639"/>
      <c r="J34" s="639"/>
      <c r="K34" s="639"/>
      <c r="L34" s="639"/>
      <c r="M34" s="639"/>
      <c r="N34" s="639"/>
      <c r="O34" s="639"/>
      <c r="P34" s="639"/>
      <c r="Q34" s="640"/>
      <c r="R34" s="641">
        <v>632412</v>
      </c>
      <c r="S34" s="642"/>
      <c r="T34" s="642"/>
      <c r="U34" s="642"/>
      <c r="V34" s="642"/>
      <c r="W34" s="642"/>
      <c r="X34" s="642"/>
      <c r="Y34" s="643"/>
      <c r="Z34" s="644">
        <v>2.8</v>
      </c>
      <c r="AA34" s="644"/>
      <c r="AB34" s="644"/>
      <c r="AC34" s="644"/>
      <c r="AD34" s="645">
        <v>35882</v>
      </c>
      <c r="AE34" s="645"/>
      <c r="AF34" s="645"/>
      <c r="AG34" s="645"/>
      <c r="AH34" s="645"/>
      <c r="AI34" s="645"/>
      <c r="AJ34" s="645"/>
      <c r="AK34" s="645"/>
      <c r="AL34" s="646">
        <v>0.3</v>
      </c>
      <c r="AM34" s="647"/>
      <c r="AN34" s="647"/>
      <c r="AO34" s="648"/>
      <c r="AP34" s="234"/>
      <c r="AQ34" s="620" t="s">
        <v>325</v>
      </c>
      <c r="AR34" s="621"/>
      <c r="AS34" s="621"/>
      <c r="AT34" s="621"/>
      <c r="AU34" s="621"/>
      <c r="AV34" s="621"/>
      <c r="AW34" s="621"/>
      <c r="AX34" s="621"/>
      <c r="AY34" s="621"/>
      <c r="AZ34" s="621"/>
      <c r="BA34" s="621"/>
      <c r="BB34" s="621"/>
      <c r="BC34" s="621"/>
      <c r="BD34" s="621"/>
      <c r="BE34" s="621"/>
      <c r="BF34" s="622"/>
      <c r="BG34" s="620" t="s">
        <v>326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327</v>
      </c>
      <c r="CE34" s="657"/>
      <c r="CF34" s="657"/>
      <c r="CG34" s="657"/>
      <c r="CH34" s="657"/>
      <c r="CI34" s="657"/>
      <c r="CJ34" s="657"/>
      <c r="CK34" s="657"/>
      <c r="CL34" s="657"/>
      <c r="CM34" s="657"/>
      <c r="CN34" s="657"/>
      <c r="CO34" s="657"/>
      <c r="CP34" s="657"/>
      <c r="CQ34" s="658"/>
      <c r="CR34" s="641">
        <v>2865193</v>
      </c>
      <c r="CS34" s="642"/>
      <c r="CT34" s="642"/>
      <c r="CU34" s="642"/>
      <c r="CV34" s="642"/>
      <c r="CW34" s="642"/>
      <c r="CX34" s="642"/>
      <c r="CY34" s="643"/>
      <c r="CZ34" s="646">
        <v>13.8</v>
      </c>
      <c r="DA34" s="675"/>
      <c r="DB34" s="675"/>
      <c r="DC34" s="679"/>
      <c r="DD34" s="650">
        <v>2351090</v>
      </c>
      <c r="DE34" s="642"/>
      <c r="DF34" s="642"/>
      <c r="DG34" s="642"/>
      <c r="DH34" s="642"/>
      <c r="DI34" s="642"/>
      <c r="DJ34" s="642"/>
      <c r="DK34" s="643"/>
      <c r="DL34" s="650">
        <v>1759436</v>
      </c>
      <c r="DM34" s="642"/>
      <c r="DN34" s="642"/>
      <c r="DO34" s="642"/>
      <c r="DP34" s="642"/>
      <c r="DQ34" s="642"/>
      <c r="DR34" s="642"/>
      <c r="DS34" s="642"/>
      <c r="DT34" s="642"/>
      <c r="DU34" s="642"/>
      <c r="DV34" s="643"/>
      <c r="DW34" s="646">
        <v>12.5</v>
      </c>
      <c r="DX34" s="675"/>
      <c r="DY34" s="675"/>
      <c r="DZ34" s="675"/>
      <c r="EA34" s="675"/>
      <c r="EB34" s="675"/>
      <c r="EC34" s="676"/>
    </row>
    <row r="35" spans="2:133" ht="11.25" customHeight="1" x14ac:dyDescent="0.15">
      <c r="B35" s="638" t="s">
        <v>328</v>
      </c>
      <c r="C35" s="639"/>
      <c r="D35" s="639"/>
      <c r="E35" s="639"/>
      <c r="F35" s="639"/>
      <c r="G35" s="639"/>
      <c r="H35" s="639"/>
      <c r="I35" s="639"/>
      <c r="J35" s="639"/>
      <c r="K35" s="639"/>
      <c r="L35" s="639"/>
      <c r="M35" s="639"/>
      <c r="N35" s="639"/>
      <c r="O35" s="639"/>
      <c r="P35" s="639"/>
      <c r="Q35" s="640"/>
      <c r="R35" s="641">
        <v>2170200</v>
      </c>
      <c r="S35" s="642"/>
      <c r="T35" s="642"/>
      <c r="U35" s="642"/>
      <c r="V35" s="642"/>
      <c r="W35" s="642"/>
      <c r="X35" s="642"/>
      <c r="Y35" s="643"/>
      <c r="Z35" s="644">
        <v>9.6</v>
      </c>
      <c r="AA35" s="644"/>
      <c r="AB35" s="644"/>
      <c r="AC35" s="644"/>
      <c r="AD35" s="645" t="s">
        <v>128</v>
      </c>
      <c r="AE35" s="645"/>
      <c r="AF35" s="645"/>
      <c r="AG35" s="645"/>
      <c r="AH35" s="645"/>
      <c r="AI35" s="645"/>
      <c r="AJ35" s="645"/>
      <c r="AK35" s="645"/>
      <c r="AL35" s="646" t="s">
        <v>128</v>
      </c>
      <c r="AM35" s="647"/>
      <c r="AN35" s="647"/>
      <c r="AO35" s="648"/>
      <c r="AP35" s="234"/>
      <c r="AQ35" s="714" t="s">
        <v>329</v>
      </c>
      <c r="AR35" s="715"/>
      <c r="AS35" s="715"/>
      <c r="AT35" s="715"/>
      <c r="AU35" s="715"/>
      <c r="AV35" s="715"/>
      <c r="AW35" s="715"/>
      <c r="AX35" s="715"/>
      <c r="AY35" s="716"/>
      <c r="AZ35" s="630">
        <v>3242843</v>
      </c>
      <c r="BA35" s="631"/>
      <c r="BB35" s="631"/>
      <c r="BC35" s="631"/>
      <c r="BD35" s="631"/>
      <c r="BE35" s="631"/>
      <c r="BF35" s="717"/>
      <c r="BG35" s="652" t="s">
        <v>330</v>
      </c>
      <c r="BH35" s="653"/>
      <c r="BI35" s="653"/>
      <c r="BJ35" s="653"/>
      <c r="BK35" s="653"/>
      <c r="BL35" s="653"/>
      <c r="BM35" s="653"/>
      <c r="BN35" s="653"/>
      <c r="BO35" s="653"/>
      <c r="BP35" s="653"/>
      <c r="BQ35" s="653"/>
      <c r="BR35" s="653"/>
      <c r="BS35" s="653"/>
      <c r="BT35" s="653"/>
      <c r="BU35" s="654"/>
      <c r="BV35" s="630">
        <v>92909</v>
      </c>
      <c r="BW35" s="631"/>
      <c r="BX35" s="631"/>
      <c r="BY35" s="631"/>
      <c r="BZ35" s="631"/>
      <c r="CA35" s="631"/>
      <c r="CB35" s="717"/>
      <c r="CD35" s="656" t="s">
        <v>331</v>
      </c>
      <c r="CE35" s="657"/>
      <c r="CF35" s="657"/>
      <c r="CG35" s="657"/>
      <c r="CH35" s="657"/>
      <c r="CI35" s="657"/>
      <c r="CJ35" s="657"/>
      <c r="CK35" s="657"/>
      <c r="CL35" s="657"/>
      <c r="CM35" s="657"/>
      <c r="CN35" s="657"/>
      <c r="CO35" s="657"/>
      <c r="CP35" s="657"/>
      <c r="CQ35" s="658"/>
      <c r="CR35" s="641">
        <v>307041</v>
      </c>
      <c r="CS35" s="677"/>
      <c r="CT35" s="677"/>
      <c r="CU35" s="677"/>
      <c r="CV35" s="677"/>
      <c r="CW35" s="677"/>
      <c r="CX35" s="677"/>
      <c r="CY35" s="678"/>
      <c r="CZ35" s="646">
        <v>1.5</v>
      </c>
      <c r="DA35" s="675"/>
      <c r="DB35" s="675"/>
      <c r="DC35" s="679"/>
      <c r="DD35" s="650">
        <v>247607</v>
      </c>
      <c r="DE35" s="677"/>
      <c r="DF35" s="677"/>
      <c r="DG35" s="677"/>
      <c r="DH35" s="677"/>
      <c r="DI35" s="677"/>
      <c r="DJ35" s="677"/>
      <c r="DK35" s="678"/>
      <c r="DL35" s="650">
        <v>145181</v>
      </c>
      <c r="DM35" s="677"/>
      <c r="DN35" s="677"/>
      <c r="DO35" s="677"/>
      <c r="DP35" s="677"/>
      <c r="DQ35" s="677"/>
      <c r="DR35" s="677"/>
      <c r="DS35" s="677"/>
      <c r="DT35" s="677"/>
      <c r="DU35" s="677"/>
      <c r="DV35" s="678"/>
      <c r="DW35" s="646">
        <v>1</v>
      </c>
      <c r="DX35" s="675"/>
      <c r="DY35" s="675"/>
      <c r="DZ35" s="675"/>
      <c r="EA35" s="675"/>
      <c r="EB35" s="675"/>
      <c r="EC35" s="676"/>
    </row>
    <row r="36" spans="2:133" ht="11.25" customHeight="1" x14ac:dyDescent="0.15">
      <c r="B36" s="638" t="s">
        <v>332</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128</v>
      </c>
      <c r="AE36" s="645"/>
      <c r="AF36" s="645"/>
      <c r="AG36" s="645"/>
      <c r="AH36" s="645"/>
      <c r="AI36" s="645"/>
      <c r="AJ36" s="645"/>
      <c r="AK36" s="645"/>
      <c r="AL36" s="646" t="s">
        <v>128</v>
      </c>
      <c r="AM36" s="647"/>
      <c r="AN36" s="647"/>
      <c r="AO36" s="648"/>
      <c r="AQ36" s="718" t="s">
        <v>333</v>
      </c>
      <c r="AR36" s="719"/>
      <c r="AS36" s="719"/>
      <c r="AT36" s="719"/>
      <c r="AU36" s="719"/>
      <c r="AV36" s="719"/>
      <c r="AW36" s="719"/>
      <c r="AX36" s="719"/>
      <c r="AY36" s="720"/>
      <c r="AZ36" s="641">
        <v>1010572</v>
      </c>
      <c r="BA36" s="642"/>
      <c r="BB36" s="642"/>
      <c r="BC36" s="642"/>
      <c r="BD36" s="677"/>
      <c r="BE36" s="677"/>
      <c r="BF36" s="700"/>
      <c r="BG36" s="656" t="s">
        <v>334</v>
      </c>
      <c r="BH36" s="657"/>
      <c r="BI36" s="657"/>
      <c r="BJ36" s="657"/>
      <c r="BK36" s="657"/>
      <c r="BL36" s="657"/>
      <c r="BM36" s="657"/>
      <c r="BN36" s="657"/>
      <c r="BO36" s="657"/>
      <c r="BP36" s="657"/>
      <c r="BQ36" s="657"/>
      <c r="BR36" s="657"/>
      <c r="BS36" s="657"/>
      <c r="BT36" s="657"/>
      <c r="BU36" s="658"/>
      <c r="BV36" s="641">
        <v>79599</v>
      </c>
      <c r="BW36" s="642"/>
      <c r="BX36" s="642"/>
      <c r="BY36" s="642"/>
      <c r="BZ36" s="642"/>
      <c r="CA36" s="642"/>
      <c r="CB36" s="651"/>
      <c r="CD36" s="656" t="s">
        <v>335</v>
      </c>
      <c r="CE36" s="657"/>
      <c r="CF36" s="657"/>
      <c r="CG36" s="657"/>
      <c r="CH36" s="657"/>
      <c r="CI36" s="657"/>
      <c r="CJ36" s="657"/>
      <c r="CK36" s="657"/>
      <c r="CL36" s="657"/>
      <c r="CM36" s="657"/>
      <c r="CN36" s="657"/>
      <c r="CO36" s="657"/>
      <c r="CP36" s="657"/>
      <c r="CQ36" s="658"/>
      <c r="CR36" s="641">
        <v>3351078</v>
      </c>
      <c r="CS36" s="642"/>
      <c r="CT36" s="642"/>
      <c r="CU36" s="642"/>
      <c r="CV36" s="642"/>
      <c r="CW36" s="642"/>
      <c r="CX36" s="642"/>
      <c r="CY36" s="643"/>
      <c r="CZ36" s="646">
        <v>16.2</v>
      </c>
      <c r="DA36" s="675"/>
      <c r="DB36" s="675"/>
      <c r="DC36" s="679"/>
      <c r="DD36" s="650">
        <v>2950212</v>
      </c>
      <c r="DE36" s="642"/>
      <c r="DF36" s="642"/>
      <c r="DG36" s="642"/>
      <c r="DH36" s="642"/>
      <c r="DI36" s="642"/>
      <c r="DJ36" s="642"/>
      <c r="DK36" s="643"/>
      <c r="DL36" s="650">
        <v>2470650</v>
      </c>
      <c r="DM36" s="642"/>
      <c r="DN36" s="642"/>
      <c r="DO36" s="642"/>
      <c r="DP36" s="642"/>
      <c r="DQ36" s="642"/>
      <c r="DR36" s="642"/>
      <c r="DS36" s="642"/>
      <c r="DT36" s="642"/>
      <c r="DU36" s="642"/>
      <c r="DV36" s="643"/>
      <c r="DW36" s="646">
        <v>17.600000000000001</v>
      </c>
      <c r="DX36" s="675"/>
      <c r="DY36" s="675"/>
      <c r="DZ36" s="675"/>
      <c r="EA36" s="675"/>
      <c r="EB36" s="675"/>
      <c r="EC36" s="676"/>
    </row>
    <row r="37" spans="2:133" ht="11.25" customHeight="1" x14ac:dyDescent="0.15">
      <c r="B37" s="638" t="s">
        <v>336</v>
      </c>
      <c r="C37" s="639"/>
      <c r="D37" s="639"/>
      <c r="E37" s="639"/>
      <c r="F37" s="639"/>
      <c r="G37" s="639"/>
      <c r="H37" s="639"/>
      <c r="I37" s="639"/>
      <c r="J37" s="639"/>
      <c r="K37" s="639"/>
      <c r="L37" s="639"/>
      <c r="M37" s="639"/>
      <c r="N37" s="639"/>
      <c r="O37" s="639"/>
      <c r="P37" s="639"/>
      <c r="Q37" s="640"/>
      <c r="R37" s="641">
        <v>828700</v>
      </c>
      <c r="S37" s="642"/>
      <c r="T37" s="642"/>
      <c r="U37" s="642"/>
      <c r="V37" s="642"/>
      <c r="W37" s="642"/>
      <c r="X37" s="642"/>
      <c r="Y37" s="643"/>
      <c r="Z37" s="644">
        <v>3.7</v>
      </c>
      <c r="AA37" s="644"/>
      <c r="AB37" s="644"/>
      <c r="AC37" s="644"/>
      <c r="AD37" s="645" t="s">
        <v>128</v>
      </c>
      <c r="AE37" s="645"/>
      <c r="AF37" s="645"/>
      <c r="AG37" s="645"/>
      <c r="AH37" s="645"/>
      <c r="AI37" s="645"/>
      <c r="AJ37" s="645"/>
      <c r="AK37" s="645"/>
      <c r="AL37" s="646" t="s">
        <v>128</v>
      </c>
      <c r="AM37" s="647"/>
      <c r="AN37" s="647"/>
      <c r="AO37" s="648"/>
      <c r="AQ37" s="718" t="s">
        <v>337</v>
      </c>
      <c r="AR37" s="719"/>
      <c r="AS37" s="719"/>
      <c r="AT37" s="719"/>
      <c r="AU37" s="719"/>
      <c r="AV37" s="719"/>
      <c r="AW37" s="719"/>
      <c r="AX37" s="719"/>
      <c r="AY37" s="720"/>
      <c r="AZ37" s="641">
        <v>710000</v>
      </c>
      <c r="BA37" s="642"/>
      <c r="BB37" s="642"/>
      <c r="BC37" s="642"/>
      <c r="BD37" s="677"/>
      <c r="BE37" s="677"/>
      <c r="BF37" s="700"/>
      <c r="BG37" s="656" t="s">
        <v>338</v>
      </c>
      <c r="BH37" s="657"/>
      <c r="BI37" s="657"/>
      <c r="BJ37" s="657"/>
      <c r="BK37" s="657"/>
      <c r="BL37" s="657"/>
      <c r="BM37" s="657"/>
      <c r="BN37" s="657"/>
      <c r="BO37" s="657"/>
      <c r="BP37" s="657"/>
      <c r="BQ37" s="657"/>
      <c r="BR37" s="657"/>
      <c r="BS37" s="657"/>
      <c r="BT37" s="657"/>
      <c r="BU37" s="658"/>
      <c r="BV37" s="641">
        <v>5404</v>
      </c>
      <c r="BW37" s="642"/>
      <c r="BX37" s="642"/>
      <c r="BY37" s="642"/>
      <c r="BZ37" s="642"/>
      <c r="CA37" s="642"/>
      <c r="CB37" s="651"/>
      <c r="CD37" s="656" t="s">
        <v>339</v>
      </c>
      <c r="CE37" s="657"/>
      <c r="CF37" s="657"/>
      <c r="CG37" s="657"/>
      <c r="CH37" s="657"/>
      <c r="CI37" s="657"/>
      <c r="CJ37" s="657"/>
      <c r="CK37" s="657"/>
      <c r="CL37" s="657"/>
      <c r="CM37" s="657"/>
      <c r="CN37" s="657"/>
      <c r="CO37" s="657"/>
      <c r="CP37" s="657"/>
      <c r="CQ37" s="658"/>
      <c r="CR37" s="641">
        <v>1046776</v>
      </c>
      <c r="CS37" s="677"/>
      <c r="CT37" s="677"/>
      <c r="CU37" s="677"/>
      <c r="CV37" s="677"/>
      <c r="CW37" s="677"/>
      <c r="CX37" s="677"/>
      <c r="CY37" s="678"/>
      <c r="CZ37" s="646">
        <v>5.0999999999999996</v>
      </c>
      <c r="DA37" s="675"/>
      <c r="DB37" s="675"/>
      <c r="DC37" s="679"/>
      <c r="DD37" s="650">
        <v>973570</v>
      </c>
      <c r="DE37" s="677"/>
      <c r="DF37" s="677"/>
      <c r="DG37" s="677"/>
      <c r="DH37" s="677"/>
      <c r="DI37" s="677"/>
      <c r="DJ37" s="677"/>
      <c r="DK37" s="678"/>
      <c r="DL37" s="650">
        <v>937301</v>
      </c>
      <c r="DM37" s="677"/>
      <c r="DN37" s="677"/>
      <c r="DO37" s="677"/>
      <c r="DP37" s="677"/>
      <c r="DQ37" s="677"/>
      <c r="DR37" s="677"/>
      <c r="DS37" s="677"/>
      <c r="DT37" s="677"/>
      <c r="DU37" s="677"/>
      <c r="DV37" s="678"/>
      <c r="DW37" s="646">
        <v>6.7</v>
      </c>
      <c r="DX37" s="675"/>
      <c r="DY37" s="675"/>
      <c r="DZ37" s="675"/>
      <c r="EA37" s="675"/>
      <c r="EB37" s="675"/>
      <c r="EC37" s="676"/>
    </row>
    <row r="38" spans="2:133" ht="11.25" customHeight="1" x14ac:dyDescent="0.15">
      <c r="B38" s="686" t="s">
        <v>340</v>
      </c>
      <c r="C38" s="687"/>
      <c r="D38" s="687"/>
      <c r="E38" s="687"/>
      <c r="F38" s="687"/>
      <c r="G38" s="687"/>
      <c r="H38" s="687"/>
      <c r="I38" s="687"/>
      <c r="J38" s="687"/>
      <c r="K38" s="687"/>
      <c r="L38" s="687"/>
      <c r="M38" s="687"/>
      <c r="N38" s="687"/>
      <c r="O38" s="687"/>
      <c r="P38" s="687"/>
      <c r="Q38" s="688"/>
      <c r="R38" s="721">
        <v>22580553</v>
      </c>
      <c r="S38" s="722"/>
      <c r="T38" s="722"/>
      <c r="U38" s="722"/>
      <c r="V38" s="722"/>
      <c r="W38" s="722"/>
      <c r="X38" s="722"/>
      <c r="Y38" s="723"/>
      <c r="Z38" s="724">
        <v>100</v>
      </c>
      <c r="AA38" s="724"/>
      <c r="AB38" s="724"/>
      <c r="AC38" s="724"/>
      <c r="AD38" s="725">
        <v>13218421</v>
      </c>
      <c r="AE38" s="725"/>
      <c r="AF38" s="725"/>
      <c r="AG38" s="725"/>
      <c r="AH38" s="725"/>
      <c r="AI38" s="725"/>
      <c r="AJ38" s="725"/>
      <c r="AK38" s="725"/>
      <c r="AL38" s="726">
        <v>100</v>
      </c>
      <c r="AM38" s="712"/>
      <c r="AN38" s="712"/>
      <c r="AO38" s="727"/>
      <c r="AQ38" s="718" t="s">
        <v>341</v>
      </c>
      <c r="AR38" s="719"/>
      <c r="AS38" s="719"/>
      <c r="AT38" s="719"/>
      <c r="AU38" s="719"/>
      <c r="AV38" s="719"/>
      <c r="AW38" s="719"/>
      <c r="AX38" s="719"/>
      <c r="AY38" s="720"/>
      <c r="AZ38" s="641" t="s">
        <v>247</v>
      </c>
      <c r="BA38" s="642"/>
      <c r="BB38" s="642"/>
      <c r="BC38" s="642"/>
      <c r="BD38" s="677"/>
      <c r="BE38" s="677"/>
      <c r="BF38" s="700"/>
      <c r="BG38" s="656" t="s">
        <v>342</v>
      </c>
      <c r="BH38" s="657"/>
      <c r="BI38" s="657"/>
      <c r="BJ38" s="657"/>
      <c r="BK38" s="657"/>
      <c r="BL38" s="657"/>
      <c r="BM38" s="657"/>
      <c r="BN38" s="657"/>
      <c r="BO38" s="657"/>
      <c r="BP38" s="657"/>
      <c r="BQ38" s="657"/>
      <c r="BR38" s="657"/>
      <c r="BS38" s="657"/>
      <c r="BT38" s="657"/>
      <c r="BU38" s="658"/>
      <c r="BV38" s="641">
        <v>8492</v>
      </c>
      <c r="BW38" s="642"/>
      <c r="BX38" s="642"/>
      <c r="BY38" s="642"/>
      <c r="BZ38" s="642"/>
      <c r="CA38" s="642"/>
      <c r="CB38" s="651"/>
      <c r="CD38" s="656" t="s">
        <v>343</v>
      </c>
      <c r="CE38" s="657"/>
      <c r="CF38" s="657"/>
      <c r="CG38" s="657"/>
      <c r="CH38" s="657"/>
      <c r="CI38" s="657"/>
      <c r="CJ38" s="657"/>
      <c r="CK38" s="657"/>
      <c r="CL38" s="657"/>
      <c r="CM38" s="657"/>
      <c r="CN38" s="657"/>
      <c r="CO38" s="657"/>
      <c r="CP38" s="657"/>
      <c r="CQ38" s="658"/>
      <c r="CR38" s="641">
        <v>2232271</v>
      </c>
      <c r="CS38" s="642"/>
      <c r="CT38" s="642"/>
      <c r="CU38" s="642"/>
      <c r="CV38" s="642"/>
      <c r="CW38" s="642"/>
      <c r="CX38" s="642"/>
      <c r="CY38" s="643"/>
      <c r="CZ38" s="646">
        <v>10.8</v>
      </c>
      <c r="DA38" s="675"/>
      <c r="DB38" s="675"/>
      <c r="DC38" s="679"/>
      <c r="DD38" s="650">
        <v>1954198</v>
      </c>
      <c r="DE38" s="642"/>
      <c r="DF38" s="642"/>
      <c r="DG38" s="642"/>
      <c r="DH38" s="642"/>
      <c r="DI38" s="642"/>
      <c r="DJ38" s="642"/>
      <c r="DK38" s="643"/>
      <c r="DL38" s="650">
        <v>1181960</v>
      </c>
      <c r="DM38" s="642"/>
      <c r="DN38" s="642"/>
      <c r="DO38" s="642"/>
      <c r="DP38" s="642"/>
      <c r="DQ38" s="642"/>
      <c r="DR38" s="642"/>
      <c r="DS38" s="642"/>
      <c r="DT38" s="642"/>
      <c r="DU38" s="642"/>
      <c r="DV38" s="643"/>
      <c r="DW38" s="646">
        <v>8.4</v>
      </c>
      <c r="DX38" s="675"/>
      <c r="DY38" s="675"/>
      <c r="DZ38" s="675"/>
      <c r="EA38" s="675"/>
      <c r="EB38" s="675"/>
      <c r="EC38" s="676"/>
    </row>
    <row r="39" spans="2:133" ht="11.25" customHeight="1" x14ac:dyDescent="0.15">
      <c r="AQ39" s="718" t="s">
        <v>344</v>
      </c>
      <c r="AR39" s="719"/>
      <c r="AS39" s="719"/>
      <c r="AT39" s="719"/>
      <c r="AU39" s="719"/>
      <c r="AV39" s="719"/>
      <c r="AW39" s="719"/>
      <c r="AX39" s="719"/>
      <c r="AY39" s="720"/>
      <c r="AZ39" s="641" t="s">
        <v>128</v>
      </c>
      <c r="BA39" s="642"/>
      <c r="BB39" s="642"/>
      <c r="BC39" s="642"/>
      <c r="BD39" s="677"/>
      <c r="BE39" s="677"/>
      <c r="BF39" s="700"/>
      <c r="BG39" s="732" t="s">
        <v>345</v>
      </c>
      <c r="BH39" s="733"/>
      <c r="BI39" s="733"/>
      <c r="BJ39" s="733"/>
      <c r="BK39" s="733"/>
      <c r="BL39" s="235"/>
      <c r="BM39" s="657" t="s">
        <v>346</v>
      </c>
      <c r="BN39" s="657"/>
      <c r="BO39" s="657"/>
      <c r="BP39" s="657"/>
      <c r="BQ39" s="657"/>
      <c r="BR39" s="657"/>
      <c r="BS39" s="657"/>
      <c r="BT39" s="657"/>
      <c r="BU39" s="658"/>
      <c r="BV39" s="641">
        <v>104</v>
      </c>
      <c r="BW39" s="642"/>
      <c r="BX39" s="642"/>
      <c r="BY39" s="642"/>
      <c r="BZ39" s="642"/>
      <c r="CA39" s="642"/>
      <c r="CB39" s="651"/>
      <c r="CD39" s="656" t="s">
        <v>347</v>
      </c>
      <c r="CE39" s="657"/>
      <c r="CF39" s="657"/>
      <c r="CG39" s="657"/>
      <c r="CH39" s="657"/>
      <c r="CI39" s="657"/>
      <c r="CJ39" s="657"/>
      <c r="CK39" s="657"/>
      <c r="CL39" s="657"/>
      <c r="CM39" s="657"/>
      <c r="CN39" s="657"/>
      <c r="CO39" s="657"/>
      <c r="CP39" s="657"/>
      <c r="CQ39" s="658"/>
      <c r="CR39" s="641">
        <v>108035</v>
      </c>
      <c r="CS39" s="677"/>
      <c r="CT39" s="677"/>
      <c r="CU39" s="677"/>
      <c r="CV39" s="677"/>
      <c r="CW39" s="677"/>
      <c r="CX39" s="677"/>
      <c r="CY39" s="678"/>
      <c r="CZ39" s="646">
        <v>0.5</v>
      </c>
      <c r="DA39" s="675"/>
      <c r="DB39" s="675"/>
      <c r="DC39" s="679"/>
      <c r="DD39" s="650">
        <v>99987</v>
      </c>
      <c r="DE39" s="677"/>
      <c r="DF39" s="677"/>
      <c r="DG39" s="677"/>
      <c r="DH39" s="677"/>
      <c r="DI39" s="677"/>
      <c r="DJ39" s="677"/>
      <c r="DK39" s="678"/>
      <c r="DL39" s="650" t="s">
        <v>128</v>
      </c>
      <c r="DM39" s="677"/>
      <c r="DN39" s="677"/>
      <c r="DO39" s="677"/>
      <c r="DP39" s="677"/>
      <c r="DQ39" s="677"/>
      <c r="DR39" s="677"/>
      <c r="DS39" s="677"/>
      <c r="DT39" s="677"/>
      <c r="DU39" s="677"/>
      <c r="DV39" s="678"/>
      <c r="DW39" s="646" t="s">
        <v>175</v>
      </c>
      <c r="DX39" s="675"/>
      <c r="DY39" s="675"/>
      <c r="DZ39" s="675"/>
      <c r="EA39" s="675"/>
      <c r="EB39" s="675"/>
      <c r="EC39" s="676"/>
    </row>
    <row r="40" spans="2:133" ht="11.25" customHeight="1" x14ac:dyDescent="0.15">
      <c r="AQ40" s="718" t="s">
        <v>348</v>
      </c>
      <c r="AR40" s="719"/>
      <c r="AS40" s="719"/>
      <c r="AT40" s="719"/>
      <c r="AU40" s="719"/>
      <c r="AV40" s="719"/>
      <c r="AW40" s="719"/>
      <c r="AX40" s="719"/>
      <c r="AY40" s="720"/>
      <c r="AZ40" s="641">
        <v>226370</v>
      </c>
      <c r="BA40" s="642"/>
      <c r="BB40" s="642"/>
      <c r="BC40" s="642"/>
      <c r="BD40" s="677"/>
      <c r="BE40" s="677"/>
      <c r="BF40" s="700"/>
      <c r="BG40" s="732"/>
      <c r="BH40" s="733"/>
      <c r="BI40" s="733"/>
      <c r="BJ40" s="733"/>
      <c r="BK40" s="733"/>
      <c r="BL40" s="235"/>
      <c r="BM40" s="657" t="s">
        <v>349</v>
      </c>
      <c r="BN40" s="657"/>
      <c r="BO40" s="657"/>
      <c r="BP40" s="657"/>
      <c r="BQ40" s="657"/>
      <c r="BR40" s="657"/>
      <c r="BS40" s="657"/>
      <c r="BT40" s="657"/>
      <c r="BU40" s="658"/>
      <c r="BV40" s="641" t="s">
        <v>128</v>
      </c>
      <c r="BW40" s="642"/>
      <c r="BX40" s="642"/>
      <c r="BY40" s="642"/>
      <c r="BZ40" s="642"/>
      <c r="CA40" s="642"/>
      <c r="CB40" s="651"/>
      <c r="CD40" s="656" t="s">
        <v>350</v>
      </c>
      <c r="CE40" s="657"/>
      <c r="CF40" s="657"/>
      <c r="CG40" s="657"/>
      <c r="CH40" s="657"/>
      <c r="CI40" s="657"/>
      <c r="CJ40" s="657"/>
      <c r="CK40" s="657"/>
      <c r="CL40" s="657"/>
      <c r="CM40" s="657"/>
      <c r="CN40" s="657"/>
      <c r="CO40" s="657"/>
      <c r="CP40" s="657"/>
      <c r="CQ40" s="658"/>
      <c r="CR40" s="641">
        <v>224690</v>
      </c>
      <c r="CS40" s="642"/>
      <c r="CT40" s="642"/>
      <c r="CU40" s="642"/>
      <c r="CV40" s="642"/>
      <c r="CW40" s="642"/>
      <c r="CX40" s="642"/>
      <c r="CY40" s="643"/>
      <c r="CZ40" s="646">
        <v>1.1000000000000001</v>
      </c>
      <c r="DA40" s="675"/>
      <c r="DB40" s="675"/>
      <c r="DC40" s="679"/>
      <c r="DD40" s="650">
        <v>18000</v>
      </c>
      <c r="DE40" s="642"/>
      <c r="DF40" s="642"/>
      <c r="DG40" s="642"/>
      <c r="DH40" s="642"/>
      <c r="DI40" s="642"/>
      <c r="DJ40" s="642"/>
      <c r="DK40" s="643"/>
      <c r="DL40" s="650" t="s">
        <v>128</v>
      </c>
      <c r="DM40" s="642"/>
      <c r="DN40" s="642"/>
      <c r="DO40" s="642"/>
      <c r="DP40" s="642"/>
      <c r="DQ40" s="642"/>
      <c r="DR40" s="642"/>
      <c r="DS40" s="642"/>
      <c r="DT40" s="642"/>
      <c r="DU40" s="642"/>
      <c r="DV40" s="643"/>
      <c r="DW40" s="646" t="s">
        <v>175</v>
      </c>
      <c r="DX40" s="675"/>
      <c r="DY40" s="675"/>
      <c r="DZ40" s="675"/>
      <c r="EA40" s="675"/>
      <c r="EB40" s="675"/>
      <c r="EC40" s="676"/>
    </row>
    <row r="41" spans="2:133" ht="11.25" customHeight="1" x14ac:dyDescent="0.15">
      <c r="AQ41" s="728" t="s">
        <v>351</v>
      </c>
      <c r="AR41" s="729"/>
      <c r="AS41" s="729"/>
      <c r="AT41" s="729"/>
      <c r="AU41" s="729"/>
      <c r="AV41" s="729"/>
      <c r="AW41" s="729"/>
      <c r="AX41" s="729"/>
      <c r="AY41" s="730"/>
      <c r="AZ41" s="721">
        <v>1295901</v>
      </c>
      <c r="BA41" s="722"/>
      <c r="BB41" s="722"/>
      <c r="BC41" s="722"/>
      <c r="BD41" s="711"/>
      <c r="BE41" s="711"/>
      <c r="BF41" s="713"/>
      <c r="BG41" s="734"/>
      <c r="BH41" s="735"/>
      <c r="BI41" s="735"/>
      <c r="BJ41" s="735"/>
      <c r="BK41" s="735"/>
      <c r="BL41" s="236"/>
      <c r="BM41" s="666" t="s">
        <v>352</v>
      </c>
      <c r="BN41" s="666"/>
      <c r="BO41" s="666"/>
      <c r="BP41" s="666"/>
      <c r="BQ41" s="666"/>
      <c r="BR41" s="666"/>
      <c r="BS41" s="666"/>
      <c r="BT41" s="666"/>
      <c r="BU41" s="667"/>
      <c r="BV41" s="721">
        <v>331</v>
      </c>
      <c r="BW41" s="722"/>
      <c r="BX41" s="722"/>
      <c r="BY41" s="722"/>
      <c r="BZ41" s="722"/>
      <c r="CA41" s="722"/>
      <c r="CB41" s="731"/>
      <c r="CD41" s="656" t="s">
        <v>353</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5"/>
      <c r="DB41" s="675"/>
      <c r="DC41" s="679"/>
      <c r="DD41" s="650" t="s">
        <v>247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355</v>
      </c>
      <c r="CE42" s="639"/>
      <c r="CF42" s="639"/>
      <c r="CG42" s="639"/>
      <c r="CH42" s="639"/>
      <c r="CI42" s="639"/>
      <c r="CJ42" s="639"/>
      <c r="CK42" s="639"/>
      <c r="CL42" s="639"/>
      <c r="CM42" s="639"/>
      <c r="CN42" s="639"/>
      <c r="CO42" s="639"/>
      <c r="CP42" s="639"/>
      <c r="CQ42" s="640"/>
      <c r="CR42" s="641">
        <v>2830578</v>
      </c>
      <c r="CS42" s="642"/>
      <c r="CT42" s="642"/>
      <c r="CU42" s="642"/>
      <c r="CV42" s="642"/>
      <c r="CW42" s="642"/>
      <c r="CX42" s="642"/>
      <c r="CY42" s="643"/>
      <c r="CZ42" s="646">
        <v>13.7</v>
      </c>
      <c r="DA42" s="647"/>
      <c r="DB42" s="647"/>
      <c r="DC42" s="742"/>
      <c r="DD42" s="650">
        <v>879432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357</v>
      </c>
      <c r="CE43" s="639"/>
      <c r="CF43" s="639"/>
      <c r="CG43" s="639"/>
      <c r="CH43" s="639"/>
      <c r="CI43" s="639"/>
      <c r="CJ43" s="639"/>
      <c r="CK43" s="639"/>
      <c r="CL43" s="639"/>
      <c r="CM43" s="639"/>
      <c r="CN43" s="639"/>
      <c r="CO43" s="639"/>
      <c r="CP43" s="639"/>
      <c r="CQ43" s="640"/>
      <c r="CR43" s="641">
        <v>74132</v>
      </c>
      <c r="CS43" s="677"/>
      <c r="CT43" s="677"/>
      <c r="CU43" s="677"/>
      <c r="CV43" s="677"/>
      <c r="CW43" s="677"/>
      <c r="CX43" s="677"/>
      <c r="CY43" s="678"/>
      <c r="CZ43" s="646">
        <v>0.4</v>
      </c>
      <c r="DA43" s="675"/>
      <c r="DB43" s="675"/>
      <c r="DC43" s="679"/>
      <c r="DD43" s="650">
        <v>74132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358</v>
      </c>
      <c r="CD44" s="753" t="s">
        <v>309</v>
      </c>
      <c r="CE44" s="754"/>
      <c r="CF44" s="638" t="s">
        <v>359</v>
      </c>
      <c r="CG44" s="639"/>
      <c r="CH44" s="639"/>
      <c r="CI44" s="639"/>
      <c r="CJ44" s="639"/>
      <c r="CK44" s="639"/>
      <c r="CL44" s="639"/>
      <c r="CM44" s="639"/>
      <c r="CN44" s="639"/>
      <c r="CO44" s="639"/>
      <c r="CP44" s="639"/>
      <c r="CQ44" s="640"/>
      <c r="CR44" s="641">
        <v>2791390</v>
      </c>
      <c r="CS44" s="642"/>
      <c r="CT44" s="642"/>
      <c r="CU44" s="642"/>
      <c r="CV44" s="642"/>
      <c r="CW44" s="642"/>
      <c r="CX44" s="642"/>
      <c r="CY44" s="643"/>
      <c r="CZ44" s="646">
        <v>13.5</v>
      </c>
      <c r="DA44" s="647"/>
      <c r="DB44" s="647"/>
      <c r="DC44" s="742"/>
      <c r="DD44" s="650">
        <v>867731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360</v>
      </c>
      <c r="CG45" s="639"/>
      <c r="CH45" s="639"/>
      <c r="CI45" s="639"/>
      <c r="CJ45" s="639"/>
      <c r="CK45" s="639"/>
      <c r="CL45" s="639"/>
      <c r="CM45" s="639"/>
      <c r="CN45" s="639"/>
      <c r="CO45" s="639"/>
      <c r="CP45" s="639"/>
      <c r="CQ45" s="640"/>
      <c r="CR45" s="641">
        <v>1046700</v>
      </c>
      <c r="CS45" s="677"/>
      <c r="CT45" s="677"/>
      <c r="CU45" s="677"/>
      <c r="CV45" s="677"/>
      <c r="CW45" s="677"/>
      <c r="CX45" s="677"/>
      <c r="CY45" s="678"/>
      <c r="CZ45" s="646">
        <v>5.0999999999999996</v>
      </c>
      <c r="DA45" s="675"/>
      <c r="DB45" s="675"/>
      <c r="DC45" s="679"/>
      <c r="DD45" s="650">
        <v>163923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361</v>
      </c>
      <c r="CG46" s="639"/>
      <c r="CH46" s="639"/>
      <c r="CI46" s="639"/>
      <c r="CJ46" s="639"/>
      <c r="CK46" s="639"/>
      <c r="CL46" s="639"/>
      <c r="CM46" s="639"/>
      <c r="CN46" s="639"/>
      <c r="CO46" s="639"/>
      <c r="CP46" s="639"/>
      <c r="CQ46" s="640"/>
      <c r="CR46" s="641">
        <v>1469556</v>
      </c>
      <c r="CS46" s="642"/>
      <c r="CT46" s="642"/>
      <c r="CU46" s="642"/>
      <c r="CV46" s="642"/>
      <c r="CW46" s="642"/>
      <c r="CX46" s="642"/>
      <c r="CY46" s="643"/>
      <c r="CZ46" s="646">
        <v>7.1</v>
      </c>
      <c r="DA46" s="647"/>
      <c r="DB46" s="647"/>
      <c r="DC46" s="742"/>
      <c r="DD46" s="650">
        <v>653918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362</v>
      </c>
      <c r="CG47" s="639"/>
      <c r="CH47" s="639"/>
      <c r="CI47" s="639"/>
      <c r="CJ47" s="639"/>
      <c r="CK47" s="639"/>
      <c r="CL47" s="639"/>
      <c r="CM47" s="639"/>
      <c r="CN47" s="639"/>
      <c r="CO47" s="639"/>
      <c r="CP47" s="639"/>
      <c r="CQ47" s="640"/>
      <c r="CR47" s="641">
        <v>39188</v>
      </c>
      <c r="CS47" s="677"/>
      <c r="CT47" s="677"/>
      <c r="CU47" s="677"/>
      <c r="CV47" s="677"/>
      <c r="CW47" s="677"/>
      <c r="CX47" s="677"/>
      <c r="CY47" s="678"/>
      <c r="CZ47" s="646">
        <v>0.2</v>
      </c>
      <c r="DA47" s="675"/>
      <c r="DB47" s="675"/>
      <c r="DC47" s="679"/>
      <c r="DD47" s="650">
        <v>11701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363</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247</v>
      </c>
      <c r="DA48" s="647"/>
      <c r="DB48" s="647"/>
      <c r="DC48" s="742"/>
      <c r="DD48" s="650" t="s">
        <v>247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364</v>
      </c>
      <c r="CE49" s="687"/>
      <c r="CF49" s="687"/>
      <c r="CG49" s="687"/>
      <c r="CH49" s="687"/>
      <c r="CI49" s="687"/>
      <c r="CJ49" s="687"/>
      <c r="CK49" s="687"/>
      <c r="CL49" s="687"/>
      <c r="CM49" s="687"/>
      <c r="CN49" s="687"/>
      <c r="CO49" s="687"/>
      <c r="CP49" s="687"/>
      <c r="CQ49" s="688"/>
      <c r="CR49" s="721">
        <v>20696427</v>
      </c>
      <c r="CS49" s="711"/>
      <c r="CT49" s="711"/>
      <c r="CU49" s="711"/>
      <c r="CV49" s="711"/>
      <c r="CW49" s="711"/>
      <c r="CX49" s="711"/>
      <c r="CY49" s="743"/>
      <c r="CZ49" s="726">
        <v>100</v>
      </c>
      <c r="DA49" s="744"/>
      <c r="DB49" s="744"/>
      <c r="DC49" s="745"/>
      <c r="DD49" s="746">
        <v>14999799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AJ8/gwMBn7GNPVFBxwss7n61ywwn3hqYpMz6WwXKWXrSym55GtT4c5g5QM7GWoeJILy1C31fFfHcbSlvRLUMUw==" saltValue="JCwCad57+rUouKaVvROp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366</v>
      </c>
      <c r="DK2" s="789"/>
      <c r="DL2" s="789"/>
      <c r="DM2" s="789"/>
      <c r="DN2" s="789"/>
      <c r="DO2" s="790"/>
      <c r="DP2" s="249"/>
      <c r="DQ2" s="788" t="s">
        <v>367</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370</v>
      </c>
      <c r="B5" s="783"/>
      <c r="C5" s="783"/>
      <c r="D5" s="783"/>
      <c r="E5" s="783"/>
      <c r="F5" s="783"/>
      <c r="G5" s="783"/>
      <c r="H5" s="783"/>
      <c r="I5" s="783"/>
      <c r="J5" s="783"/>
      <c r="K5" s="783"/>
      <c r="L5" s="783"/>
      <c r="M5" s="783"/>
      <c r="N5" s="783"/>
      <c r="O5" s="783"/>
      <c r="P5" s="784"/>
      <c r="Q5" s="759" t="s">
        <v>371</v>
      </c>
      <c r="R5" s="760"/>
      <c r="S5" s="760"/>
      <c r="T5" s="760"/>
      <c r="U5" s="761"/>
      <c r="V5" s="759" t="s">
        <v>372</v>
      </c>
      <c r="W5" s="760"/>
      <c r="X5" s="760"/>
      <c r="Y5" s="760"/>
      <c r="Z5" s="761"/>
      <c r="AA5" s="759" t="s">
        <v>373</v>
      </c>
      <c r="AB5" s="760"/>
      <c r="AC5" s="760"/>
      <c r="AD5" s="760"/>
      <c r="AE5" s="760"/>
      <c r="AF5" s="792" t="s">
        <v>374</v>
      </c>
      <c r="AG5" s="760"/>
      <c r="AH5" s="760"/>
      <c r="AI5" s="760"/>
      <c r="AJ5" s="771"/>
      <c r="AK5" s="760" t="s">
        <v>375</v>
      </c>
      <c r="AL5" s="760"/>
      <c r="AM5" s="760"/>
      <c r="AN5" s="760"/>
      <c r="AO5" s="761"/>
      <c r="AP5" s="759" t="s">
        <v>376</v>
      </c>
      <c r="AQ5" s="760"/>
      <c r="AR5" s="760"/>
      <c r="AS5" s="760"/>
      <c r="AT5" s="761"/>
      <c r="AU5" s="759" t="s">
        <v>377</v>
      </c>
      <c r="AV5" s="760"/>
      <c r="AW5" s="760"/>
      <c r="AX5" s="760"/>
      <c r="AY5" s="771"/>
      <c r="AZ5" s="256"/>
      <c r="BA5" s="256"/>
      <c r="BB5" s="256"/>
      <c r="BC5" s="256"/>
      <c r="BD5" s="256"/>
      <c r="BE5" s="257"/>
      <c r="BF5" s="257"/>
      <c r="BG5" s="257"/>
      <c r="BH5" s="257"/>
      <c r="BI5" s="257"/>
      <c r="BJ5" s="257"/>
      <c r="BK5" s="257"/>
      <c r="BL5" s="257"/>
      <c r="BM5" s="257"/>
      <c r="BN5" s="257"/>
      <c r="BO5" s="257"/>
      <c r="BP5" s="257"/>
      <c r="BQ5" s="782" t="s">
        <v>378</v>
      </c>
      <c r="BR5" s="783"/>
      <c r="BS5" s="783"/>
      <c r="BT5" s="783"/>
      <c r="BU5" s="783"/>
      <c r="BV5" s="783"/>
      <c r="BW5" s="783"/>
      <c r="BX5" s="783"/>
      <c r="BY5" s="783"/>
      <c r="BZ5" s="783"/>
      <c r="CA5" s="783"/>
      <c r="CB5" s="783"/>
      <c r="CC5" s="783"/>
      <c r="CD5" s="783"/>
      <c r="CE5" s="783"/>
      <c r="CF5" s="783"/>
      <c r="CG5" s="784"/>
      <c r="CH5" s="759" t="s">
        <v>379</v>
      </c>
      <c r="CI5" s="760"/>
      <c r="CJ5" s="760"/>
      <c r="CK5" s="760"/>
      <c r="CL5" s="761"/>
      <c r="CM5" s="759" t="s">
        <v>380</v>
      </c>
      <c r="CN5" s="760"/>
      <c r="CO5" s="760"/>
      <c r="CP5" s="760"/>
      <c r="CQ5" s="761"/>
      <c r="CR5" s="759" t="s">
        <v>381</v>
      </c>
      <c r="CS5" s="760"/>
      <c r="CT5" s="760"/>
      <c r="CU5" s="760"/>
      <c r="CV5" s="761"/>
      <c r="CW5" s="759" t="s">
        <v>382</v>
      </c>
      <c r="CX5" s="760"/>
      <c r="CY5" s="760"/>
      <c r="CZ5" s="760"/>
      <c r="DA5" s="761"/>
      <c r="DB5" s="759" t="s">
        <v>383</v>
      </c>
      <c r="DC5" s="760"/>
      <c r="DD5" s="760"/>
      <c r="DE5" s="760"/>
      <c r="DF5" s="761"/>
      <c r="DG5" s="765" t="s">
        <v>384</v>
      </c>
      <c r="DH5" s="766"/>
      <c r="DI5" s="766"/>
      <c r="DJ5" s="766"/>
      <c r="DK5" s="767"/>
      <c r="DL5" s="765" t="s">
        <v>385</v>
      </c>
      <c r="DM5" s="766"/>
      <c r="DN5" s="766"/>
      <c r="DO5" s="766"/>
      <c r="DP5" s="767"/>
      <c r="DQ5" s="759" t="s">
        <v>386</v>
      </c>
      <c r="DR5" s="760"/>
      <c r="DS5" s="760"/>
      <c r="DT5" s="760"/>
      <c r="DU5" s="761"/>
      <c r="DV5" s="759" t="s">
        <v>377</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387</v>
      </c>
      <c r="C7" s="774"/>
      <c r="D7" s="774"/>
      <c r="E7" s="774"/>
      <c r="F7" s="774"/>
      <c r="G7" s="774"/>
      <c r="H7" s="774"/>
      <c r="I7" s="774"/>
      <c r="J7" s="774"/>
      <c r="K7" s="774"/>
      <c r="L7" s="774"/>
      <c r="M7" s="774"/>
      <c r="N7" s="774"/>
      <c r="O7" s="774"/>
      <c r="P7" s="775"/>
      <c r="Q7" s="776">
        <v>23109</v>
      </c>
      <c r="R7" s="777"/>
      <c r="S7" s="777"/>
      <c r="T7" s="777"/>
      <c r="U7" s="777"/>
      <c r="V7" s="777">
        <v>21226</v>
      </c>
      <c r="W7" s="777"/>
      <c r="X7" s="777"/>
      <c r="Y7" s="777"/>
      <c r="Z7" s="777"/>
      <c r="AA7" s="777">
        <v>1883</v>
      </c>
      <c r="AB7" s="777"/>
      <c r="AC7" s="777"/>
      <c r="AD7" s="777"/>
      <c r="AE7" s="778"/>
      <c r="AF7" s="779">
        <v>1556</v>
      </c>
      <c r="AG7" s="780"/>
      <c r="AH7" s="780"/>
      <c r="AI7" s="780"/>
      <c r="AJ7" s="781"/>
      <c r="AK7" s="816">
        <v>0</v>
      </c>
      <c r="AL7" s="817"/>
      <c r="AM7" s="817"/>
      <c r="AN7" s="817"/>
      <c r="AO7" s="817"/>
      <c r="AP7" s="817">
        <v>25867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596</v>
      </c>
      <c r="BT7" s="821"/>
      <c r="BU7" s="821"/>
      <c r="BV7" s="821"/>
      <c r="BW7" s="821"/>
      <c r="BX7" s="821"/>
      <c r="BY7" s="821"/>
      <c r="BZ7" s="821"/>
      <c r="CA7" s="821"/>
      <c r="CB7" s="821"/>
      <c r="CC7" s="821"/>
      <c r="CD7" s="821"/>
      <c r="CE7" s="821"/>
      <c r="CF7" s="821"/>
      <c r="CG7" s="822"/>
      <c r="CH7" s="813">
        <v>9</v>
      </c>
      <c r="CI7" s="814"/>
      <c r="CJ7" s="814"/>
      <c r="CK7" s="814"/>
      <c r="CL7" s="815"/>
      <c r="CM7" s="813">
        <v>404</v>
      </c>
      <c r="CN7" s="814"/>
      <c r="CO7" s="814"/>
      <c r="CP7" s="814"/>
      <c r="CQ7" s="815"/>
      <c r="CR7" s="813">
        <v>5</v>
      </c>
      <c r="CS7" s="814"/>
      <c r="CT7" s="814"/>
      <c r="CU7" s="814"/>
      <c r="CV7" s="815"/>
      <c r="CW7" s="813">
        <v>0</v>
      </c>
      <c r="CX7" s="814"/>
      <c r="CY7" s="814"/>
      <c r="CZ7" s="814"/>
      <c r="DA7" s="815"/>
      <c r="DB7" s="813">
        <v>0</v>
      </c>
      <c r="DC7" s="814"/>
      <c r="DD7" s="814"/>
      <c r="DE7" s="814"/>
      <c r="DF7" s="815"/>
      <c r="DG7" s="813" t="s">
        <v>612</v>
      </c>
      <c r="DH7" s="814"/>
      <c r="DI7" s="814"/>
      <c r="DJ7" s="814"/>
      <c r="DK7" s="815"/>
      <c r="DL7" s="813" t="s">
        <v>613</v>
      </c>
      <c r="DM7" s="814"/>
      <c r="DN7" s="814"/>
      <c r="DO7" s="814"/>
      <c r="DP7" s="815"/>
      <c r="DQ7" s="813" t="s">
        <v>608</v>
      </c>
      <c r="DR7" s="814"/>
      <c r="DS7" s="814"/>
      <c r="DT7" s="814"/>
      <c r="DU7" s="815"/>
      <c r="DV7" s="794"/>
      <c r="DW7" s="795"/>
      <c r="DX7" s="795"/>
      <c r="DY7" s="795"/>
      <c r="DZ7" s="796"/>
      <c r="EA7" s="254"/>
    </row>
    <row r="8" spans="1:131" s="255" customFormat="1" ht="26.25" customHeight="1" x14ac:dyDescent="0.15">
      <c r="A8" s="261">
        <v>2</v>
      </c>
      <c r="B8" s="797" t="s">
        <v>388</v>
      </c>
      <c r="C8" s="798"/>
      <c r="D8" s="798"/>
      <c r="E8" s="798"/>
      <c r="F8" s="798"/>
      <c r="G8" s="798"/>
      <c r="H8" s="798"/>
      <c r="I8" s="798"/>
      <c r="J8" s="798"/>
      <c r="K8" s="798"/>
      <c r="L8" s="798"/>
      <c r="M8" s="798"/>
      <c r="N8" s="798"/>
      <c r="O8" s="798"/>
      <c r="P8" s="799"/>
      <c r="Q8" s="800">
        <v>5</v>
      </c>
      <c r="R8" s="801"/>
      <c r="S8" s="801"/>
      <c r="T8" s="801"/>
      <c r="U8" s="801"/>
      <c r="V8" s="801">
        <v>4</v>
      </c>
      <c r="W8" s="801"/>
      <c r="X8" s="801"/>
      <c r="Y8" s="801"/>
      <c r="Z8" s="801"/>
      <c r="AA8" s="801">
        <v>1</v>
      </c>
      <c r="AB8" s="801"/>
      <c r="AC8" s="801"/>
      <c r="AD8" s="801"/>
      <c r="AE8" s="802"/>
      <c r="AF8" s="803">
        <v>1</v>
      </c>
      <c r="AG8" s="804"/>
      <c r="AH8" s="804"/>
      <c r="AI8" s="804"/>
      <c r="AJ8" s="805"/>
      <c r="AK8" s="806" t="s">
        <v>572</v>
      </c>
      <c r="AL8" s="807"/>
      <c r="AM8" s="807"/>
      <c r="AN8" s="807"/>
      <c r="AO8" s="807"/>
      <c r="AP8" s="807" t="s">
        <v>572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597</v>
      </c>
      <c r="BT8" s="811"/>
      <c r="BU8" s="811"/>
      <c r="BV8" s="811"/>
      <c r="BW8" s="811"/>
      <c r="BX8" s="811"/>
      <c r="BY8" s="811"/>
      <c r="BZ8" s="811"/>
      <c r="CA8" s="811"/>
      <c r="CB8" s="811"/>
      <c r="CC8" s="811"/>
      <c r="CD8" s="811"/>
      <c r="CE8" s="811"/>
      <c r="CF8" s="811"/>
      <c r="CG8" s="812"/>
      <c r="CH8" s="823">
        <v>6</v>
      </c>
      <c r="CI8" s="824"/>
      <c r="CJ8" s="824"/>
      <c r="CK8" s="824"/>
      <c r="CL8" s="825"/>
      <c r="CM8" s="823">
        <v>190</v>
      </c>
      <c r="CN8" s="824"/>
      <c r="CO8" s="824"/>
      <c r="CP8" s="824"/>
      <c r="CQ8" s="825"/>
      <c r="CR8" s="823">
        <v>31</v>
      </c>
      <c r="CS8" s="824"/>
      <c r="CT8" s="824"/>
      <c r="CU8" s="824"/>
      <c r="CV8" s="825"/>
      <c r="CW8" s="823">
        <v>193</v>
      </c>
      <c r="CX8" s="824"/>
      <c r="CY8" s="824"/>
      <c r="CZ8" s="824"/>
      <c r="DA8" s="825"/>
      <c r="DB8" s="823">
        <v>0</v>
      </c>
      <c r="DC8" s="824"/>
      <c r="DD8" s="824"/>
      <c r="DE8" s="824"/>
      <c r="DF8" s="825"/>
      <c r="DG8" s="823" t="s">
        <v>608</v>
      </c>
      <c r="DH8" s="824"/>
      <c r="DI8" s="824"/>
      <c r="DJ8" s="824"/>
      <c r="DK8" s="825"/>
      <c r="DL8" s="823" t="s">
        <v>608</v>
      </c>
      <c r="DM8" s="824"/>
      <c r="DN8" s="824"/>
      <c r="DO8" s="824"/>
      <c r="DP8" s="825"/>
      <c r="DQ8" s="823" t="s">
        <v>608</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598</v>
      </c>
      <c r="BT9" s="811"/>
      <c r="BU9" s="811"/>
      <c r="BV9" s="811"/>
      <c r="BW9" s="811"/>
      <c r="BX9" s="811"/>
      <c r="BY9" s="811"/>
      <c r="BZ9" s="811"/>
      <c r="CA9" s="811"/>
      <c r="CB9" s="811"/>
      <c r="CC9" s="811"/>
      <c r="CD9" s="811"/>
      <c r="CE9" s="811"/>
      <c r="CF9" s="811"/>
      <c r="CG9" s="812"/>
      <c r="CH9" s="823">
        <v>0</v>
      </c>
      <c r="CI9" s="824"/>
      <c r="CJ9" s="824"/>
      <c r="CK9" s="824"/>
      <c r="CL9" s="825"/>
      <c r="CM9" s="823">
        <v>118</v>
      </c>
      <c r="CN9" s="824"/>
      <c r="CO9" s="824"/>
      <c r="CP9" s="824"/>
      <c r="CQ9" s="825"/>
      <c r="CR9" s="823">
        <v>111</v>
      </c>
      <c r="CS9" s="824"/>
      <c r="CT9" s="824"/>
      <c r="CU9" s="824"/>
      <c r="CV9" s="825"/>
      <c r="CW9" s="823">
        <v>34</v>
      </c>
      <c r="CX9" s="824"/>
      <c r="CY9" s="824"/>
      <c r="CZ9" s="824"/>
      <c r="DA9" s="825"/>
      <c r="DB9" s="823">
        <v>0</v>
      </c>
      <c r="DC9" s="824"/>
      <c r="DD9" s="824"/>
      <c r="DE9" s="824"/>
      <c r="DF9" s="825"/>
      <c r="DG9" s="823" t="s">
        <v>608</v>
      </c>
      <c r="DH9" s="824"/>
      <c r="DI9" s="824"/>
      <c r="DJ9" s="824"/>
      <c r="DK9" s="825"/>
      <c r="DL9" s="823" t="s">
        <v>611</v>
      </c>
      <c r="DM9" s="824"/>
      <c r="DN9" s="824"/>
      <c r="DO9" s="824"/>
      <c r="DP9" s="825"/>
      <c r="DQ9" s="823" t="s">
        <v>608</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607</v>
      </c>
      <c r="BT10" s="811"/>
      <c r="BU10" s="811"/>
      <c r="BV10" s="811"/>
      <c r="BW10" s="811"/>
      <c r="BX10" s="811"/>
      <c r="BY10" s="811"/>
      <c r="BZ10" s="811"/>
      <c r="CA10" s="811"/>
      <c r="CB10" s="811"/>
      <c r="CC10" s="811"/>
      <c r="CD10" s="811"/>
      <c r="CE10" s="811"/>
      <c r="CF10" s="811"/>
      <c r="CG10" s="812"/>
      <c r="CH10" s="823" t="s">
        <v>608</v>
      </c>
      <c r="CI10" s="824"/>
      <c r="CJ10" s="824"/>
      <c r="CK10" s="824"/>
      <c r="CL10" s="825"/>
      <c r="CM10" s="823" t="s">
        <v>609</v>
      </c>
      <c r="CN10" s="824"/>
      <c r="CO10" s="824"/>
      <c r="CP10" s="824"/>
      <c r="CQ10" s="825"/>
      <c r="CR10" s="823">
        <v>3</v>
      </c>
      <c r="CS10" s="824"/>
      <c r="CT10" s="824"/>
      <c r="CU10" s="824"/>
      <c r="CV10" s="825"/>
      <c r="CW10" s="823" t="s">
        <v>610</v>
      </c>
      <c r="CX10" s="824"/>
      <c r="CY10" s="824"/>
      <c r="CZ10" s="824"/>
      <c r="DA10" s="825"/>
      <c r="DB10" s="823" t="s">
        <v>611</v>
      </c>
      <c r="DC10" s="824"/>
      <c r="DD10" s="824"/>
      <c r="DE10" s="824"/>
      <c r="DF10" s="825"/>
      <c r="DG10" s="823" t="s">
        <v>608</v>
      </c>
      <c r="DH10" s="824"/>
      <c r="DI10" s="824"/>
      <c r="DJ10" s="824"/>
      <c r="DK10" s="825"/>
      <c r="DL10" s="823" t="s">
        <v>608</v>
      </c>
      <c r="DM10" s="824"/>
      <c r="DN10" s="824"/>
      <c r="DO10" s="824"/>
      <c r="DP10" s="825"/>
      <c r="DQ10" s="823" t="s">
        <v>616</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599</v>
      </c>
      <c r="BT11" s="811"/>
      <c r="BU11" s="811"/>
      <c r="BV11" s="811"/>
      <c r="BW11" s="811"/>
      <c r="BX11" s="811"/>
      <c r="BY11" s="811"/>
      <c r="BZ11" s="811"/>
      <c r="CA11" s="811"/>
      <c r="CB11" s="811"/>
      <c r="CC11" s="811"/>
      <c r="CD11" s="811"/>
      <c r="CE11" s="811"/>
      <c r="CF11" s="811"/>
      <c r="CG11" s="812"/>
      <c r="CH11" s="823">
        <v>0</v>
      </c>
      <c r="CI11" s="824"/>
      <c r="CJ11" s="824"/>
      <c r="CK11" s="824"/>
      <c r="CL11" s="825"/>
      <c r="CM11" s="823">
        <v>34</v>
      </c>
      <c r="CN11" s="824"/>
      <c r="CO11" s="824"/>
      <c r="CP11" s="824"/>
      <c r="CQ11" s="825"/>
      <c r="CR11" s="823">
        <v>30</v>
      </c>
      <c r="CS11" s="824"/>
      <c r="CT11" s="824"/>
      <c r="CU11" s="824"/>
      <c r="CV11" s="825"/>
      <c r="CW11" s="823">
        <v>8</v>
      </c>
      <c r="CX11" s="824"/>
      <c r="CY11" s="824"/>
      <c r="CZ11" s="824"/>
      <c r="DA11" s="825"/>
      <c r="DB11" s="823">
        <v>0</v>
      </c>
      <c r="DC11" s="824"/>
      <c r="DD11" s="824"/>
      <c r="DE11" s="824"/>
      <c r="DF11" s="825"/>
      <c r="DG11" s="823" t="s">
        <v>608</v>
      </c>
      <c r="DH11" s="824"/>
      <c r="DI11" s="824"/>
      <c r="DJ11" s="824"/>
      <c r="DK11" s="825"/>
      <c r="DL11" s="823" t="s">
        <v>614</v>
      </c>
      <c r="DM11" s="824"/>
      <c r="DN11" s="824"/>
      <c r="DO11" s="824"/>
      <c r="DP11" s="825"/>
      <c r="DQ11" s="823" t="s">
        <v>608</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606</v>
      </c>
      <c r="BT12" s="811"/>
      <c r="BU12" s="811"/>
      <c r="BV12" s="811"/>
      <c r="BW12" s="811"/>
      <c r="BX12" s="811"/>
      <c r="BY12" s="811"/>
      <c r="BZ12" s="811"/>
      <c r="CA12" s="811"/>
      <c r="CB12" s="811"/>
      <c r="CC12" s="811"/>
      <c r="CD12" s="811"/>
      <c r="CE12" s="811"/>
      <c r="CF12" s="811"/>
      <c r="CG12" s="812"/>
      <c r="CH12" s="823">
        <v>10</v>
      </c>
      <c r="CI12" s="824"/>
      <c r="CJ12" s="824"/>
      <c r="CK12" s="824"/>
      <c r="CL12" s="825"/>
      <c r="CM12" s="823">
        <v>69</v>
      </c>
      <c r="CN12" s="824"/>
      <c r="CO12" s="824"/>
      <c r="CP12" s="824"/>
      <c r="CQ12" s="825"/>
      <c r="CR12" s="823">
        <v>45</v>
      </c>
      <c r="CS12" s="824"/>
      <c r="CT12" s="824"/>
      <c r="CU12" s="824"/>
      <c r="CV12" s="825"/>
      <c r="CW12" s="823">
        <v>0</v>
      </c>
      <c r="CX12" s="824"/>
      <c r="CY12" s="824"/>
      <c r="CZ12" s="824"/>
      <c r="DA12" s="825"/>
      <c r="DB12" s="823">
        <v>240</v>
      </c>
      <c r="DC12" s="824"/>
      <c r="DD12" s="824"/>
      <c r="DE12" s="824"/>
      <c r="DF12" s="825"/>
      <c r="DG12" s="823" t="s">
        <v>608</v>
      </c>
      <c r="DH12" s="824"/>
      <c r="DI12" s="824"/>
      <c r="DJ12" s="824"/>
      <c r="DK12" s="825"/>
      <c r="DL12" s="823" t="s">
        <v>608</v>
      </c>
      <c r="DM12" s="824"/>
      <c r="DN12" s="824"/>
      <c r="DO12" s="824"/>
      <c r="DP12" s="825"/>
      <c r="DQ12" s="823" t="s">
        <v>608</v>
      </c>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605</v>
      </c>
      <c r="BT13" s="811"/>
      <c r="BU13" s="811"/>
      <c r="BV13" s="811"/>
      <c r="BW13" s="811"/>
      <c r="BX13" s="811"/>
      <c r="BY13" s="811"/>
      <c r="BZ13" s="811"/>
      <c r="CA13" s="811"/>
      <c r="CB13" s="811"/>
      <c r="CC13" s="811"/>
      <c r="CD13" s="811"/>
      <c r="CE13" s="811"/>
      <c r="CF13" s="811"/>
      <c r="CG13" s="812"/>
      <c r="CH13" s="823">
        <v>0</v>
      </c>
      <c r="CI13" s="824"/>
      <c r="CJ13" s="824"/>
      <c r="CK13" s="824"/>
      <c r="CL13" s="825"/>
      <c r="CM13" s="823">
        <v>65</v>
      </c>
      <c r="CN13" s="824"/>
      <c r="CO13" s="824"/>
      <c r="CP13" s="824"/>
      <c r="CQ13" s="825"/>
      <c r="CR13" s="823">
        <v>43</v>
      </c>
      <c r="CS13" s="824"/>
      <c r="CT13" s="824"/>
      <c r="CU13" s="824"/>
      <c r="CV13" s="825"/>
      <c r="CW13" s="823">
        <v>1</v>
      </c>
      <c r="CX13" s="824"/>
      <c r="CY13" s="824"/>
      <c r="CZ13" s="824"/>
      <c r="DA13" s="825"/>
      <c r="DB13" s="823">
        <v>0</v>
      </c>
      <c r="DC13" s="824"/>
      <c r="DD13" s="824"/>
      <c r="DE13" s="824"/>
      <c r="DF13" s="825"/>
      <c r="DG13" s="823" t="s">
        <v>608</v>
      </c>
      <c r="DH13" s="824"/>
      <c r="DI13" s="824"/>
      <c r="DJ13" s="824"/>
      <c r="DK13" s="825"/>
      <c r="DL13" s="823" t="s">
        <v>615</v>
      </c>
      <c r="DM13" s="824"/>
      <c r="DN13" s="824"/>
      <c r="DO13" s="824"/>
      <c r="DP13" s="825"/>
      <c r="DQ13" s="823" t="s">
        <v>608</v>
      </c>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390</v>
      </c>
      <c r="B23" s="832" t="s">
        <v>391</v>
      </c>
      <c r="C23" s="833"/>
      <c r="D23" s="833"/>
      <c r="E23" s="833"/>
      <c r="F23" s="833"/>
      <c r="G23" s="833"/>
      <c r="H23" s="833"/>
      <c r="I23" s="833"/>
      <c r="J23" s="833"/>
      <c r="K23" s="833"/>
      <c r="L23" s="833"/>
      <c r="M23" s="833"/>
      <c r="N23" s="833"/>
      <c r="O23" s="833"/>
      <c r="P23" s="834"/>
      <c r="Q23" s="835">
        <v>23114</v>
      </c>
      <c r="R23" s="836"/>
      <c r="S23" s="836"/>
      <c r="T23" s="836"/>
      <c r="U23" s="836"/>
      <c r="V23" s="836">
        <v>21230</v>
      </c>
      <c r="W23" s="836"/>
      <c r="X23" s="836"/>
      <c r="Y23" s="836"/>
      <c r="Z23" s="836"/>
      <c r="AA23" s="836">
        <v>1884</v>
      </c>
      <c r="AB23" s="836"/>
      <c r="AC23" s="836"/>
      <c r="AD23" s="836"/>
      <c r="AE23" s="837"/>
      <c r="AF23" s="838">
        <v>1557</v>
      </c>
      <c r="AG23" s="836"/>
      <c r="AH23" s="836"/>
      <c r="AI23" s="836"/>
      <c r="AJ23" s="839"/>
      <c r="AK23" s="840"/>
      <c r="AL23" s="841"/>
      <c r="AM23" s="841"/>
      <c r="AN23" s="841"/>
      <c r="AO23" s="841"/>
      <c r="AP23" s="836">
        <v>25867</v>
      </c>
      <c r="AQ23" s="836"/>
      <c r="AR23" s="836"/>
      <c r="AS23" s="836"/>
      <c r="AT23" s="836"/>
      <c r="AU23" s="842"/>
      <c r="AV23" s="842"/>
      <c r="AW23" s="842"/>
      <c r="AX23" s="842"/>
      <c r="AY23" s="843"/>
      <c r="AZ23" s="851" t="s">
        <v>571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370</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377</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4">
        <v>4199</v>
      </c>
      <c r="R28" s="865"/>
      <c r="S28" s="865"/>
      <c r="T28" s="865"/>
      <c r="U28" s="865"/>
      <c r="V28" s="865">
        <v>4106</v>
      </c>
      <c r="W28" s="865"/>
      <c r="X28" s="865"/>
      <c r="Y28" s="865"/>
      <c r="Z28" s="865"/>
      <c r="AA28" s="865">
        <v>93</v>
      </c>
      <c r="AB28" s="865"/>
      <c r="AC28" s="865"/>
      <c r="AD28" s="865"/>
      <c r="AE28" s="866"/>
      <c r="AF28" s="867">
        <v>93</v>
      </c>
      <c r="AG28" s="865"/>
      <c r="AH28" s="865"/>
      <c r="AI28" s="865"/>
      <c r="AJ28" s="868"/>
      <c r="AK28" s="869">
        <v>226</v>
      </c>
      <c r="AL28" s="860"/>
      <c r="AM28" s="860"/>
      <c r="AN28" s="860"/>
      <c r="AO28" s="860"/>
      <c r="AP28" s="860" t="s">
        <v>575</v>
      </c>
      <c r="AQ28" s="860"/>
      <c r="AR28" s="860"/>
      <c r="AS28" s="860"/>
      <c r="AT28" s="860"/>
      <c r="AU28" s="860" t="s">
        <v>580</v>
      </c>
      <c r="AV28" s="860"/>
      <c r="AW28" s="860"/>
      <c r="AX28" s="860"/>
      <c r="AY28" s="860"/>
      <c r="AZ28" s="861" t="s">
        <v>581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677</v>
      </c>
      <c r="R29" s="801"/>
      <c r="S29" s="801"/>
      <c r="T29" s="801"/>
      <c r="U29" s="801"/>
      <c r="V29" s="801">
        <v>673</v>
      </c>
      <c r="W29" s="801"/>
      <c r="X29" s="801"/>
      <c r="Y29" s="801"/>
      <c r="Z29" s="801"/>
      <c r="AA29" s="801">
        <v>4</v>
      </c>
      <c r="AB29" s="801"/>
      <c r="AC29" s="801"/>
      <c r="AD29" s="801"/>
      <c r="AE29" s="802"/>
      <c r="AF29" s="803">
        <v>4</v>
      </c>
      <c r="AG29" s="804"/>
      <c r="AH29" s="804"/>
      <c r="AI29" s="804"/>
      <c r="AJ29" s="805"/>
      <c r="AK29" s="872">
        <v>139</v>
      </c>
      <c r="AL29" s="873"/>
      <c r="AM29" s="873"/>
      <c r="AN29" s="873"/>
      <c r="AO29" s="873"/>
      <c r="AP29" s="873" t="s">
        <v>576</v>
      </c>
      <c r="AQ29" s="873"/>
      <c r="AR29" s="873"/>
      <c r="AS29" s="873"/>
      <c r="AT29" s="873"/>
      <c r="AU29" s="873" t="s">
        <v>580</v>
      </c>
      <c r="AV29" s="873"/>
      <c r="AW29" s="873"/>
      <c r="AX29" s="873"/>
      <c r="AY29" s="873"/>
      <c r="AZ29" s="874" t="s">
        <v>581</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989</v>
      </c>
      <c r="R30" s="801"/>
      <c r="S30" s="801"/>
      <c r="T30" s="801"/>
      <c r="U30" s="801"/>
      <c r="V30" s="801">
        <v>783</v>
      </c>
      <c r="W30" s="801"/>
      <c r="X30" s="801"/>
      <c r="Y30" s="801"/>
      <c r="Z30" s="801"/>
      <c r="AA30" s="801">
        <v>206</v>
      </c>
      <c r="AB30" s="801"/>
      <c r="AC30" s="801"/>
      <c r="AD30" s="801"/>
      <c r="AE30" s="802"/>
      <c r="AF30" s="803">
        <v>1897</v>
      </c>
      <c r="AG30" s="804"/>
      <c r="AH30" s="804"/>
      <c r="AI30" s="804"/>
      <c r="AJ30" s="805"/>
      <c r="AK30" s="872" t="s">
        <v>582</v>
      </c>
      <c r="AL30" s="873"/>
      <c r="AM30" s="873"/>
      <c r="AN30" s="873"/>
      <c r="AO30" s="873"/>
      <c r="AP30" s="873">
        <v>1979</v>
      </c>
      <c r="AQ30" s="873"/>
      <c r="AR30" s="873"/>
      <c r="AS30" s="873"/>
      <c r="AT30" s="873"/>
      <c r="AU30" s="873" t="s">
        <v>573</v>
      </c>
      <c r="AV30" s="873"/>
      <c r="AW30" s="873"/>
      <c r="AX30" s="873"/>
      <c r="AY30" s="873"/>
      <c r="AZ30" s="874" t="s">
        <v>573</v>
      </c>
      <c r="BA30" s="874"/>
      <c r="BB30" s="874"/>
      <c r="BC30" s="874"/>
      <c r="BD30" s="874"/>
      <c r="BE30" s="870" t="s">
        <v>405</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406</v>
      </c>
      <c r="C31" s="798"/>
      <c r="D31" s="798"/>
      <c r="E31" s="798"/>
      <c r="F31" s="798"/>
      <c r="G31" s="798"/>
      <c r="H31" s="798"/>
      <c r="I31" s="798"/>
      <c r="J31" s="798"/>
      <c r="K31" s="798"/>
      <c r="L31" s="798"/>
      <c r="M31" s="798"/>
      <c r="N31" s="798"/>
      <c r="O31" s="798"/>
      <c r="P31" s="799"/>
      <c r="Q31" s="800">
        <v>20</v>
      </c>
      <c r="R31" s="801"/>
      <c r="S31" s="801"/>
      <c r="T31" s="801"/>
      <c r="U31" s="801"/>
      <c r="V31" s="801">
        <v>19</v>
      </c>
      <c r="W31" s="801"/>
      <c r="X31" s="801"/>
      <c r="Y31" s="801"/>
      <c r="Z31" s="801"/>
      <c r="AA31" s="801">
        <v>1</v>
      </c>
      <c r="AB31" s="801"/>
      <c r="AC31" s="801"/>
      <c r="AD31" s="801"/>
      <c r="AE31" s="802"/>
      <c r="AF31" s="803">
        <v>51</v>
      </c>
      <c r="AG31" s="804"/>
      <c r="AH31" s="804"/>
      <c r="AI31" s="804"/>
      <c r="AJ31" s="805"/>
      <c r="AK31" s="872" t="s">
        <v>583</v>
      </c>
      <c r="AL31" s="873"/>
      <c r="AM31" s="873"/>
      <c r="AN31" s="873"/>
      <c r="AO31" s="873"/>
      <c r="AP31" s="873">
        <v>193</v>
      </c>
      <c r="AQ31" s="873"/>
      <c r="AR31" s="873"/>
      <c r="AS31" s="873"/>
      <c r="AT31" s="873"/>
      <c r="AU31" s="873" t="s">
        <v>574</v>
      </c>
      <c r="AV31" s="873"/>
      <c r="AW31" s="873"/>
      <c r="AX31" s="873"/>
      <c r="AY31" s="873"/>
      <c r="AZ31" s="874" t="s">
        <v>577</v>
      </c>
      <c r="BA31" s="874"/>
      <c r="BB31" s="874"/>
      <c r="BC31" s="874"/>
      <c r="BD31" s="874"/>
      <c r="BE31" s="870" t="s">
        <v>407</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408</v>
      </c>
      <c r="C32" s="798"/>
      <c r="D32" s="798"/>
      <c r="E32" s="798"/>
      <c r="F32" s="798"/>
      <c r="G32" s="798"/>
      <c r="H32" s="798"/>
      <c r="I32" s="798"/>
      <c r="J32" s="798"/>
      <c r="K32" s="798"/>
      <c r="L32" s="798"/>
      <c r="M32" s="798"/>
      <c r="N32" s="798"/>
      <c r="O32" s="798"/>
      <c r="P32" s="799"/>
      <c r="Q32" s="800">
        <v>11588</v>
      </c>
      <c r="R32" s="801"/>
      <c r="S32" s="801"/>
      <c r="T32" s="801"/>
      <c r="U32" s="801"/>
      <c r="V32" s="801">
        <v>11355</v>
      </c>
      <c r="W32" s="801"/>
      <c r="X32" s="801"/>
      <c r="Y32" s="801"/>
      <c r="Z32" s="801"/>
      <c r="AA32" s="801">
        <v>233</v>
      </c>
      <c r="AB32" s="801"/>
      <c r="AC32" s="801"/>
      <c r="AD32" s="801"/>
      <c r="AE32" s="802"/>
      <c r="AF32" s="803">
        <v>1963</v>
      </c>
      <c r="AG32" s="804"/>
      <c r="AH32" s="804"/>
      <c r="AI32" s="804"/>
      <c r="AJ32" s="805"/>
      <c r="AK32" s="872">
        <v>1011</v>
      </c>
      <c r="AL32" s="873"/>
      <c r="AM32" s="873"/>
      <c r="AN32" s="873"/>
      <c r="AO32" s="873"/>
      <c r="AP32" s="873">
        <v>9524</v>
      </c>
      <c r="AQ32" s="873"/>
      <c r="AR32" s="873"/>
      <c r="AS32" s="873"/>
      <c r="AT32" s="873"/>
      <c r="AU32" s="873">
        <v>5591</v>
      </c>
      <c r="AV32" s="873"/>
      <c r="AW32" s="873"/>
      <c r="AX32" s="873"/>
      <c r="AY32" s="873"/>
      <c r="AZ32" s="874" t="s">
        <v>578</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409</v>
      </c>
      <c r="C33" s="798"/>
      <c r="D33" s="798"/>
      <c r="E33" s="798"/>
      <c r="F33" s="798"/>
      <c r="G33" s="798"/>
      <c r="H33" s="798"/>
      <c r="I33" s="798"/>
      <c r="J33" s="798"/>
      <c r="K33" s="798"/>
      <c r="L33" s="798"/>
      <c r="M33" s="798"/>
      <c r="N33" s="798"/>
      <c r="O33" s="798"/>
      <c r="P33" s="799"/>
      <c r="Q33" s="800">
        <v>2636</v>
      </c>
      <c r="R33" s="801"/>
      <c r="S33" s="801"/>
      <c r="T33" s="801"/>
      <c r="U33" s="801"/>
      <c r="V33" s="801">
        <v>2586</v>
      </c>
      <c r="W33" s="801"/>
      <c r="X33" s="801"/>
      <c r="Y33" s="801"/>
      <c r="Z33" s="801"/>
      <c r="AA33" s="801">
        <v>50</v>
      </c>
      <c r="AB33" s="801"/>
      <c r="AC33" s="801"/>
      <c r="AD33" s="801"/>
      <c r="AE33" s="802"/>
      <c r="AF33" s="803">
        <v>14</v>
      </c>
      <c r="AG33" s="804"/>
      <c r="AH33" s="804"/>
      <c r="AI33" s="804"/>
      <c r="AJ33" s="805"/>
      <c r="AK33" s="872">
        <v>755</v>
      </c>
      <c r="AL33" s="873"/>
      <c r="AM33" s="873"/>
      <c r="AN33" s="873"/>
      <c r="AO33" s="873"/>
      <c r="AP33" s="873">
        <v>15228</v>
      </c>
      <c r="AQ33" s="873"/>
      <c r="AR33" s="873"/>
      <c r="AS33" s="873"/>
      <c r="AT33" s="873"/>
      <c r="AU33" s="873">
        <v>9076</v>
      </c>
      <c r="AV33" s="873"/>
      <c r="AW33" s="873"/>
      <c r="AX33" s="873"/>
      <c r="AY33" s="873"/>
      <c r="AZ33" s="874" t="s">
        <v>579</v>
      </c>
      <c r="BA33" s="874"/>
      <c r="BB33" s="874"/>
      <c r="BC33" s="874"/>
      <c r="BD33" s="874"/>
      <c r="BE33" s="870" t="s">
        <v>410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390</v>
      </c>
      <c r="B63" s="832" t="s">
        <v>412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4022</v>
      </c>
      <c r="AG63" s="884"/>
      <c r="AH63" s="884"/>
      <c r="AI63" s="884"/>
      <c r="AJ63" s="885"/>
      <c r="AK63" s="886"/>
      <c r="AL63" s="881"/>
      <c r="AM63" s="881"/>
      <c r="AN63" s="881"/>
      <c r="AO63" s="881"/>
      <c r="AP63" s="884">
        <v>26924</v>
      </c>
      <c r="AQ63" s="884"/>
      <c r="AR63" s="884"/>
      <c r="AS63" s="884"/>
      <c r="AT63" s="884"/>
      <c r="AU63" s="884">
        <v>14667</v>
      </c>
      <c r="AV63" s="884"/>
      <c r="AW63" s="884"/>
      <c r="AX63" s="884"/>
      <c r="AY63" s="884"/>
      <c r="AZ63" s="888"/>
      <c r="BA63" s="888"/>
      <c r="BB63" s="888"/>
      <c r="BC63" s="888"/>
      <c r="BD63" s="888"/>
      <c r="BE63" s="889"/>
      <c r="BF63" s="889"/>
      <c r="BG63" s="889"/>
      <c r="BH63" s="889"/>
      <c r="BI63" s="890"/>
      <c r="BJ63" s="891" t="s">
        <v>413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394</v>
      </c>
      <c r="R66" s="760"/>
      <c r="S66" s="760"/>
      <c r="T66" s="760"/>
      <c r="U66" s="761"/>
      <c r="V66" s="759" t="s">
        <v>416</v>
      </c>
      <c r="W66" s="760"/>
      <c r="X66" s="760"/>
      <c r="Y66" s="760"/>
      <c r="Z66" s="761"/>
      <c r="AA66" s="759" t="s">
        <v>417</v>
      </c>
      <c r="AB66" s="760"/>
      <c r="AC66" s="760"/>
      <c r="AD66" s="760"/>
      <c r="AE66" s="761"/>
      <c r="AF66" s="894" t="s">
        <v>397</v>
      </c>
      <c r="AG66" s="855"/>
      <c r="AH66" s="855"/>
      <c r="AI66" s="855"/>
      <c r="AJ66" s="895"/>
      <c r="AK66" s="759" t="s">
        <v>398</v>
      </c>
      <c r="AL66" s="783"/>
      <c r="AM66" s="783"/>
      <c r="AN66" s="783"/>
      <c r="AO66" s="784"/>
      <c r="AP66" s="759" t="s">
        <v>399</v>
      </c>
      <c r="AQ66" s="760"/>
      <c r="AR66" s="760"/>
      <c r="AS66" s="760"/>
      <c r="AT66" s="761"/>
      <c r="AU66" s="759" t="s">
        <v>418</v>
      </c>
      <c r="AV66" s="760"/>
      <c r="AW66" s="760"/>
      <c r="AX66" s="760"/>
      <c r="AY66" s="761"/>
      <c r="AZ66" s="759" t="s">
        <v>377</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584</v>
      </c>
      <c r="C68" s="912"/>
      <c r="D68" s="912"/>
      <c r="E68" s="912"/>
      <c r="F68" s="912"/>
      <c r="G68" s="912"/>
      <c r="H68" s="912"/>
      <c r="I68" s="912"/>
      <c r="J68" s="912"/>
      <c r="K68" s="912"/>
      <c r="L68" s="912"/>
      <c r="M68" s="912"/>
      <c r="N68" s="912"/>
      <c r="O68" s="912"/>
      <c r="P68" s="913"/>
      <c r="Q68" s="914">
        <v>1302</v>
      </c>
      <c r="R68" s="908"/>
      <c r="S68" s="908"/>
      <c r="T68" s="908"/>
      <c r="U68" s="908"/>
      <c r="V68" s="908">
        <v>1131</v>
      </c>
      <c r="W68" s="908"/>
      <c r="X68" s="908"/>
      <c r="Y68" s="908"/>
      <c r="Z68" s="908"/>
      <c r="AA68" s="908">
        <v>171</v>
      </c>
      <c r="AB68" s="908"/>
      <c r="AC68" s="908"/>
      <c r="AD68" s="908"/>
      <c r="AE68" s="908"/>
      <c r="AF68" s="908">
        <v>171</v>
      </c>
      <c r="AG68" s="908"/>
      <c r="AH68" s="908"/>
      <c r="AI68" s="908"/>
      <c r="AJ68" s="908"/>
      <c r="AK68" s="908">
        <v>21</v>
      </c>
      <c r="AL68" s="908"/>
      <c r="AM68" s="908"/>
      <c r="AN68" s="908"/>
      <c r="AO68" s="908"/>
      <c r="AP68" s="908" t="s">
        <v>600</v>
      </c>
      <c r="AQ68" s="908"/>
      <c r="AR68" s="908"/>
      <c r="AS68" s="908"/>
      <c r="AT68" s="908"/>
      <c r="AU68" s="908" t="s">
        <v>604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585</v>
      </c>
      <c r="C69" s="916"/>
      <c r="D69" s="916"/>
      <c r="E69" s="916"/>
      <c r="F69" s="916"/>
      <c r="G69" s="916"/>
      <c r="H69" s="916"/>
      <c r="I69" s="916"/>
      <c r="J69" s="916"/>
      <c r="K69" s="916"/>
      <c r="L69" s="916"/>
      <c r="M69" s="916"/>
      <c r="N69" s="916"/>
      <c r="O69" s="916"/>
      <c r="P69" s="917"/>
      <c r="Q69" s="918">
        <v>479</v>
      </c>
      <c r="R69" s="873"/>
      <c r="S69" s="873"/>
      <c r="T69" s="873"/>
      <c r="U69" s="873"/>
      <c r="V69" s="873">
        <v>443</v>
      </c>
      <c r="W69" s="873"/>
      <c r="X69" s="873"/>
      <c r="Y69" s="873"/>
      <c r="Z69" s="873"/>
      <c r="AA69" s="873">
        <v>37</v>
      </c>
      <c r="AB69" s="873"/>
      <c r="AC69" s="873"/>
      <c r="AD69" s="873"/>
      <c r="AE69" s="873"/>
      <c r="AF69" s="873">
        <v>842</v>
      </c>
      <c r="AG69" s="873"/>
      <c r="AH69" s="873"/>
      <c r="AI69" s="873"/>
      <c r="AJ69" s="873"/>
      <c r="AK69" s="873" t="s">
        <v>600</v>
      </c>
      <c r="AL69" s="873"/>
      <c r="AM69" s="873"/>
      <c r="AN69" s="873"/>
      <c r="AO69" s="873"/>
      <c r="AP69" s="873">
        <v>1894</v>
      </c>
      <c r="AQ69" s="873"/>
      <c r="AR69" s="873"/>
      <c r="AS69" s="873"/>
      <c r="AT69" s="873"/>
      <c r="AU69" s="873" t="s">
        <v>600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586</v>
      </c>
      <c r="C70" s="916"/>
      <c r="D70" s="916"/>
      <c r="E70" s="916"/>
      <c r="F70" s="916"/>
      <c r="G70" s="916"/>
      <c r="H70" s="916"/>
      <c r="I70" s="916"/>
      <c r="J70" s="916"/>
      <c r="K70" s="916"/>
      <c r="L70" s="916"/>
      <c r="M70" s="916"/>
      <c r="N70" s="916"/>
      <c r="O70" s="916"/>
      <c r="P70" s="917"/>
      <c r="Q70" s="918">
        <v>812</v>
      </c>
      <c r="R70" s="873"/>
      <c r="S70" s="873"/>
      <c r="T70" s="873"/>
      <c r="U70" s="873"/>
      <c r="V70" s="873">
        <v>812</v>
      </c>
      <c r="W70" s="873"/>
      <c r="X70" s="873"/>
      <c r="Y70" s="873"/>
      <c r="Z70" s="873"/>
      <c r="AA70" s="873">
        <v>0</v>
      </c>
      <c r="AB70" s="873"/>
      <c r="AC70" s="873"/>
      <c r="AD70" s="873"/>
      <c r="AE70" s="873"/>
      <c r="AF70" s="873">
        <v>0</v>
      </c>
      <c r="AG70" s="873"/>
      <c r="AH70" s="873"/>
      <c r="AI70" s="873"/>
      <c r="AJ70" s="873"/>
      <c r="AK70" s="873">
        <v>63</v>
      </c>
      <c r="AL70" s="873"/>
      <c r="AM70" s="873"/>
      <c r="AN70" s="873"/>
      <c r="AO70" s="873"/>
      <c r="AP70" s="873">
        <v>652</v>
      </c>
      <c r="AQ70" s="873"/>
      <c r="AR70" s="873"/>
      <c r="AS70" s="873"/>
      <c r="AT70" s="873"/>
      <c r="AU70" s="873">
        <v>284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587</v>
      </c>
      <c r="C71" s="916"/>
      <c r="D71" s="916"/>
      <c r="E71" s="916"/>
      <c r="F71" s="916"/>
      <c r="G71" s="916"/>
      <c r="H71" s="916"/>
      <c r="I71" s="916"/>
      <c r="J71" s="916"/>
      <c r="K71" s="916"/>
      <c r="L71" s="916"/>
      <c r="M71" s="916"/>
      <c r="N71" s="916"/>
      <c r="O71" s="916"/>
      <c r="P71" s="917"/>
      <c r="Q71" s="918">
        <v>7330</v>
      </c>
      <c r="R71" s="873"/>
      <c r="S71" s="873"/>
      <c r="T71" s="873"/>
      <c r="U71" s="873"/>
      <c r="V71" s="873">
        <v>6467</v>
      </c>
      <c r="W71" s="873"/>
      <c r="X71" s="873"/>
      <c r="Y71" s="873"/>
      <c r="Z71" s="873"/>
      <c r="AA71" s="873">
        <v>864</v>
      </c>
      <c r="AB71" s="873"/>
      <c r="AC71" s="873"/>
      <c r="AD71" s="873"/>
      <c r="AE71" s="873"/>
      <c r="AF71" s="873">
        <v>864</v>
      </c>
      <c r="AG71" s="873"/>
      <c r="AH71" s="873"/>
      <c r="AI71" s="873"/>
      <c r="AJ71" s="873"/>
      <c r="AK71" s="873">
        <v>2</v>
      </c>
      <c r="AL71" s="873"/>
      <c r="AM71" s="873"/>
      <c r="AN71" s="873"/>
      <c r="AO71" s="873"/>
      <c r="AP71" s="873" t="s">
        <v>600</v>
      </c>
      <c r="AQ71" s="873"/>
      <c r="AR71" s="873"/>
      <c r="AS71" s="873"/>
      <c r="AT71" s="873"/>
      <c r="AU71" s="873" t="s">
        <v>601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588</v>
      </c>
      <c r="C72" s="916"/>
      <c r="D72" s="916"/>
      <c r="E72" s="916"/>
      <c r="F72" s="916"/>
      <c r="G72" s="916"/>
      <c r="H72" s="916"/>
      <c r="I72" s="916"/>
      <c r="J72" s="916"/>
      <c r="K72" s="916"/>
      <c r="L72" s="916"/>
      <c r="M72" s="916"/>
      <c r="N72" s="916"/>
      <c r="O72" s="916"/>
      <c r="P72" s="917"/>
      <c r="Q72" s="918">
        <v>194</v>
      </c>
      <c r="R72" s="873"/>
      <c r="S72" s="873"/>
      <c r="T72" s="873"/>
      <c r="U72" s="873"/>
      <c r="V72" s="873">
        <v>158</v>
      </c>
      <c r="W72" s="873"/>
      <c r="X72" s="873"/>
      <c r="Y72" s="873"/>
      <c r="Z72" s="873"/>
      <c r="AA72" s="873">
        <v>36</v>
      </c>
      <c r="AB72" s="873"/>
      <c r="AC72" s="873"/>
      <c r="AD72" s="873"/>
      <c r="AE72" s="873"/>
      <c r="AF72" s="873">
        <v>36</v>
      </c>
      <c r="AG72" s="873"/>
      <c r="AH72" s="873"/>
      <c r="AI72" s="873"/>
      <c r="AJ72" s="873"/>
      <c r="AK72" s="873" t="s">
        <v>600</v>
      </c>
      <c r="AL72" s="873"/>
      <c r="AM72" s="873"/>
      <c r="AN72" s="873"/>
      <c r="AO72" s="873"/>
      <c r="AP72" s="873" t="s">
        <v>603</v>
      </c>
      <c r="AQ72" s="873"/>
      <c r="AR72" s="873"/>
      <c r="AS72" s="873"/>
      <c r="AT72" s="873"/>
      <c r="AU72" s="873" t="s">
        <v>602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589</v>
      </c>
      <c r="C73" s="916"/>
      <c r="D73" s="916"/>
      <c r="E73" s="916"/>
      <c r="F73" s="916"/>
      <c r="G73" s="916"/>
      <c r="H73" s="916"/>
      <c r="I73" s="916"/>
      <c r="J73" s="916"/>
      <c r="K73" s="916"/>
      <c r="L73" s="916"/>
      <c r="M73" s="916"/>
      <c r="N73" s="916"/>
      <c r="O73" s="916"/>
      <c r="P73" s="917"/>
      <c r="Q73" s="918">
        <v>2</v>
      </c>
      <c r="R73" s="873"/>
      <c r="S73" s="873"/>
      <c r="T73" s="873"/>
      <c r="U73" s="873"/>
      <c r="V73" s="873">
        <v>1</v>
      </c>
      <c r="W73" s="873"/>
      <c r="X73" s="873"/>
      <c r="Y73" s="873"/>
      <c r="Z73" s="873"/>
      <c r="AA73" s="873">
        <v>2</v>
      </c>
      <c r="AB73" s="873"/>
      <c r="AC73" s="873"/>
      <c r="AD73" s="873"/>
      <c r="AE73" s="873"/>
      <c r="AF73" s="873">
        <v>2</v>
      </c>
      <c r="AG73" s="873"/>
      <c r="AH73" s="873"/>
      <c r="AI73" s="873"/>
      <c r="AJ73" s="873"/>
      <c r="AK73" s="873" t="s">
        <v>618</v>
      </c>
      <c r="AL73" s="873"/>
      <c r="AM73" s="873"/>
      <c r="AN73" s="873"/>
      <c r="AO73" s="873"/>
      <c r="AP73" s="873" t="s">
        <v>604</v>
      </c>
      <c r="AQ73" s="873"/>
      <c r="AR73" s="873"/>
      <c r="AS73" s="873"/>
      <c r="AT73" s="873"/>
      <c r="AU73" s="873" t="s">
        <v>600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590</v>
      </c>
      <c r="C74" s="916"/>
      <c r="D74" s="916"/>
      <c r="E74" s="916"/>
      <c r="F74" s="916"/>
      <c r="G74" s="916"/>
      <c r="H74" s="916"/>
      <c r="I74" s="916"/>
      <c r="J74" s="916"/>
      <c r="K74" s="916"/>
      <c r="L74" s="916"/>
      <c r="M74" s="916"/>
      <c r="N74" s="916"/>
      <c r="O74" s="916"/>
      <c r="P74" s="917"/>
      <c r="Q74" s="918">
        <v>155</v>
      </c>
      <c r="R74" s="873"/>
      <c r="S74" s="873"/>
      <c r="T74" s="873"/>
      <c r="U74" s="873"/>
      <c r="V74" s="873">
        <v>143</v>
      </c>
      <c r="W74" s="873"/>
      <c r="X74" s="873"/>
      <c r="Y74" s="873"/>
      <c r="Z74" s="873"/>
      <c r="AA74" s="873">
        <v>12</v>
      </c>
      <c r="AB74" s="873"/>
      <c r="AC74" s="873"/>
      <c r="AD74" s="873"/>
      <c r="AE74" s="873"/>
      <c r="AF74" s="873">
        <v>12</v>
      </c>
      <c r="AG74" s="873"/>
      <c r="AH74" s="873"/>
      <c r="AI74" s="873"/>
      <c r="AJ74" s="873"/>
      <c r="AK74" s="873" t="s">
        <v>617</v>
      </c>
      <c r="AL74" s="873"/>
      <c r="AM74" s="873"/>
      <c r="AN74" s="873"/>
      <c r="AO74" s="873"/>
      <c r="AP74" s="873" t="s">
        <v>604</v>
      </c>
      <c r="AQ74" s="873"/>
      <c r="AR74" s="873"/>
      <c r="AS74" s="873"/>
      <c r="AT74" s="873"/>
      <c r="AU74" s="873" t="s">
        <v>600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591</v>
      </c>
      <c r="C75" s="916"/>
      <c r="D75" s="916"/>
      <c r="E75" s="916"/>
      <c r="F75" s="916"/>
      <c r="G75" s="916"/>
      <c r="H75" s="916"/>
      <c r="I75" s="916"/>
      <c r="J75" s="916"/>
      <c r="K75" s="916"/>
      <c r="L75" s="916"/>
      <c r="M75" s="916"/>
      <c r="N75" s="916"/>
      <c r="O75" s="916"/>
      <c r="P75" s="917"/>
      <c r="Q75" s="921">
        <v>14870</v>
      </c>
      <c r="R75" s="922"/>
      <c r="S75" s="922"/>
      <c r="T75" s="922"/>
      <c r="U75" s="872"/>
      <c r="V75" s="923">
        <v>14583</v>
      </c>
      <c r="W75" s="922"/>
      <c r="X75" s="922"/>
      <c r="Y75" s="922"/>
      <c r="Z75" s="872"/>
      <c r="AA75" s="923">
        <v>286</v>
      </c>
      <c r="AB75" s="922"/>
      <c r="AC75" s="922"/>
      <c r="AD75" s="922"/>
      <c r="AE75" s="872"/>
      <c r="AF75" s="923">
        <v>286</v>
      </c>
      <c r="AG75" s="922"/>
      <c r="AH75" s="922"/>
      <c r="AI75" s="922"/>
      <c r="AJ75" s="872"/>
      <c r="AK75" s="923" t="s">
        <v>617</v>
      </c>
      <c r="AL75" s="922"/>
      <c r="AM75" s="922"/>
      <c r="AN75" s="922"/>
      <c r="AO75" s="872"/>
      <c r="AP75" s="923" t="s">
        <v>600</v>
      </c>
      <c r="AQ75" s="922"/>
      <c r="AR75" s="922"/>
      <c r="AS75" s="922"/>
      <c r="AT75" s="872"/>
      <c r="AU75" s="923" t="s">
        <v>600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592</v>
      </c>
      <c r="C76" s="916"/>
      <c r="D76" s="916"/>
      <c r="E76" s="916"/>
      <c r="F76" s="916"/>
      <c r="G76" s="916"/>
      <c r="H76" s="916"/>
      <c r="I76" s="916"/>
      <c r="J76" s="916"/>
      <c r="K76" s="916"/>
      <c r="L76" s="916"/>
      <c r="M76" s="916"/>
      <c r="N76" s="916"/>
      <c r="O76" s="916"/>
      <c r="P76" s="917"/>
      <c r="Q76" s="921">
        <v>132</v>
      </c>
      <c r="R76" s="922"/>
      <c r="S76" s="922"/>
      <c r="T76" s="922"/>
      <c r="U76" s="872"/>
      <c r="V76" s="923">
        <v>125</v>
      </c>
      <c r="W76" s="922"/>
      <c r="X76" s="922"/>
      <c r="Y76" s="922"/>
      <c r="Z76" s="872"/>
      <c r="AA76" s="923">
        <v>6</v>
      </c>
      <c r="AB76" s="922"/>
      <c r="AC76" s="922"/>
      <c r="AD76" s="922"/>
      <c r="AE76" s="872"/>
      <c r="AF76" s="923">
        <v>6</v>
      </c>
      <c r="AG76" s="922"/>
      <c r="AH76" s="922"/>
      <c r="AI76" s="922"/>
      <c r="AJ76" s="872"/>
      <c r="AK76" s="923">
        <v>7</v>
      </c>
      <c r="AL76" s="922"/>
      <c r="AM76" s="922"/>
      <c r="AN76" s="922"/>
      <c r="AO76" s="872"/>
      <c r="AP76" s="923" t="s">
        <v>602</v>
      </c>
      <c r="AQ76" s="922"/>
      <c r="AR76" s="922"/>
      <c r="AS76" s="922"/>
      <c r="AT76" s="872"/>
      <c r="AU76" s="923" t="s">
        <v>600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593</v>
      </c>
      <c r="C77" s="916"/>
      <c r="D77" s="916"/>
      <c r="E77" s="916"/>
      <c r="F77" s="916"/>
      <c r="G77" s="916"/>
      <c r="H77" s="916"/>
      <c r="I77" s="916"/>
      <c r="J77" s="916"/>
      <c r="K77" s="916"/>
      <c r="L77" s="916"/>
      <c r="M77" s="916"/>
      <c r="N77" s="916"/>
      <c r="O77" s="916"/>
      <c r="P77" s="917"/>
      <c r="Q77" s="921">
        <v>145</v>
      </c>
      <c r="R77" s="922"/>
      <c r="S77" s="922"/>
      <c r="T77" s="922"/>
      <c r="U77" s="872"/>
      <c r="V77" s="923">
        <v>141</v>
      </c>
      <c r="W77" s="922"/>
      <c r="X77" s="922"/>
      <c r="Y77" s="922"/>
      <c r="Z77" s="872"/>
      <c r="AA77" s="923">
        <v>4</v>
      </c>
      <c r="AB77" s="922"/>
      <c r="AC77" s="922"/>
      <c r="AD77" s="922"/>
      <c r="AE77" s="872"/>
      <c r="AF77" s="923">
        <v>4</v>
      </c>
      <c r="AG77" s="922"/>
      <c r="AH77" s="922"/>
      <c r="AI77" s="922"/>
      <c r="AJ77" s="872"/>
      <c r="AK77" s="923" t="s">
        <v>600</v>
      </c>
      <c r="AL77" s="922"/>
      <c r="AM77" s="922"/>
      <c r="AN77" s="922"/>
      <c r="AO77" s="872"/>
      <c r="AP77" s="923" t="s">
        <v>600</v>
      </c>
      <c r="AQ77" s="922"/>
      <c r="AR77" s="922"/>
      <c r="AS77" s="922"/>
      <c r="AT77" s="872"/>
      <c r="AU77" s="923" t="s">
        <v>601</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594</v>
      </c>
      <c r="C78" s="916"/>
      <c r="D78" s="916"/>
      <c r="E78" s="916"/>
      <c r="F78" s="916"/>
      <c r="G78" s="916"/>
      <c r="H78" s="916"/>
      <c r="I78" s="916"/>
      <c r="J78" s="916"/>
      <c r="K78" s="916"/>
      <c r="L78" s="916"/>
      <c r="M78" s="916"/>
      <c r="N78" s="916"/>
      <c r="O78" s="916"/>
      <c r="P78" s="917"/>
      <c r="Q78" s="918">
        <v>154880</v>
      </c>
      <c r="R78" s="873"/>
      <c r="S78" s="873"/>
      <c r="T78" s="873"/>
      <c r="U78" s="873"/>
      <c r="V78" s="873">
        <v>154880</v>
      </c>
      <c r="W78" s="873"/>
      <c r="X78" s="873"/>
      <c r="Y78" s="873"/>
      <c r="Z78" s="873"/>
      <c r="AA78" s="873">
        <v>0</v>
      </c>
      <c r="AB78" s="873"/>
      <c r="AC78" s="873"/>
      <c r="AD78" s="873"/>
      <c r="AE78" s="873"/>
      <c r="AF78" s="873">
        <v>0</v>
      </c>
      <c r="AG78" s="873"/>
      <c r="AH78" s="873"/>
      <c r="AI78" s="873"/>
      <c r="AJ78" s="873"/>
      <c r="AK78" s="873">
        <v>191</v>
      </c>
      <c r="AL78" s="873"/>
      <c r="AM78" s="873"/>
      <c r="AN78" s="873"/>
      <c r="AO78" s="873"/>
      <c r="AP78" s="873" t="s">
        <v>600</v>
      </c>
      <c r="AQ78" s="873"/>
      <c r="AR78" s="873"/>
      <c r="AS78" s="873"/>
      <c r="AT78" s="873"/>
      <c r="AU78" s="873" t="s">
        <v>601</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595</v>
      </c>
      <c r="C79" s="916"/>
      <c r="D79" s="916"/>
      <c r="E79" s="916"/>
      <c r="F79" s="916"/>
      <c r="G79" s="916"/>
      <c r="H79" s="916"/>
      <c r="I79" s="916"/>
      <c r="J79" s="916"/>
      <c r="K79" s="916"/>
      <c r="L79" s="916"/>
      <c r="M79" s="916"/>
      <c r="N79" s="916"/>
      <c r="O79" s="916"/>
      <c r="P79" s="917"/>
      <c r="Q79" s="918">
        <v>2317</v>
      </c>
      <c r="R79" s="873"/>
      <c r="S79" s="873"/>
      <c r="T79" s="873"/>
      <c r="U79" s="873"/>
      <c r="V79" s="873">
        <v>2272</v>
      </c>
      <c r="W79" s="873"/>
      <c r="X79" s="873"/>
      <c r="Y79" s="873"/>
      <c r="Z79" s="873"/>
      <c r="AA79" s="873">
        <v>46</v>
      </c>
      <c r="AB79" s="873"/>
      <c r="AC79" s="873"/>
      <c r="AD79" s="873"/>
      <c r="AE79" s="873"/>
      <c r="AF79" s="873">
        <v>46</v>
      </c>
      <c r="AG79" s="873"/>
      <c r="AH79" s="873"/>
      <c r="AI79" s="873"/>
      <c r="AJ79" s="873"/>
      <c r="AK79" s="873" t="s">
        <v>617</v>
      </c>
      <c r="AL79" s="873"/>
      <c r="AM79" s="873"/>
      <c r="AN79" s="873"/>
      <c r="AO79" s="873"/>
      <c r="AP79" s="873">
        <v>1457</v>
      </c>
      <c r="AQ79" s="873"/>
      <c r="AR79" s="873"/>
      <c r="AS79" s="873"/>
      <c r="AT79" s="873"/>
      <c r="AU79" s="873">
        <v>206</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390</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2269</v>
      </c>
      <c r="AG88" s="884"/>
      <c r="AH88" s="884"/>
      <c r="AI88" s="884"/>
      <c r="AJ88" s="884"/>
      <c r="AK88" s="881"/>
      <c r="AL88" s="881"/>
      <c r="AM88" s="881"/>
      <c r="AN88" s="881"/>
      <c r="AO88" s="881"/>
      <c r="AP88" s="884">
        <v>4003</v>
      </c>
      <c r="AQ88" s="884"/>
      <c r="AR88" s="884"/>
      <c r="AS88" s="884"/>
      <c r="AT88" s="884"/>
      <c r="AU88" s="884">
        <v>206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268</v>
      </c>
      <c r="CS102" s="892"/>
      <c r="CT102" s="892"/>
      <c r="CU102" s="892"/>
      <c r="CV102" s="935"/>
      <c r="CW102" s="934">
        <v>236</v>
      </c>
      <c r="CX102" s="892"/>
      <c r="CY102" s="892"/>
      <c r="CZ102" s="892"/>
      <c r="DA102" s="935"/>
      <c r="DB102" s="934">
        <v>240</v>
      </c>
      <c r="DC102" s="892"/>
      <c r="DD102" s="892"/>
      <c r="DE102" s="892"/>
      <c r="DF102" s="935"/>
      <c r="DG102" s="934">
        <v>0</v>
      </c>
      <c r="DH102" s="892"/>
      <c r="DI102" s="892"/>
      <c r="DJ102" s="892"/>
      <c r="DK102" s="935"/>
      <c r="DL102" s="934">
        <v>0</v>
      </c>
      <c r="DM102" s="892"/>
      <c r="DN102" s="892"/>
      <c r="DO102" s="892"/>
      <c r="DP102" s="935"/>
      <c r="DQ102" s="934">
        <v>0</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308</v>
      </c>
      <c r="AG109" s="937"/>
      <c r="AH109" s="937"/>
      <c r="AI109" s="937"/>
      <c r="AJ109" s="938"/>
      <c r="AK109" s="936" t="s">
        <v>307</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308</v>
      </c>
      <c r="BW109" s="937"/>
      <c r="BX109" s="937"/>
      <c r="BY109" s="937"/>
      <c r="BZ109" s="938"/>
      <c r="CA109" s="936" t="s">
        <v>307</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308</v>
      </c>
      <c r="DM109" s="937"/>
      <c r="DN109" s="937"/>
      <c r="DO109" s="937"/>
      <c r="DP109" s="938"/>
      <c r="DQ109" s="936" t="s">
        <v>307</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2620833</v>
      </c>
      <c r="AB110" s="944"/>
      <c r="AC110" s="944"/>
      <c r="AD110" s="944"/>
      <c r="AE110" s="945"/>
      <c r="AF110" s="946">
        <v>2651530</v>
      </c>
      <c r="AG110" s="944"/>
      <c r="AH110" s="944"/>
      <c r="AI110" s="944"/>
      <c r="AJ110" s="945"/>
      <c r="AK110" s="946">
        <v>2751989</v>
      </c>
      <c r="AL110" s="944"/>
      <c r="AM110" s="944"/>
      <c r="AN110" s="944"/>
      <c r="AO110" s="945"/>
      <c r="AP110" s="947">
        <v>25.3</v>
      </c>
      <c r="AQ110" s="948"/>
      <c r="AR110" s="948"/>
      <c r="AS110" s="948"/>
      <c r="AT110" s="949"/>
      <c r="AU110" s="950" t="s">
        <v>72</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26926158</v>
      </c>
      <c r="BR110" s="979"/>
      <c r="BS110" s="979"/>
      <c r="BT110" s="979"/>
      <c r="BU110" s="979"/>
      <c r="BV110" s="979">
        <v>26283877</v>
      </c>
      <c r="BW110" s="979"/>
      <c r="BX110" s="979"/>
      <c r="BY110" s="979"/>
      <c r="BZ110" s="979"/>
      <c r="CA110" s="979">
        <v>25867033</v>
      </c>
      <c r="CB110" s="979"/>
      <c r="CC110" s="979"/>
      <c r="CD110" s="979"/>
      <c r="CE110" s="979"/>
      <c r="CF110" s="993">
        <v>237.5</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128</v>
      </c>
      <c r="DH110" s="979"/>
      <c r="DI110" s="979"/>
      <c r="DJ110" s="979"/>
      <c r="DK110" s="979"/>
      <c r="DL110" s="979" t="s">
        <v>435</v>
      </c>
      <c r="DM110" s="979"/>
      <c r="DN110" s="979"/>
      <c r="DO110" s="979"/>
      <c r="DP110" s="979"/>
      <c r="DQ110" s="979" t="s">
        <v>435</v>
      </c>
      <c r="DR110" s="979"/>
      <c r="DS110" s="979"/>
      <c r="DT110" s="979"/>
      <c r="DU110" s="979"/>
      <c r="DV110" s="980" t="s">
        <v>435</v>
      </c>
      <c r="DW110" s="980"/>
      <c r="DX110" s="980"/>
      <c r="DY110" s="980"/>
      <c r="DZ110" s="981"/>
    </row>
    <row r="111" spans="1:131" s="246" customFormat="1" ht="26.25" customHeight="1" x14ac:dyDescent="0.15">
      <c r="A111" s="982" t="s">
        <v>436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128</v>
      </c>
      <c r="AB111" s="986"/>
      <c r="AC111" s="986"/>
      <c r="AD111" s="986"/>
      <c r="AE111" s="987"/>
      <c r="AF111" s="988" t="s">
        <v>128</v>
      </c>
      <c r="AG111" s="986"/>
      <c r="AH111" s="986"/>
      <c r="AI111" s="986"/>
      <c r="AJ111" s="987"/>
      <c r="AK111" s="988" t="s">
        <v>435</v>
      </c>
      <c r="AL111" s="986"/>
      <c r="AM111" s="986"/>
      <c r="AN111" s="986"/>
      <c r="AO111" s="987"/>
      <c r="AP111" s="989" t="s">
        <v>435</v>
      </c>
      <c r="AQ111" s="990"/>
      <c r="AR111" s="990"/>
      <c r="AS111" s="990"/>
      <c r="AT111" s="991"/>
      <c r="AU111" s="952"/>
      <c r="AV111" s="953"/>
      <c r="AW111" s="953"/>
      <c r="AX111" s="953"/>
      <c r="AY111" s="953"/>
      <c r="AZ111" s="1001" t="s">
        <v>437</v>
      </c>
      <c r="BA111" s="1002"/>
      <c r="BB111" s="1002"/>
      <c r="BC111" s="1002"/>
      <c r="BD111" s="1002"/>
      <c r="BE111" s="1002"/>
      <c r="BF111" s="1002"/>
      <c r="BG111" s="1002"/>
      <c r="BH111" s="1002"/>
      <c r="BI111" s="1002"/>
      <c r="BJ111" s="1002"/>
      <c r="BK111" s="1002"/>
      <c r="BL111" s="1002"/>
      <c r="BM111" s="1002"/>
      <c r="BN111" s="1002"/>
      <c r="BO111" s="1002"/>
      <c r="BP111" s="1003"/>
      <c r="BQ111" s="971">
        <v>488867</v>
      </c>
      <c r="BR111" s="972"/>
      <c r="BS111" s="972"/>
      <c r="BT111" s="972"/>
      <c r="BU111" s="972"/>
      <c r="BV111" s="972">
        <v>430637</v>
      </c>
      <c r="BW111" s="972"/>
      <c r="BX111" s="972"/>
      <c r="BY111" s="972"/>
      <c r="BZ111" s="972"/>
      <c r="CA111" s="972">
        <v>937337</v>
      </c>
      <c r="CB111" s="972"/>
      <c r="CC111" s="972"/>
      <c r="CD111" s="972"/>
      <c r="CE111" s="972"/>
      <c r="CF111" s="966">
        <v>8.6</v>
      </c>
      <c r="CG111" s="967"/>
      <c r="CH111" s="967"/>
      <c r="CI111" s="967"/>
      <c r="CJ111" s="967"/>
      <c r="CK111" s="997"/>
      <c r="CL111" s="998"/>
      <c r="CM111" s="968" t="s">
        <v>438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128</v>
      </c>
      <c r="DM111" s="972"/>
      <c r="DN111" s="972"/>
      <c r="DO111" s="972"/>
      <c r="DP111" s="972"/>
      <c r="DQ111" s="972" t="s">
        <v>128</v>
      </c>
      <c r="DR111" s="972"/>
      <c r="DS111" s="972"/>
      <c r="DT111" s="972"/>
      <c r="DU111" s="972"/>
      <c r="DV111" s="973" t="s">
        <v>435</v>
      </c>
      <c r="DW111" s="973"/>
      <c r="DX111" s="973"/>
      <c r="DY111" s="973"/>
      <c r="DZ111" s="974"/>
    </row>
    <row r="112" spans="1:131" s="246" customFormat="1" ht="26.25" customHeight="1" x14ac:dyDescent="0.15">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128</v>
      </c>
      <c r="AB112" s="1011"/>
      <c r="AC112" s="1011"/>
      <c r="AD112" s="1011"/>
      <c r="AE112" s="1012"/>
      <c r="AF112" s="1013" t="s">
        <v>435</v>
      </c>
      <c r="AG112" s="1011"/>
      <c r="AH112" s="1011"/>
      <c r="AI112" s="1011"/>
      <c r="AJ112" s="1012"/>
      <c r="AK112" s="1013" t="s">
        <v>435</v>
      </c>
      <c r="AL112" s="1011"/>
      <c r="AM112" s="1011"/>
      <c r="AN112" s="1011"/>
      <c r="AO112" s="1012"/>
      <c r="AP112" s="1014" t="s">
        <v>128</v>
      </c>
      <c r="AQ112" s="1015"/>
      <c r="AR112" s="1015"/>
      <c r="AS112" s="1015"/>
      <c r="AT112" s="1016"/>
      <c r="AU112" s="952"/>
      <c r="AV112" s="953"/>
      <c r="AW112" s="953"/>
      <c r="AX112" s="953"/>
      <c r="AY112" s="953"/>
      <c r="AZ112" s="1001" t="s">
        <v>441</v>
      </c>
      <c r="BA112" s="1002"/>
      <c r="BB112" s="1002"/>
      <c r="BC112" s="1002"/>
      <c r="BD112" s="1002"/>
      <c r="BE112" s="1002"/>
      <c r="BF112" s="1002"/>
      <c r="BG112" s="1002"/>
      <c r="BH112" s="1002"/>
      <c r="BI112" s="1002"/>
      <c r="BJ112" s="1002"/>
      <c r="BK112" s="1002"/>
      <c r="BL112" s="1002"/>
      <c r="BM112" s="1002"/>
      <c r="BN112" s="1002"/>
      <c r="BO112" s="1002"/>
      <c r="BP112" s="1003"/>
      <c r="BQ112" s="971">
        <v>14863873</v>
      </c>
      <c r="BR112" s="972"/>
      <c r="BS112" s="972"/>
      <c r="BT112" s="972"/>
      <c r="BU112" s="972"/>
      <c r="BV112" s="972">
        <v>14522253</v>
      </c>
      <c r="BW112" s="972"/>
      <c r="BX112" s="972"/>
      <c r="BY112" s="972"/>
      <c r="BZ112" s="972"/>
      <c r="CA112" s="972">
        <v>14666506</v>
      </c>
      <c r="CB112" s="972"/>
      <c r="CC112" s="972"/>
      <c r="CD112" s="972"/>
      <c r="CE112" s="972"/>
      <c r="CF112" s="966">
        <v>134.69999999999999</v>
      </c>
      <c r="CG112" s="967"/>
      <c r="CH112" s="967"/>
      <c r="CI112" s="967"/>
      <c r="CJ112" s="967"/>
      <c r="CK112" s="997"/>
      <c r="CL112" s="998"/>
      <c r="CM112" s="968" t="s">
        <v>442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128</v>
      </c>
      <c r="DH112" s="972"/>
      <c r="DI112" s="972"/>
      <c r="DJ112" s="972"/>
      <c r="DK112" s="972"/>
      <c r="DL112" s="972" t="s">
        <v>435</v>
      </c>
      <c r="DM112" s="972"/>
      <c r="DN112" s="972"/>
      <c r="DO112" s="972"/>
      <c r="DP112" s="972"/>
      <c r="DQ112" s="972">
        <v>530013</v>
      </c>
      <c r="DR112" s="972"/>
      <c r="DS112" s="972"/>
      <c r="DT112" s="972"/>
      <c r="DU112" s="972"/>
      <c r="DV112" s="973">
        <v>4.9000000000000004</v>
      </c>
      <c r="DW112" s="973"/>
      <c r="DX112" s="973"/>
      <c r="DY112" s="973"/>
      <c r="DZ112" s="974"/>
    </row>
    <row r="113" spans="1:130" s="246" customFormat="1" ht="26.25" customHeight="1" x14ac:dyDescent="0.15">
      <c r="A113" s="1006"/>
      <c r="B113" s="1007"/>
      <c r="C113" s="1002" t="s">
        <v>443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1360599</v>
      </c>
      <c r="AB113" s="986"/>
      <c r="AC113" s="986"/>
      <c r="AD113" s="986"/>
      <c r="AE113" s="987"/>
      <c r="AF113" s="988">
        <v>1284829</v>
      </c>
      <c r="AG113" s="986"/>
      <c r="AH113" s="986"/>
      <c r="AI113" s="986"/>
      <c r="AJ113" s="987"/>
      <c r="AK113" s="988">
        <v>1339918</v>
      </c>
      <c r="AL113" s="986"/>
      <c r="AM113" s="986"/>
      <c r="AN113" s="986"/>
      <c r="AO113" s="987"/>
      <c r="AP113" s="989">
        <v>12.3</v>
      </c>
      <c r="AQ113" s="990"/>
      <c r="AR113" s="990"/>
      <c r="AS113" s="990"/>
      <c r="AT113" s="991"/>
      <c r="AU113" s="952"/>
      <c r="AV113" s="953"/>
      <c r="AW113" s="953"/>
      <c r="AX113" s="953"/>
      <c r="AY113" s="953"/>
      <c r="AZ113" s="1001" t="s">
        <v>444</v>
      </c>
      <c r="BA113" s="1002"/>
      <c r="BB113" s="1002"/>
      <c r="BC113" s="1002"/>
      <c r="BD113" s="1002"/>
      <c r="BE113" s="1002"/>
      <c r="BF113" s="1002"/>
      <c r="BG113" s="1002"/>
      <c r="BH113" s="1002"/>
      <c r="BI113" s="1002"/>
      <c r="BJ113" s="1002"/>
      <c r="BK113" s="1002"/>
      <c r="BL113" s="1002"/>
      <c r="BM113" s="1002"/>
      <c r="BN113" s="1002"/>
      <c r="BO113" s="1002"/>
      <c r="BP113" s="1003"/>
      <c r="BQ113" s="971">
        <v>386087</v>
      </c>
      <c r="BR113" s="972"/>
      <c r="BS113" s="972"/>
      <c r="BT113" s="972"/>
      <c r="BU113" s="972"/>
      <c r="BV113" s="972">
        <v>469049</v>
      </c>
      <c r="BW113" s="972"/>
      <c r="BX113" s="972"/>
      <c r="BY113" s="972"/>
      <c r="BZ113" s="972"/>
      <c r="CA113" s="972">
        <v>641547</v>
      </c>
      <c r="CB113" s="972"/>
      <c r="CC113" s="972"/>
      <c r="CD113" s="972"/>
      <c r="CE113" s="972"/>
      <c r="CF113" s="966">
        <v>5.9</v>
      </c>
      <c r="CG113" s="967"/>
      <c r="CH113" s="967"/>
      <c r="CI113" s="967"/>
      <c r="CJ113" s="967"/>
      <c r="CK113" s="997"/>
      <c r="CL113" s="998"/>
      <c r="CM113" s="968" t="s">
        <v>445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128</v>
      </c>
      <c r="DM113" s="1011"/>
      <c r="DN113" s="1011"/>
      <c r="DO113" s="1011"/>
      <c r="DP113" s="1012"/>
      <c r="DQ113" s="1013" t="s">
        <v>128</v>
      </c>
      <c r="DR113" s="1011"/>
      <c r="DS113" s="1011"/>
      <c r="DT113" s="1011"/>
      <c r="DU113" s="1012"/>
      <c r="DV113" s="1014" t="s">
        <v>128</v>
      </c>
      <c r="DW113" s="1015"/>
      <c r="DX113" s="1015"/>
      <c r="DY113" s="1015"/>
      <c r="DZ113" s="1016"/>
    </row>
    <row r="114" spans="1:130" s="246" customFormat="1" ht="26.25" customHeight="1" x14ac:dyDescent="0.15">
      <c r="A114" s="1006"/>
      <c r="B114" s="1007"/>
      <c r="C114" s="1002" t="s">
        <v>446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62885</v>
      </c>
      <c r="AB114" s="1011"/>
      <c r="AC114" s="1011"/>
      <c r="AD114" s="1011"/>
      <c r="AE114" s="1012"/>
      <c r="AF114" s="1013">
        <v>61182</v>
      </c>
      <c r="AG114" s="1011"/>
      <c r="AH114" s="1011"/>
      <c r="AI114" s="1011"/>
      <c r="AJ114" s="1012"/>
      <c r="AK114" s="1013">
        <v>62608</v>
      </c>
      <c r="AL114" s="1011"/>
      <c r="AM114" s="1011"/>
      <c r="AN114" s="1011"/>
      <c r="AO114" s="1012"/>
      <c r="AP114" s="1014">
        <v>0.6</v>
      </c>
      <c r="AQ114" s="1015"/>
      <c r="AR114" s="1015"/>
      <c r="AS114" s="1015"/>
      <c r="AT114" s="1016"/>
      <c r="AU114" s="952"/>
      <c r="AV114" s="953"/>
      <c r="AW114" s="953"/>
      <c r="AX114" s="953"/>
      <c r="AY114" s="953"/>
      <c r="AZ114" s="1001" t="s">
        <v>447</v>
      </c>
      <c r="BA114" s="1002"/>
      <c r="BB114" s="1002"/>
      <c r="BC114" s="1002"/>
      <c r="BD114" s="1002"/>
      <c r="BE114" s="1002"/>
      <c r="BF114" s="1002"/>
      <c r="BG114" s="1002"/>
      <c r="BH114" s="1002"/>
      <c r="BI114" s="1002"/>
      <c r="BJ114" s="1002"/>
      <c r="BK114" s="1002"/>
      <c r="BL114" s="1002"/>
      <c r="BM114" s="1002"/>
      <c r="BN114" s="1002"/>
      <c r="BO114" s="1002"/>
      <c r="BP114" s="1003"/>
      <c r="BQ114" s="971">
        <v>543233</v>
      </c>
      <c r="BR114" s="972"/>
      <c r="BS114" s="972"/>
      <c r="BT114" s="972"/>
      <c r="BU114" s="972"/>
      <c r="BV114" s="972">
        <v>467069</v>
      </c>
      <c r="BW114" s="972"/>
      <c r="BX114" s="972"/>
      <c r="BY114" s="972"/>
      <c r="BZ114" s="972"/>
      <c r="CA114" s="972">
        <v>546915</v>
      </c>
      <c r="CB114" s="972"/>
      <c r="CC114" s="972"/>
      <c r="CD114" s="972"/>
      <c r="CE114" s="972"/>
      <c r="CF114" s="966">
        <v>5</v>
      </c>
      <c r="CG114" s="967"/>
      <c r="CH114" s="967"/>
      <c r="CI114" s="967"/>
      <c r="CJ114" s="967"/>
      <c r="CK114" s="997"/>
      <c r="CL114" s="998"/>
      <c r="CM114" s="968" t="s">
        <v>448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128</v>
      </c>
      <c r="DH114" s="1011"/>
      <c r="DI114" s="1011"/>
      <c r="DJ114" s="1011"/>
      <c r="DK114" s="1012"/>
      <c r="DL114" s="1013" t="s">
        <v>128</v>
      </c>
      <c r="DM114" s="1011"/>
      <c r="DN114" s="1011"/>
      <c r="DO114" s="1011"/>
      <c r="DP114" s="1012"/>
      <c r="DQ114" s="1013" t="s">
        <v>128</v>
      </c>
      <c r="DR114" s="1011"/>
      <c r="DS114" s="1011"/>
      <c r="DT114" s="1011"/>
      <c r="DU114" s="1012"/>
      <c r="DV114" s="1014" t="s">
        <v>128</v>
      </c>
      <c r="DW114" s="1015"/>
      <c r="DX114" s="1015"/>
      <c r="DY114" s="1015"/>
      <c r="DZ114" s="1016"/>
    </row>
    <row r="115" spans="1:130" s="246" customFormat="1" ht="26.25" customHeight="1" x14ac:dyDescent="0.15">
      <c r="A115" s="1006"/>
      <c r="B115" s="1007"/>
      <c r="C115" s="1002" t="s">
        <v>449</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31626</v>
      </c>
      <c r="AB115" s="986"/>
      <c r="AC115" s="986"/>
      <c r="AD115" s="986"/>
      <c r="AE115" s="987"/>
      <c r="AF115" s="988">
        <v>31405</v>
      </c>
      <c r="AG115" s="986"/>
      <c r="AH115" s="986"/>
      <c r="AI115" s="986"/>
      <c r="AJ115" s="987"/>
      <c r="AK115" s="988">
        <v>24996</v>
      </c>
      <c r="AL115" s="986"/>
      <c r="AM115" s="986"/>
      <c r="AN115" s="986"/>
      <c r="AO115" s="987"/>
      <c r="AP115" s="989">
        <v>0.2</v>
      </c>
      <c r="AQ115" s="990"/>
      <c r="AR115" s="990"/>
      <c r="AS115" s="990"/>
      <c r="AT115" s="991"/>
      <c r="AU115" s="952"/>
      <c r="AV115" s="953"/>
      <c r="AW115" s="953"/>
      <c r="AX115" s="953"/>
      <c r="AY115" s="953"/>
      <c r="AZ115" s="1001" t="s">
        <v>450</v>
      </c>
      <c r="BA115" s="1002"/>
      <c r="BB115" s="1002"/>
      <c r="BC115" s="1002"/>
      <c r="BD115" s="1002"/>
      <c r="BE115" s="1002"/>
      <c r="BF115" s="1002"/>
      <c r="BG115" s="1002"/>
      <c r="BH115" s="1002"/>
      <c r="BI115" s="1002"/>
      <c r="BJ115" s="1002"/>
      <c r="BK115" s="1002"/>
      <c r="BL115" s="1002"/>
      <c r="BM115" s="1002"/>
      <c r="BN115" s="1002"/>
      <c r="BO115" s="1002"/>
      <c r="BP115" s="1003"/>
      <c r="BQ115" s="971" t="s">
        <v>128</v>
      </c>
      <c r="BR115" s="972"/>
      <c r="BS115" s="972"/>
      <c r="BT115" s="972"/>
      <c r="BU115" s="972"/>
      <c r="BV115" s="972" t="s">
        <v>435</v>
      </c>
      <c r="BW115" s="972"/>
      <c r="BX115" s="972"/>
      <c r="BY115" s="972"/>
      <c r="BZ115" s="972"/>
      <c r="CA115" s="972" t="s">
        <v>435</v>
      </c>
      <c r="CB115" s="972"/>
      <c r="CC115" s="972"/>
      <c r="CD115" s="972"/>
      <c r="CE115" s="972"/>
      <c r="CF115" s="966" t="s">
        <v>128</v>
      </c>
      <c r="CG115" s="967"/>
      <c r="CH115" s="967"/>
      <c r="CI115" s="967"/>
      <c r="CJ115" s="967"/>
      <c r="CK115" s="997"/>
      <c r="CL115" s="998"/>
      <c r="CM115" s="1001" t="s">
        <v>451</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326357</v>
      </c>
      <c r="DH115" s="1011"/>
      <c r="DI115" s="1011"/>
      <c r="DJ115" s="1011"/>
      <c r="DK115" s="1012"/>
      <c r="DL115" s="1013">
        <v>298748</v>
      </c>
      <c r="DM115" s="1011"/>
      <c r="DN115" s="1011"/>
      <c r="DO115" s="1011"/>
      <c r="DP115" s="1012"/>
      <c r="DQ115" s="1013">
        <v>298748</v>
      </c>
      <c r="DR115" s="1011"/>
      <c r="DS115" s="1011"/>
      <c r="DT115" s="1011"/>
      <c r="DU115" s="1012"/>
      <c r="DV115" s="1014">
        <v>2.7</v>
      </c>
      <c r="DW115" s="1015"/>
      <c r="DX115" s="1015"/>
      <c r="DY115" s="1015"/>
      <c r="DZ115" s="1016"/>
    </row>
    <row r="116" spans="1:130" s="246" customFormat="1" ht="26.25" customHeight="1" x14ac:dyDescent="0.15">
      <c r="A116" s="1008"/>
      <c r="B116" s="1009"/>
      <c r="C116" s="1017" t="s">
        <v>452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78</v>
      </c>
      <c r="AB116" s="1011"/>
      <c r="AC116" s="1011"/>
      <c r="AD116" s="1011"/>
      <c r="AE116" s="1012"/>
      <c r="AF116" s="1013" t="s">
        <v>435</v>
      </c>
      <c r="AG116" s="1011"/>
      <c r="AH116" s="1011"/>
      <c r="AI116" s="1011"/>
      <c r="AJ116" s="1012"/>
      <c r="AK116" s="1013" t="s">
        <v>128</v>
      </c>
      <c r="AL116" s="1011"/>
      <c r="AM116" s="1011"/>
      <c r="AN116" s="1011"/>
      <c r="AO116" s="1012"/>
      <c r="AP116" s="1014" t="s">
        <v>435</v>
      </c>
      <c r="AQ116" s="1015"/>
      <c r="AR116" s="1015"/>
      <c r="AS116" s="1015"/>
      <c r="AT116" s="1016"/>
      <c r="AU116" s="952"/>
      <c r="AV116" s="953"/>
      <c r="AW116" s="953"/>
      <c r="AX116" s="953"/>
      <c r="AY116" s="953"/>
      <c r="AZ116" s="1019" t="s">
        <v>453</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128</v>
      </c>
      <c r="BW116" s="972"/>
      <c r="BX116" s="972"/>
      <c r="BY116" s="972"/>
      <c r="BZ116" s="972"/>
      <c r="CA116" s="972" t="s">
        <v>128</v>
      </c>
      <c r="CB116" s="972"/>
      <c r="CC116" s="972"/>
      <c r="CD116" s="972"/>
      <c r="CE116" s="972"/>
      <c r="CF116" s="966" t="s">
        <v>435</v>
      </c>
      <c r="CG116" s="967"/>
      <c r="CH116" s="967"/>
      <c r="CI116" s="967"/>
      <c r="CJ116" s="967"/>
      <c r="CK116" s="997"/>
      <c r="CL116" s="998"/>
      <c r="CM116" s="968" t="s">
        <v>454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162510</v>
      </c>
      <c r="DH116" s="1011"/>
      <c r="DI116" s="1011"/>
      <c r="DJ116" s="1011"/>
      <c r="DK116" s="1012"/>
      <c r="DL116" s="1013">
        <v>131889</v>
      </c>
      <c r="DM116" s="1011"/>
      <c r="DN116" s="1011"/>
      <c r="DO116" s="1011"/>
      <c r="DP116" s="1012"/>
      <c r="DQ116" s="1013">
        <v>108576</v>
      </c>
      <c r="DR116" s="1011"/>
      <c r="DS116" s="1011"/>
      <c r="DT116" s="1011"/>
      <c r="DU116" s="1012"/>
      <c r="DV116" s="1014">
        <v>1</v>
      </c>
      <c r="DW116" s="1015"/>
      <c r="DX116" s="1015"/>
      <c r="DY116" s="1015"/>
      <c r="DZ116" s="1016"/>
    </row>
    <row r="117" spans="1:130" s="246" customFormat="1" ht="26.25" customHeight="1" x14ac:dyDescent="0.15">
      <c r="A117" s="956" t="s">
        <v>190</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455</v>
      </c>
      <c r="Z117" s="938"/>
      <c r="AA117" s="1028">
        <v>4076021</v>
      </c>
      <c r="AB117" s="1029"/>
      <c r="AC117" s="1029"/>
      <c r="AD117" s="1029"/>
      <c r="AE117" s="1030"/>
      <c r="AF117" s="1031">
        <v>4028946</v>
      </c>
      <c r="AG117" s="1029"/>
      <c r="AH117" s="1029"/>
      <c r="AI117" s="1029"/>
      <c r="AJ117" s="1030"/>
      <c r="AK117" s="1031">
        <v>4179511</v>
      </c>
      <c r="AL117" s="1029"/>
      <c r="AM117" s="1029"/>
      <c r="AN117" s="1029"/>
      <c r="AO117" s="1030"/>
      <c r="AP117" s="1032"/>
      <c r="AQ117" s="1033"/>
      <c r="AR117" s="1033"/>
      <c r="AS117" s="1033"/>
      <c r="AT117" s="1034"/>
      <c r="AU117" s="952"/>
      <c r="AV117" s="953"/>
      <c r="AW117" s="953"/>
      <c r="AX117" s="953"/>
      <c r="AY117" s="953"/>
      <c r="AZ117" s="1019" t="s">
        <v>456</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128</v>
      </c>
      <c r="BW117" s="972"/>
      <c r="BX117" s="972"/>
      <c r="BY117" s="972"/>
      <c r="BZ117" s="972"/>
      <c r="CA117" s="972" t="s">
        <v>128</v>
      </c>
      <c r="CB117" s="972"/>
      <c r="CC117" s="972"/>
      <c r="CD117" s="972"/>
      <c r="CE117" s="972"/>
      <c r="CF117" s="966" t="s">
        <v>435</v>
      </c>
      <c r="CG117" s="967"/>
      <c r="CH117" s="967"/>
      <c r="CI117" s="967"/>
      <c r="CJ117" s="967"/>
      <c r="CK117" s="997"/>
      <c r="CL117" s="998"/>
      <c r="CM117" s="968" t="s">
        <v>457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435</v>
      </c>
      <c r="DM117" s="1011"/>
      <c r="DN117" s="1011"/>
      <c r="DO117" s="1011"/>
      <c r="DP117" s="1012"/>
      <c r="DQ117" s="1013" t="s">
        <v>128</v>
      </c>
      <c r="DR117" s="1011"/>
      <c r="DS117" s="1011"/>
      <c r="DT117" s="1011"/>
      <c r="DU117" s="1012"/>
      <c r="DV117" s="1014" t="s">
        <v>435</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308</v>
      </c>
      <c r="AG118" s="937"/>
      <c r="AH118" s="937"/>
      <c r="AI118" s="937"/>
      <c r="AJ118" s="938"/>
      <c r="AK118" s="936" t="s">
        <v>307</v>
      </c>
      <c r="AL118" s="937"/>
      <c r="AM118" s="937"/>
      <c r="AN118" s="937"/>
      <c r="AO118" s="938"/>
      <c r="AP118" s="1023" t="s">
        <v>429</v>
      </c>
      <c r="AQ118" s="1024"/>
      <c r="AR118" s="1024"/>
      <c r="AS118" s="1024"/>
      <c r="AT118" s="1025"/>
      <c r="AU118" s="952"/>
      <c r="AV118" s="953"/>
      <c r="AW118" s="953"/>
      <c r="AX118" s="953"/>
      <c r="AY118" s="953"/>
      <c r="AZ118" s="1026" t="s">
        <v>458</v>
      </c>
      <c r="BA118" s="1017"/>
      <c r="BB118" s="1017"/>
      <c r="BC118" s="1017"/>
      <c r="BD118" s="1017"/>
      <c r="BE118" s="1017"/>
      <c r="BF118" s="1017"/>
      <c r="BG118" s="1017"/>
      <c r="BH118" s="1017"/>
      <c r="BI118" s="1017"/>
      <c r="BJ118" s="1017"/>
      <c r="BK118" s="1017"/>
      <c r="BL118" s="1017"/>
      <c r="BM118" s="1017"/>
      <c r="BN118" s="1017"/>
      <c r="BO118" s="1017"/>
      <c r="BP118" s="1018"/>
      <c r="BQ118" s="1049" t="s">
        <v>435</v>
      </c>
      <c r="BR118" s="1050"/>
      <c r="BS118" s="1050"/>
      <c r="BT118" s="1050"/>
      <c r="BU118" s="1050"/>
      <c r="BV118" s="1050" t="s">
        <v>128</v>
      </c>
      <c r="BW118" s="1050"/>
      <c r="BX118" s="1050"/>
      <c r="BY118" s="1050"/>
      <c r="BZ118" s="1050"/>
      <c r="CA118" s="1050" t="s">
        <v>435</v>
      </c>
      <c r="CB118" s="1050"/>
      <c r="CC118" s="1050"/>
      <c r="CD118" s="1050"/>
      <c r="CE118" s="1050"/>
      <c r="CF118" s="966" t="s">
        <v>435</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128</v>
      </c>
      <c r="DR118" s="1011"/>
      <c r="DS118" s="1011"/>
      <c r="DT118" s="1011"/>
      <c r="DU118" s="1012"/>
      <c r="DV118" s="1014" t="s">
        <v>128</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128</v>
      </c>
      <c r="AG119" s="944"/>
      <c r="AH119" s="944"/>
      <c r="AI119" s="944"/>
      <c r="AJ119" s="945"/>
      <c r="AK119" s="946" t="s">
        <v>435</v>
      </c>
      <c r="AL119" s="944"/>
      <c r="AM119" s="944"/>
      <c r="AN119" s="944"/>
      <c r="AO119" s="945"/>
      <c r="AP119" s="947" t="s">
        <v>128</v>
      </c>
      <c r="AQ119" s="948"/>
      <c r="AR119" s="948"/>
      <c r="AS119" s="948"/>
      <c r="AT119" s="949"/>
      <c r="AU119" s="954"/>
      <c r="AV119" s="955"/>
      <c r="AW119" s="955"/>
      <c r="AX119" s="955"/>
      <c r="AY119" s="955"/>
      <c r="AZ119" s="277" t="s">
        <v>190</v>
      </c>
      <c r="BA119" s="277"/>
      <c r="BB119" s="277"/>
      <c r="BC119" s="277"/>
      <c r="BD119" s="277"/>
      <c r="BE119" s="277"/>
      <c r="BF119" s="277"/>
      <c r="BG119" s="277"/>
      <c r="BH119" s="277"/>
      <c r="BI119" s="277"/>
      <c r="BJ119" s="277"/>
      <c r="BK119" s="277"/>
      <c r="BL119" s="277"/>
      <c r="BM119" s="277"/>
      <c r="BN119" s="277"/>
      <c r="BO119" s="1027" t="s">
        <v>460</v>
      </c>
      <c r="BP119" s="1058"/>
      <c r="BQ119" s="1049">
        <v>43208218</v>
      </c>
      <c r="BR119" s="1050"/>
      <c r="BS119" s="1050"/>
      <c r="BT119" s="1050"/>
      <c r="BU119" s="1050"/>
      <c r="BV119" s="1050">
        <v>42172885</v>
      </c>
      <c r="BW119" s="1050"/>
      <c r="BX119" s="1050"/>
      <c r="BY119" s="1050"/>
      <c r="BZ119" s="1050"/>
      <c r="CA119" s="1050">
        <v>42659338</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128</v>
      </c>
      <c r="DH119" s="1036"/>
      <c r="DI119" s="1036"/>
      <c r="DJ119" s="1036"/>
      <c r="DK119" s="1037"/>
      <c r="DL119" s="1035" t="s">
        <v>128</v>
      </c>
      <c r="DM119" s="1036"/>
      <c r="DN119" s="1036"/>
      <c r="DO119" s="1036"/>
      <c r="DP119" s="1037"/>
      <c r="DQ119" s="1035" t="s">
        <v>435</v>
      </c>
      <c r="DR119" s="1036"/>
      <c r="DS119" s="1036"/>
      <c r="DT119" s="1036"/>
      <c r="DU119" s="1037"/>
      <c r="DV119" s="1038" t="s">
        <v>435</v>
      </c>
      <c r="DW119" s="1039"/>
      <c r="DX119" s="1039"/>
      <c r="DY119" s="1039"/>
      <c r="DZ119" s="1040"/>
    </row>
    <row r="120" spans="1:130" s="246" customFormat="1" ht="26.25" customHeight="1" x14ac:dyDescent="0.15">
      <c r="A120" s="1111"/>
      <c r="B120" s="998"/>
      <c r="C120" s="968" t="s">
        <v>438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435</v>
      </c>
      <c r="AG120" s="1011"/>
      <c r="AH120" s="1011"/>
      <c r="AI120" s="1011"/>
      <c r="AJ120" s="1012"/>
      <c r="AK120" s="1013" t="s">
        <v>435</v>
      </c>
      <c r="AL120" s="1011"/>
      <c r="AM120" s="1011"/>
      <c r="AN120" s="1011"/>
      <c r="AO120" s="1012"/>
      <c r="AP120" s="1014" t="s">
        <v>128</v>
      </c>
      <c r="AQ120" s="1015"/>
      <c r="AR120" s="1015"/>
      <c r="AS120" s="1015"/>
      <c r="AT120" s="1016"/>
      <c r="AU120" s="1041" t="s">
        <v>462</v>
      </c>
      <c r="AV120" s="1042"/>
      <c r="AW120" s="1042"/>
      <c r="AX120" s="1042"/>
      <c r="AY120" s="1043"/>
      <c r="AZ120" s="992" t="s">
        <v>463</v>
      </c>
      <c r="BA120" s="941"/>
      <c r="BB120" s="941"/>
      <c r="BC120" s="941"/>
      <c r="BD120" s="941"/>
      <c r="BE120" s="941"/>
      <c r="BF120" s="941"/>
      <c r="BG120" s="941"/>
      <c r="BH120" s="941"/>
      <c r="BI120" s="941"/>
      <c r="BJ120" s="941"/>
      <c r="BK120" s="941"/>
      <c r="BL120" s="941"/>
      <c r="BM120" s="941"/>
      <c r="BN120" s="941"/>
      <c r="BO120" s="941"/>
      <c r="BP120" s="942"/>
      <c r="BQ120" s="978">
        <v>5565265</v>
      </c>
      <c r="BR120" s="979"/>
      <c r="BS120" s="979"/>
      <c r="BT120" s="979"/>
      <c r="BU120" s="979"/>
      <c r="BV120" s="979">
        <v>6013576</v>
      </c>
      <c r="BW120" s="979"/>
      <c r="BX120" s="979"/>
      <c r="BY120" s="979"/>
      <c r="BZ120" s="979"/>
      <c r="CA120" s="979">
        <v>6359721</v>
      </c>
      <c r="CB120" s="979"/>
      <c r="CC120" s="979"/>
      <c r="CD120" s="979"/>
      <c r="CE120" s="979"/>
      <c r="CF120" s="993">
        <v>58.4</v>
      </c>
      <c r="CG120" s="994"/>
      <c r="CH120" s="994"/>
      <c r="CI120" s="994"/>
      <c r="CJ120" s="994"/>
      <c r="CK120" s="1059" t="s">
        <v>464</v>
      </c>
      <c r="CL120" s="1060"/>
      <c r="CM120" s="1060"/>
      <c r="CN120" s="1060"/>
      <c r="CO120" s="1061"/>
      <c r="CP120" s="1067" t="s">
        <v>409</v>
      </c>
      <c r="CQ120" s="1068"/>
      <c r="CR120" s="1068"/>
      <c r="CS120" s="1068"/>
      <c r="CT120" s="1068"/>
      <c r="CU120" s="1068"/>
      <c r="CV120" s="1068"/>
      <c r="CW120" s="1068"/>
      <c r="CX120" s="1068"/>
      <c r="CY120" s="1068"/>
      <c r="CZ120" s="1068"/>
      <c r="DA120" s="1068"/>
      <c r="DB120" s="1068"/>
      <c r="DC120" s="1068"/>
      <c r="DD120" s="1068"/>
      <c r="DE120" s="1068"/>
      <c r="DF120" s="1069"/>
      <c r="DG120" s="978">
        <v>8960156</v>
      </c>
      <c r="DH120" s="979"/>
      <c r="DI120" s="979"/>
      <c r="DJ120" s="979"/>
      <c r="DK120" s="979"/>
      <c r="DL120" s="979">
        <v>8918976</v>
      </c>
      <c r="DM120" s="979"/>
      <c r="DN120" s="979"/>
      <c r="DO120" s="979"/>
      <c r="DP120" s="979"/>
      <c r="DQ120" s="979">
        <v>9075963</v>
      </c>
      <c r="DR120" s="979"/>
      <c r="DS120" s="979"/>
      <c r="DT120" s="979"/>
      <c r="DU120" s="979"/>
      <c r="DV120" s="980">
        <v>83.3</v>
      </c>
      <c r="DW120" s="980"/>
      <c r="DX120" s="980"/>
      <c r="DY120" s="980"/>
      <c r="DZ120" s="981"/>
    </row>
    <row r="121" spans="1:130" s="246" customFormat="1" ht="26.25" customHeight="1" x14ac:dyDescent="0.15">
      <c r="A121" s="1111"/>
      <c r="B121" s="998"/>
      <c r="C121" s="1019" t="s">
        <v>465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435</v>
      </c>
      <c r="AB121" s="1011"/>
      <c r="AC121" s="1011"/>
      <c r="AD121" s="1011"/>
      <c r="AE121" s="1012"/>
      <c r="AF121" s="1013" t="s">
        <v>435</v>
      </c>
      <c r="AG121" s="1011"/>
      <c r="AH121" s="1011"/>
      <c r="AI121" s="1011"/>
      <c r="AJ121" s="1012"/>
      <c r="AK121" s="1013" t="s">
        <v>435</v>
      </c>
      <c r="AL121" s="1011"/>
      <c r="AM121" s="1011"/>
      <c r="AN121" s="1011"/>
      <c r="AO121" s="1012"/>
      <c r="AP121" s="1014" t="s">
        <v>128</v>
      </c>
      <c r="AQ121" s="1015"/>
      <c r="AR121" s="1015"/>
      <c r="AS121" s="1015"/>
      <c r="AT121" s="1016"/>
      <c r="AU121" s="1044"/>
      <c r="AV121" s="1045"/>
      <c r="AW121" s="1045"/>
      <c r="AX121" s="1045"/>
      <c r="AY121" s="1046"/>
      <c r="AZ121" s="1001" t="s">
        <v>466</v>
      </c>
      <c r="BA121" s="1002"/>
      <c r="BB121" s="1002"/>
      <c r="BC121" s="1002"/>
      <c r="BD121" s="1002"/>
      <c r="BE121" s="1002"/>
      <c r="BF121" s="1002"/>
      <c r="BG121" s="1002"/>
      <c r="BH121" s="1002"/>
      <c r="BI121" s="1002"/>
      <c r="BJ121" s="1002"/>
      <c r="BK121" s="1002"/>
      <c r="BL121" s="1002"/>
      <c r="BM121" s="1002"/>
      <c r="BN121" s="1002"/>
      <c r="BO121" s="1002"/>
      <c r="BP121" s="1003"/>
      <c r="BQ121" s="971">
        <v>372047</v>
      </c>
      <c r="BR121" s="972"/>
      <c r="BS121" s="972"/>
      <c r="BT121" s="972"/>
      <c r="BU121" s="972"/>
      <c r="BV121" s="972">
        <v>304347</v>
      </c>
      <c r="BW121" s="972"/>
      <c r="BX121" s="972"/>
      <c r="BY121" s="972"/>
      <c r="BZ121" s="972"/>
      <c r="CA121" s="972">
        <v>246970</v>
      </c>
      <c r="CB121" s="972"/>
      <c r="CC121" s="972"/>
      <c r="CD121" s="972"/>
      <c r="CE121" s="972"/>
      <c r="CF121" s="966">
        <v>2.2999999999999998</v>
      </c>
      <c r="CG121" s="967"/>
      <c r="CH121" s="967"/>
      <c r="CI121" s="967"/>
      <c r="CJ121" s="967"/>
      <c r="CK121" s="1062"/>
      <c r="CL121" s="1063"/>
      <c r="CM121" s="1063"/>
      <c r="CN121" s="1063"/>
      <c r="CO121" s="1064"/>
      <c r="CP121" s="1072" t="s">
        <v>408</v>
      </c>
      <c r="CQ121" s="1073"/>
      <c r="CR121" s="1073"/>
      <c r="CS121" s="1073"/>
      <c r="CT121" s="1073"/>
      <c r="CU121" s="1073"/>
      <c r="CV121" s="1073"/>
      <c r="CW121" s="1073"/>
      <c r="CX121" s="1073"/>
      <c r="CY121" s="1073"/>
      <c r="CZ121" s="1073"/>
      <c r="DA121" s="1073"/>
      <c r="DB121" s="1073"/>
      <c r="DC121" s="1073"/>
      <c r="DD121" s="1073"/>
      <c r="DE121" s="1073"/>
      <c r="DF121" s="1074"/>
      <c r="DG121" s="971">
        <v>5903717</v>
      </c>
      <c r="DH121" s="972"/>
      <c r="DI121" s="972"/>
      <c r="DJ121" s="972"/>
      <c r="DK121" s="972"/>
      <c r="DL121" s="972">
        <v>5603277</v>
      </c>
      <c r="DM121" s="972"/>
      <c r="DN121" s="972"/>
      <c r="DO121" s="972"/>
      <c r="DP121" s="972"/>
      <c r="DQ121" s="972">
        <v>5590543</v>
      </c>
      <c r="DR121" s="972"/>
      <c r="DS121" s="972"/>
      <c r="DT121" s="972"/>
      <c r="DU121" s="972"/>
      <c r="DV121" s="973">
        <v>51.3</v>
      </c>
      <c r="DW121" s="973"/>
      <c r="DX121" s="973"/>
      <c r="DY121" s="973"/>
      <c r="DZ121" s="974"/>
    </row>
    <row r="122" spans="1:130" s="246" customFormat="1" ht="26.25" customHeight="1" x14ac:dyDescent="0.15">
      <c r="A122" s="1111"/>
      <c r="B122" s="998"/>
      <c r="C122" s="968" t="s">
        <v>448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435</v>
      </c>
      <c r="AB122" s="1011"/>
      <c r="AC122" s="1011"/>
      <c r="AD122" s="1011"/>
      <c r="AE122" s="1012"/>
      <c r="AF122" s="1013" t="s">
        <v>128</v>
      </c>
      <c r="AG122" s="1011"/>
      <c r="AH122" s="1011"/>
      <c r="AI122" s="1011"/>
      <c r="AJ122" s="1012"/>
      <c r="AK122" s="1013" t="s">
        <v>128</v>
      </c>
      <c r="AL122" s="1011"/>
      <c r="AM122" s="1011"/>
      <c r="AN122" s="1011"/>
      <c r="AO122" s="1012"/>
      <c r="AP122" s="1014" t="s">
        <v>435</v>
      </c>
      <c r="AQ122" s="1015"/>
      <c r="AR122" s="1015"/>
      <c r="AS122" s="1015"/>
      <c r="AT122" s="1016"/>
      <c r="AU122" s="1044"/>
      <c r="AV122" s="1045"/>
      <c r="AW122" s="1045"/>
      <c r="AX122" s="1045"/>
      <c r="AY122" s="1046"/>
      <c r="AZ122" s="1026" t="s">
        <v>467</v>
      </c>
      <c r="BA122" s="1017"/>
      <c r="BB122" s="1017"/>
      <c r="BC122" s="1017"/>
      <c r="BD122" s="1017"/>
      <c r="BE122" s="1017"/>
      <c r="BF122" s="1017"/>
      <c r="BG122" s="1017"/>
      <c r="BH122" s="1017"/>
      <c r="BI122" s="1017"/>
      <c r="BJ122" s="1017"/>
      <c r="BK122" s="1017"/>
      <c r="BL122" s="1017"/>
      <c r="BM122" s="1017"/>
      <c r="BN122" s="1017"/>
      <c r="BO122" s="1017"/>
      <c r="BP122" s="1018"/>
      <c r="BQ122" s="1049">
        <v>32040691</v>
      </c>
      <c r="BR122" s="1050"/>
      <c r="BS122" s="1050"/>
      <c r="BT122" s="1050"/>
      <c r="BU122" s="1050"/>
      <c r="BV122" s="1050">
        <v>31051673</v>
      </c>
      <c r="BW122" s="1050"/>
      <c r="BX122" s="1050"/>
      <c r="BY122" s="1050"/>
      <c r="BZ122" s="1050"/>
      <c r="CA122" s="1050">
        <v>30979202</v>
      </c>
      <c r="CB122" s="1050"/>
      <c r="CC122" s="1050"/>
      <c r="CD122" s="1050"/>
      <c r="CE122" s="1050"/>
      <c r="CF122" s="1070">
        <v>284.5</v>
      </c>
      <c r="CG122" s="1071"/>
      <c r="CH122" s="1071"/>
      <c r="CI122" s="1071"/>
      <c r="CJ122" s="1071"/>
      <c r="CK122" s="1062"/>
      <c r="CL122" s="1063"/>
      <c r="CM122" s="1063"/>
      <c r="CN122" s="1063"/>
      <c r="CO122" s="1064"/>
      <c r="CP122" s="1072" t="s">
        <v>468</v>
      </c>
      <c r="CQ122" s="1073"/>
      <c r="CR122" s="1073"/>
      <c r="CS122" s="1073"/>
      <c r="CT122" s="1073"/>
      <c r="CU122" s="1073"/>
      <c r="CV122" s="1073"/>
      <c r="CW122" s="1073"/>
      <c r="CX122" s="1073"/>
      <c r="CY122" s="1073"/>
      <c r="CZ122" s="1073"/>
      <c r="DA122" s="1073"/>
      <c r="DB122" s="1073"/>
      <c r="DC122" s="1073"/>
      <c r="DD122" s="1073"/>
      <c r="DE122" s="1073"/>
      <c r="DF122" s="1074"/>
      <c r="DG122" s="971" t="s">
        <v>435</v>
      </c>
      <c r="DH122" s="972"/>
      <c r="DI122" s="972"/>
      <c r="DJ122" s="972"/>
      <c r="DK122" s="972"/>
      <c r="DL122" s="972" t="s">
        <v>128</v>
      </c>
      <c r="DM122" s="972"/>
      <c r="DN122" s="972"/>
      <c r="DO122" s="972"/>
      <c r="DP122" s="972"/>
      <c r="DQ122" s="972" t="s">
        <v>435</v>
      </c>
      <c r="DR122" s="972"/>
      <c r="DS122" s="972"/>
      <c r="DT122" s="972"/>
      <c r="DU122" s="972"/>
      <c r="DV122" s="973" t="s">
        <v>128</v>
      </c>
      <c r="DW122" s="973"/>
      <c r="DX122" s="973"/>
      <c r="DY122" s="973"/>
      <c r="DZ122" s="974"/>
    </row>
    <row r="123" spans="1:130" s="246" customFormat="1" ht="26.25" customHeight="1" x14ac:dyDescent="0.15">
      <c r="A123" s="1111"/>
      <c r="B123" s="998"/>
      <c r="C123" s="968" t="s">
        <v>454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31626</v>
      </c>
      <c r="AB123" s="1011"/>
      <c r="AC123" s="1011"/>
      <c r="AD123" s="1011"/>
      <c r="AE123" s="1012"/>
      <c r="AF123" s="1013">
        <v>31405</v>
      </c>
      <c r="AG123" s="1011"/>
      <c r="AH123" s="1011"/>
      <c r="AI123" s="1011"/>
      <c r="AJ123" s="1012"/>
      <c r="AK123" s="1013">
        <v>24996</v>
      </c>
      <c r="AL123" s="1011"/>
      <c r="AM123" s="1011"/>
      <c r="AN123" s="1011"/>
      <c r="AO123" s="1012"/>
      <c r="AP123" s="1014">
        <v>0.2</v>
      </c>
      <c r="AQ123" s="1015"/>
      <c r="AR123" s="1015"/>
      <c r="AS123" s="1015"/>
      <c r="AT123" s="1016"/>
      <c r="AU123" s="1047"/>
      <c r="AV123" s="1048"/>
      <c r="AW123" s="1048"/>
      <c r="AX123" s="1048"/>
      <c r="AY123" s="1048"/>
      <c r="AZ123" s="277" t="s">
        <v>190</v>
      </c>
      <c r="BA123" s="277"/>
      <c r="BB123" s="277"/>
      <c r="BC123" s="277"/>
      <c r="BD123" s="277"/>
      <c r="BE123" s="277"/>
      <c r="BF123" s="277"/>
      <c r="BG123" s="277"/>
      <c r="BH123" s="277"/>
      <c r="BI123" s="277"/>
      <c r="BJ123" s="277"/>
      <c r="BK123" s="277"/>
      <c r="BL123" s="277"/>
      <c r="BM123" s="277"/>
      <c r="BN123" s="277"/>
      <c r="BO123" s="1027" t="s">
        <v>469</v>
      </c>
      <c r="BP123" s="1058"/>
      <c r="BQ123" s="1117">
        <v>37978003</v>
      </c>
      <c r="BR123" s="1118"/>
      <c r="BS123" s="1118"/>
      <c r="BT123" s="1118"/>
      <c r="BU123" s="1118"/>
      <c r="BV123" s="1118">
        <v>37369596</v>
      </c>
      <c r="BW123" s="1118"/>
      <c r="BX123" s="1118"/>
      <c r="BY123" s="1118"/>
      <c r="BZ123" s="1118"/>
      <c r="CA123" s="1118">
        <v>37585893</v>
      </c>
      <c r="CB123" s="1118"/>
      <c r="CC123" s="1118"/>
      <c r="CD123" s="1118"/>
      <c r="CE123" s="1118"/>
      <c r="CF123" s="1051"/>
      <c r="CG123" s="1052"/>
      <c r="CH123" s="1052"/>
      <c r="CI123" s="1052"/>
      <c r="CJ123" s="1053"/>
      <c r="CK123" s="1062"/>
      <c r="CL123" s="1063"/>
      <c r="CM123" s="1063"/>
      <c r="CN123" s="1063"/>
      <c r="CO123" s="1064"/>
      <c r="CP123" s="1072" t="s">
        <v>470</v>
      </c>
      <c r="CQ123" s="1073"/>
      <c r="CR123" s="1073"/>
      <c r="CS123" s="1073"/>
      <c r="CT123" s="1073"/>
      <c r="CU123" s="1073"/>
      <c r="CV123" s="1073"/>
      <c r="CW123" s="1073"/>
      <c r="CX123" s="1073"/>
      <c r="CY123" s="1073"/>
      <c r="CZ123" s="1073"/>
      <c r="DA123" s="1073"/>
      <c r="DB123" s="1073"/>
      <c r="DC123" s="1073"/>
      <c r="DD123" s="1073"/>
      <c r="DE123" s="1073"/>
      <c r="DF123" s="1074"/>
      <c r="DG123" s="1010" t="s">
        <v>128</v>
      </c>
      <c r="DH123" s="1011"/>
      <c r="DI123" s="1011"/>
      <c r="DJ123" s="1011"/>
      <c r="DK123" s="1012"/>
      <c r="DL123" s="1013" t="s">
        <v>435</v>
      </c>
      <c r="DM123" s="1011"/>
      <c r="DN123" s="1011"/>
      <c r="DO123" s="1011"/>
      <c r="DP123" s="1012"/>
      <c r="DQ123" s="1013" t="s">
        <v>435</v>
      </c>
      <c r="DR123" s="1011"/>
      <c r="DS123" s="1011"/>
      <c r="DT123" s="1011"/>
      <c r="DU123" s="1012"/>
      <c r="DV123" s="1014" t="s">
        <v>128</v>
      </c>
      <c r="DW123" s="1015"/>
      <c r="DX123" s="1015"/>
      <c r="DY123" s="1015"/>
      <c r="DZ123" s="1016"/>
    </row>
    <row r="124" spans="1:130" s="246" customFormat="1" ht="26.25" customHeight="1" thickBot="1" x14ac:dyDescent="0.2">
      <c r="A124" s="1111"/>
      <c r="B124" s="998"/>
      <c r="C124" s="968" t="s">
        <v>457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128</v>
      </c>
      <c r="AG124" s="1011"/>
      <c r="AH124" s="1011"/>
      <c r="AI124" s="1011"/>
      <c r="AJ124" s="1012"/>
      <c r="AK124" s="1013" t="s">
        <v>435</v>
      </c>
      <c r="AL124" s="1011"/>
      <c r="AM124" s="1011"/>
      <c r="AN124" s="1011"/>
      <c r="AO124" s="1012"/>
      <c r="AP124" s="1014" t="s">
        <v>435</v>
      </c>
      <c r="AQ124" s="1015"/>
      <c r="AR124" s="1015"/>
      <c r="AS124" s="1015"/>
      <c r="AT124" s="1016"/>
      <c r="AU124" s="1113" t="s">
        <v>471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48.5</v>
      </c>
      <c r="BR124" s="1080"/>
      <c r="BS124" s="1080"/>
      <c r="BT124" s="1080"/>
      <c r="BU124" s="1080"/>
      <c r="BV124" s="1080">
        <v>44.5</v>
      </c>
      <c r="BW124" s="1080"/>
      <c r="BX124" s="1080"/>
      <c r="BY124" s="1080"/>
      <c r="BZ124" s="1080"/>
      <c r="CA124" s="1080">
        <v>46.5</v>
      </c>
      <c r="CB124" s="1080"/>
      <c r="CC124" s="1080"/>
      <c r="CD124" s="1080"/>
      <c r="CE124" s="1080"/>
      <c r="CF124" s="1081"/>
      <c r="CG124" s="1082"/>
      <c r="CH124" s="1082"/>
      <c r="CI124" s="1082"/>
      <c r="CJ124" s="1083"/>
      <c r="CK124" s="1065"/>
      <c r="CL124" s="1065"/>
      <c r="CM124" s="1065"/>
      <c r="CN124" s="1065"/>
      <c r="CO124" s="1066"/>
      <c r="CP124" s="1072" t="s">
        <v>472</v>
      </c>
      <c r="CQ124" s="1073"/>
      <c r="CR124" s="1073"/>
      <c r="CS124" s="1073"/>
      <c r="CT124" s="1073"/>
      <c r="CU124" s="1073"/>
      <c r="CV124" s="1073"/>
      <c r="CW124" s="1073"/>
      <c r="CX124" s="1073"/>
      <c r="CY124" s="1073"/>
      <c r="CZ124" s="1073"/>
      <c r="DA124" s="1073"/>
      <c r="DB124" s="1073"/>
      <c r="DC124" s="1073"/>
      <c r="DD124" s="1073"/>
      <c r="DE124" s="1073"/>
      <c r="DF124" s="1074"/>
      <c r="DG124" s="1057" t="s">
        <v>128</v>
      </c>
      <c r="DH124" s="1036"/>
      <c r="DI124" s="1036"/>
      <c r="DJ124" s="1036"/>
      <c r="DK124" s="1037"/>
      <c r="DL124" s="1035" t="s">
        <v>128</v>
      </c>
      <c r="DM124" s="1036"/>
      <c r="DN124" s="1036"/>
      <c r="DO124" s="1036"/>
      <c r="DP124" s="1037"/>
      <c r="DQ124" s="1035" t="s">
        <v>128</v>
      </c>
      <c r="DR124" s="1036"/>
      <c r="DS124" s="1036"/>
      <c r="DT124" s="1036"/>
      <c r="DU124" s="1037"/>
      <c r="DV124" s="1038" t="s">
        <v>128</v>
      </c>
      <c r="DW124" s="1039"/>
      <c r="DX124" s="1039"/>
      <c r="DY124" s="1039"/>
      <c r="DZ124" s="1040"/>
    </row>
    <row r="125" spans="1:130" s="246" customFormat="1" ht="26.25" customHeight="1" x14ac:dyDescent="0.15">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128</v>
      </c>
      <c r="AB125" s="1011"/>
      <c r="AC125" s="1011"/>
      <c r="AD125" s="1011"/>
      <c r="AE125" s="1012"/>
      <c r="AF125" s="1013" t="s">
        <v>128</v>
      </c>
      <c r="AG125" s="1011"/>
      <c r="AH125" s="1011"/>
      <c r="AI125" s="1011"/>
      <c r="AJ125" s="1012"/>
      <c r="AK125" s="1013" t="s">
        <v>128</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473</v>
      </c>
      <c r="CL125" s="1060"/>
      <c r="CM125" s="1060"/>
      <c r="CN125" s="1060"/>
      <c r="CO125" s="1061"/>
      <c r="CP125" s="992" t="s">
        <v>474</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128</v>
      </c>
      <c r="DM125" s="979"/>
      <c r="DN125" s="979"/>
      <c r="DO125" s="979"/>
      <c r="DP125" s="979"/>
      <c r="DQ125" s="979" t="s">
        <v>128</v>
      </c>
      <c r="DR125" s="979"/>
      <c r="DS125" s="979"/>
      <c r="DT125" s="979"/>
      <c r="DU125" s="979"/>
      <c r="DV125" s="980" t="s">
        <v>435</v>
      </c>
      <c r="DW125" s="980"/>
      <c r="DX125" s="980"/>
      <c r="DY125" s="980"/>
      <c r="DZ125" s="981"/>
    </row>
    <row r="126" spans="1:130" s="246" customFormat="1" ht="26.25" customHeight="1" thickBot="1" x14ac:dyDescent="0.2">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128</v>
      </c>
      <c r="AG126" s="1011"/>
      <c r="AH126" s="1011"/>
      <c r="AI126" s="1011"/>
      <c r="AJ126" s="1012"/>
      <c r="AK126" s="1013" t="s">
        <v>128</v>
      </c>
      <c r="AL126" s="1011"/>
      <c r="AM126" s="1011"/>
      <c r="AN126" s="1011"/>
      <c r="AO126" s="1012"/>
      <c r="AP126" s="1014" t="s">
        <v>128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475</v>
      </c>
      <c r="CQ126" s="1002"/>
      <c r="CR126" s="1002"/>
      <c r="CS126" s="1002"/>
      <c r="CT126" s="1002"/>
      <c r="CU126" s="1002"/>
      <c r="CV126" s="1002"/>
      <c r="CW126" s="1002"/>
      <c r="CX126" s="1002"/>
      <c r="CY126" s="1002"/>
      <c r="CZ126" s="1002"/>
      <c r="DA126" s="1002"/>
      <c r="DB126" s="1002"/>
      <c r="DC126" s="1002"/>
      <c r="DD126" s="1002"/>
      <c r="DE126" s="1002"/>
      <c r="DF126" s="1003"/>
      <c r="DG126" s="971" t="s">
        <v>435</v>
      </c>
      <c r="DH126" s="972"/>
      <c r="DI126" s="972"/>
      <c r="DJ126" s="972"/>
      <c r="DK126" s="972"/>
      <c r="DL126" s="972" t="s">
        <v>128</v>
      </c>
      <c r="DM126" s="972"/>
      <c r="DN126" s="972"/>
      <c r="DO126" s="972"/>
      <c r="DP126" s="972"/>
      <c r="DQ126" s="972" t="s">
        <v>128</v>
      </c>
      <c r="DR126" s="972"/>
      <c r="DS126" s="972"/>
      <c r="DT126" s="972"/>
      <c r="DU126" s="972"/>
      <c r="DV126" s="973" t="s">
        <v>128</v>
      </c>
      <c r="DW126" s="973"/>
      <c r="DX126" s="973"/>
      <c r="DY126" s="973"/>
      <c r="DZ126" s="974"/>
    </row>
    <row r="127" spans="1:130" s="246" customFormat="1" ht="26.25" customHeight="1" x14ac:dyDescent="0.15">
      <c r="A127" s="1112"/>
      <c r="B127" s="1000"/>
      <c r="C127" s="1054" t="s">
        <v>476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128</v>
      </c>
      <c r="AB127" s="1011"/>
      <c r="AC127" s="1011"/>
      <c r="AD127" s="1011"/>
      <c r="AE127" s="1012"/>
      <c r="AF127" s="1013" t="s">
        <v>435</v>
      </c>
      <c r="AG127" s="1011"/>
      <c r="AH127" s="1011"/>
      <c r="AI127" s="1011"/>
      <c r="AJ127" s="1012"/>
      <c r="AK127" s="1013" t="s">
        <v>128</v>
      </c>
      <c r="AL127" s="1011"/>
      <c r="AM127" s="1011"/>
      <c r="AN127" s="1011"/>
      <c r="AO127" s="1012"/>
      <c r="AP127" s="1014" t="s">
        <v>128</v>
      </c>
      <c r="AQ127" s="1015"/>
      <c r="AR127" s="1015"/>
      <c r="AS127" s="1015"/>
      <c r="AT127" s="1016"/>
      <c r="AU127" s="282"/>
      <c r="AV127" s="282"/>
      <c r="AW127" s="282"/>
      <c r="AX127" s="1084" t="s">
        <v>477</v>
      </c>
      <c r="AY127" s="1085"/>
      <c r="AZ127" s="1085"/>
      <c r="BA127" s="1085"/>
      <c r="BB127" s="1085"/>
      <c r="BC127" s="1085"/>
      <c r="BD127" s="1085"/>
      <c r="BE127" s="1086"/>
      <c r="BF127" s="1087" t="s">
        <v>478</v>
      </c>
      <c r="BG127" s="1085"/>
      <c r="BH127" s="1085"/>
      <c r="BI127" s="1085"/>
      <c r="BJ127" s="1085"/>
      <c r="BK127" s="1085"/>
      <c r="BL127" s="1086"/>
      <c r="BM127" s="1087" t="s">
        <v>479</v>
      </c>
      <c r="BN127" s="1085"/>
      <c r="BO127" s="1085"/>
      <c r="BP127" s="1085"/>
      <c r="BQ127" s="1085"/>
      <c r="BR127" s="1085"/>
      <c r="BS127" s="1086"/>
      <c r="BT127" s="1087" t="s">
        <v>480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481</v>
      </c>
      <c r="CQ127" s="1002"/>
      <c r="CR127" s="1002"/>
      <c r="CS127" s="1002"/>
      <c r="CT127" s="1002"/>
      <c r="CU127" s="1002"/>
      <c r="CV127" s="1002"/>
      <c r="CW127" s="1002"/>
      <c r="CX127" s="1002"/>
      <c r="CY127" s="1002"/>
      <c r="CZ127" s="1002"/>
      <c r="DA127" s="1002"/>
      <c r="DB127" s="1002"/>
      <c r="DC127" s="1002"/>
      <c r="DD127" s="1002"/>
      <c r="DE127" s="1002"/>
      <c r="DF127" s="1003"/>
      <c r="DG127" s="971" t="s">
        <v>435</v>
      </c>
      <c r="DH127" s="972"/>
      <c r="DI127" s="972"/>
      <c r="DJ127" s="972"/>
      <c r="DK127" s="972"/>
      <c r="DL127" s="972" t="s">
        <v>128</v>
      </c>
      <c r="DM127" s="972"/>
      <c r="DN127" s="972"/>
      <c r="DO127" s="972"/>
      <c r="DP127" s="972"/>
      <c r="DQ127" s="972" t="s">
        <v>128</v>
      </c>
      <c r="DR127" s="972"/>
      <c r="DS127" s="972"/>
      <c r="DT127" s="972"/>
      <c r="DU127" s="972"/>
      <c r="DV127" s="973" t="s">
        <v>435</v>
      </c>
      <c r="DW127" s="973"/>
      <c r="DX127" s="973"/>
      <c r="DY127" s="973"/>
      <c r="DZ127" s="974"/>
    </row>
    <row r="128" spans="1:130" s="246" customFormat="1" ht="26.25" customHeight="1" thickBot="1" x14ac:dyDescent="0.2">
      <c r="A128" s="1095" t="s">
        <v>482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483</v>
      </c>
      <c r="X128" s="1097"/>
      <c r="Y128" s="1097"/>
      <c r="Z128" s="1098"/>
      <c r="AA128" s="1099">
        <v>73894</v>
      </c>
      <c r="AB128" s="1100"/>
      <c r="AC128" s="1100"/>
      <c r="AD128" s="1100"/>
      <c r="AE128" s="1101"/>
      <c r="AF128" s="1102">
        <v>73289</v>
      </c>
      <c r="AG128" s="1100"/>
      <c r="AH128" s="1100"/>
      <c r="AI128" s="1100"/>
      <c r="AJ128" s="1101"/>
      <c r="AK128" s="1102">
        <v>74180</v>
      </c>
      <c r="AL128" s="1100"/>
      <c r="AM128" s="1100"/>
      <c r="AN128" s="1100"/>
      <c r="AO128" s="1101"/>
      <c r="AP128" s="1103"/>
      <c r="AQ128" s="1104"/>
      <c r="AR128" s="1104"/>
      <c r="AS128" s="1104"/>
      <c r="AT128" s="1105"/>
      <c r="AU128" s="282"/>
      <c r="AV128" s="282"/>
      <c r="AW128" s="282"/>
      <c r="AX128" s="940" t="s">
        <v>484</v>
      </c>
      <c r="AY128" s="941"/>
      <c r="AZ128" s="941"/>
      <c r="BA128" s="941"/>
      <c r="BB128" s="941"/>
      <c r="BC128" s="941"/>
      <c r="BD128" s="941"/>
      <c r="BE128" s="942"/>
      <c r="BF128" s="1106" t="s">
        <v>435</v>
      </c>
      <c r="BG128" s="1107"/>
      <c r="BH128" s="1107"/>
      <c r="BI128" s="1107"/>
      <c r="BJ128" s="1107"/>
      <c r="BK128" s="1107"/>
      <c r="BL128" s="1108"/>
      <c r="BM128" s="1106">
        <v>12.89</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485</v>
      </c>
      <c r="CQ128" s="1089"/>
      <c r="CR128" s="1089"/>
      <c r="CS128" s="1089"/>
      <c r="CT128" s="1089"/>
      <c r="CU128" s="1089"/>
      <c r="CV128" s="1089"/>
      <c r="CW128" s="1089"/>
      <c r="CX128" s="1089"/>
      <c r="CY128" s="1089"/>
      <c r="CZ128" s="1089"/>
      <c r="DA128" s="1089"/>
      <c r="DB128" s="1089"/>
      <c r="DC128" s="1089"/>
      <c r="DD128" s="1089"/>
      <c r="DE128" s="1089"/>
      <c r="DF128" s="1090"/>
      <c r="DG128" s="1091" t="s">
        <v>435</v>
      </c>
      <c r="DH128" s="1092"/>
      <c r="DI128" s="1092"/>
      <c r="DJ128" s="1092"/>
      <c r="DK128" s="1092"/>
      <c r="DL128" s="1092" t="s">
        <v>435</v>
      </c>
      <c r="DM128" s="1092"/>
      <c r="DN128" s="1092"/>
      <c r="DO128" s="1092"/>
      <c r="DP128" s="1092"/>
      <c r="DQ128" s="1092" t="s">
        <v>435</v>
      </c>
      <c r="DR128" s="1092"/>
      <c r="DS128" s="1092"/>
      <c r="DT128" s="1092"/>
      <c r="DU128" s="1092"/>
      <c r="DV128" s="1093" t="s">
        <v>435</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486</v>
      </c>
      <c r="X129" s="1126"/>
      <c r="Y129" s="1126"/>
      <c r="Z129" s="1127"/>
      <c r="AA129" s="1010">
        <v>13492967</v>
      </c>
      <c r="AB129" s="1011"/>
      <c r="AC129" s="1011"/>
      <c r="AD129" s="1011"/>
      <c r="AE129" s="1012"/>
      <c r="AF129" s="1013">
        <v>13520255</v>
      </c>
      <c r="AG129" s="1011"/>
      <c r="AH129" s="1011"/>
      <c r="AI129" s="1011"/>
      <c r="AJ129" s="1012"/>
      <c r="AK129" s="1013">
        <v>13624741</v>
      </c>
      <c r="AL129" s="1011"/>
      <c r="AM129" s="1011"/>
      <c r="AN129" s="1011"/>
      <c r="AO129" s="1012"/>
      <c r="AP129" s="1128"/>
      <c r="AQ129" s="1129"/>
      <c r="AR129" s="1129"/>
      <c r="AS129" s="1129"/>
      <c r="AT129" s="1130"/>
      <c r="AU129" s="284"/>
      <c r="AV129" s="284"/>
      <c r="AW129" s="284"/>
      <c r="AX129" s="1119" t="s">
        <v>487</v>
      </c>
      <c r="AY129" s="1002"/>
      <c r="AZ129" s="1002"/>
      <c r="BA129" s="1002"/>
      <c r="BB129" s="1002"/>
      <c r="BC129" s="1002"/>
      <c r="BD129" s="1002"/>
      <c r="BE129" s="1003"/>
      <c r="BF129" s="1120" t="s">
        <v>435</v>
      </c>
      <c r="BG129" s="1121"/>
      <c r="BH129" s="1121"/>
      <c r="BI129" s="1121"/>
      <c r="BJ129" s="1121"/>
      <c r="BK129" s="1121"/>
      <c r="BL129" s="1122"/>
      <c r="BM129" s="1120">
        <v>17.89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489</v>
      </c>
      <c r="X130" s="1126"/>
      <c r="Y130" s="1126"/>
      <c r="Z130" s="1127"/>
      <c r="AA130" s="1010">
        <v>2728897</v>
      </c>
      <c r="AB130" s="1011"/>
      <c r="AC130" s="1011"/>
      <c r="AD130" s="1011"/>
      <c r="AE130" s="1012"/>
      <c r="AF130" s="1013">
        <v>2736624</v>
      </c>
      <c r="AG130" s="1011"/>
      <c r="AH130" s="1011"/>
      <c r="AI130" s="1011"/>
      <c r="AJ130" s="1012"/>
      <c r="AK130" s="1013">
        <v>2735306</v>
      </c>
      <c r="AL130" s="1011"/>
      <c r="AM130" s="1011"/>
      <c r="AN130" s="1011"/>
      <c r="AO130" s="1012"/>
      <c r="AP130" s="1128"/>
      <c r="AQ130" s="1129"/>
      <c r="AR130" s="1129"/>
      <c r="AS130" s="1129"/>
      <c r="AT130" s="1130"/>
      <c r="AU130" s="284"/>
      <c r="AV130" s="284"/>
      <c r="AW130" s="284"/>
      <c r="AX130" s="1119" t="s">
        <v>490</v>
      </c>
      <c r="AY130" s="1002"/>
      <c r="AZ130" s="1002"/>
      <c r="BA130" s="1002"/>
      <c r="BB130" s="1002"/>
      <c r="BC130" s="1002"/>
      <c r="BD130" s="1002"/>
      <c r="BE130" s="1003"/>
      <c r="BF130" s="1156">
        <v>11.9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491</v>
      </c>
      <c r="X131" s="1164"/>
      <c r="Y131" s="1164"/>
      <c r="Z131" s="1165"/>
      <c r="AA131" s="1057">
        <v>10764070</v>
      </c>
      <c r="AB131" s="1036"/>
      <c r="AC131" s="1036"/>
      <c r="AD131" s="1036"/>
      <c r="AE131" s="1037"/>
      <c r="AF131" s="1035">
        <v>10783631</v>
      </c>
      <c r="AG131" s="1036"/>
      <c r="AH131" s="1036"/>
      <c r="AI131" s="1036"/>
      <c r="AJ131" s="1037"/>
      <c r="AK131" s="1035">
        <v>10889435</v>
      </c>
      <c r="AL131" s="1036"/>
      <c r="AM131" s="1036"/>
      <c r="AN131" s="1036"/>
      <c r="AO131" s="1037"/>
      <c r="AP131" s="1166"/>
      <c r="AQ131" s="1167"/>
      <c r="AR131" s="1167"/>
      <c r="AS131" s="1167"/>
      <c r="AT131" s="1168"/>
      <c r="AU131" s="284"/>
      <c r="AV131" s="284"/>
      <c r="AW131" s="284"/>
      <c r="AX131" s="1138" t="s">
        <v>492</v>
      </c>
      <c r="AY131" s="1089"/>
      <c r="AZ131" s="1089"/>
      <c r="BA131" s="1089"/>
      <c r="BB131" s="1089"/>
      <c r="BC131" s="1089"/>
      <c r="BD131" s="1089"/>
      <c r="BE131" s="1090"/>
      <c r="BF131" s="1139">
        <v>46.5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494</v>
      </c>
      <c r="W132" s="1149"/>
      <c r="X132" s="1149"/>
      <c r="Y132" s="1149"/>
      <c r="Z132" s="1150"/>
      <c r="AA132" s="1151">
        <v>11.828518389999999</v>
      </c>
      <c r="AB132" s="1152"/>
      <c r="AC132" s="1152"/>
      <c r="AD132" s="1152"/>
      <c r="AE132" s="1153"/>
      <c r="AF132" s="1154">
        <v>11.3044762</v>
      </c>
      <c r="AG132" s="1152"/>
      <c r="AH132" s="1152"/>
      <c r="AI132" s="1152"/>
      <c r="AJ132" s="1153"/>
      <c r="AK132" s="1154">
        <v>12.581231259999999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495</v>
      </c>
      <c r="W133" s="1132"/>
      <c r="X133" s="1132"/>
      <c r="Y133" s="1132"/>
      <c r="Z133" s="1133"/>
      <c r="AA133" s="1134">
        <v>11.5</v>
      </c>
      <c r="AB133" s="1135"/>
      <c r="AC133" s="1135"/>
      <c r="AD133" s="1135"/>
      <c r="AE133" s="1136"/>
      <c r="AF133" s="1134">
        <v>11.4</v>
      </c>
      <c r="AG133" s="1135"/>
      <c r="AH133" s="1135"/>
      <c r="AI133" s="1135"/>
      <c r="AJ133" s="1136"/>
      <c r="AK133" s="1134">
        <v>11.9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aunaDPwYmnl+l94JfmWgx5a7ufbMJcSchjnayqyyh5ZItjczXEuZuKg8sl66v/nuaYCuktMmzB0pAh+zUag==" saltValue="qH6DMuuFQHRtcUB2BoHF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619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RCE0+e9DYZ+/swVCRWFPH/dIpR1ezYto8cEgnk4Y3zSQWMmGAejKrbvOHYvNFrtDc+KCOvoOhYO27HrcRVUtA==" saltValue="vJbHh79wbLY4kdGwQSnZ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XNddCNCLAYSawaI/YJuqLrh6r/TQpVoYGVVBZ2DQ4t0G8js+7D5eQMYXASyQlPnvSEPnWAVgi/fuESfnveGgg==" saltValue="g9jXpxiUxsGVQpe/Uik/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503</v>
      </c>
      <c r="AL9" s="1175"/>
      <c r="AM9" s="1175"/>
      <c r="AN9" s="1176"/>
      <c r="AO9" s="312">
        <v>2953550</v>
      </c>
      <c r="AP9" s="312">
        <v>60776</v>
      </c>
      <c r="AQ9" s="313">
        <v>69548</v>
      </c>
      <c r="AR9" s="314">
        <v>-12.6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504</v>
      </c>
      <c r="AL10" s="1175"/>
      <c r="AM10" s="1175"/>
      <c r="AN10" s="1176"/>
      <c r="AO10" s="315">
        <v>492315</v>
      </c>
      <c r="AP10" s="315">
        <v>10131</v>
      </c>
      <c r="AQ10" s="316">
        <v>8149</v>
      </c>
      <c r="AR10" s="317">
        <v>24.3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505</v>
      </c>
      <c r="AL11" s="1175"/>
      <c r="AM11" s="1175"/>
      <c r="AN11" s="1176"/>
      <c r="AO11" s="315">
        <v>539546</v>
      </c>
      <c r="AP11" s="315">
        <v>11102</v>
      </c>
      <c r="AQ11" s="316">
        <v>8204</v>
      </c>
      <c r="AR11" s="317">
        <v>35.299999999999997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506</v>
      </c>
      <c r="AL12" s="1175"/>
      <c r="AM12" s="1175"/>
      <c r="AN12" s="1176"/>
      <c r="AO12" s="315" t="s">
        <v>507</v>
      </c>
      <c r="AP12" s="315" t="s">
        <v>507</v>
      </c>
      <c r="AQ12" s="316">
        <v>1139</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508</v>
      </c>
      <c r="AL13" s="1175"/>
      <c r="AM13" s="1175"/>
      <c r="AN13" s="1176"/>
      <c r="AO13" s="315" t="s">
        <v>507</v>
      </c>
      <c r="AP13" s="315" t="s">
        <v>507</v>
      </c>
      <c r="AQ13" s="316">
        <v>20</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509</v>
      </c>
      <c r="AL14" s="1175"/>
      <c r="AM14" s="1175"/>
      <c r="AN14" s="1176"/>
      <c r="AO14" s="315" t="s">
        <v>507</v>
      </c>
      <c r="AP14" s="315" t="s">
        <v>507</v>
      </c>
      <c r="AQ14" s="316">
        <v>3114</v>
      </c>
      <c r="AR14" s="317" t="s">
        <v>507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510</v>
      </c>
      <c r="AL15" s="1175"/>
      <c r="AM15" s="1175"/>
      <c r="AN15" s="1176"/>
      <c r="AO15" s="315">
        <v>74132</v>
      </c>
      <c r="AP15" s="315">
        <v>1525</v>
      </c>
      <c r="AQ15" s="316">
        <v>1605</v>
      </c>
      <c r="AR15" s="317">
        <v>-5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511</v>
      </c>
      <c r="AL16" s="1178"/>
      <c r="AM16" s="1178"/>
      <c r="AN16" s="1179"/>
      <c r="AO16" s="315">
        <v>-292881</v>
      </c>
      <c r="AP16" s="315">
        <v>-6027</v>
      </c>
      <c r="AQ16" s="316">
        <v>-6253</v>
      </c>
      <c r="AR16" s="317">
        <v>-3.6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190</v>
      </c>
      <c r="AL17" s="1178"/>
      <c r="AM17" s="1178"/>
      <c r="AN17" s="1179"/>
      <c r="AO17" s="315">
        <v>3766662</v>
      </c>
      <c r="AP17" s="315">
        <v>77508</v>
      </c>
      <c r="AQ17" s="316">
        <v>85527</v>
      </c>
      <c r="AR17" s="317">
        <v>-9.4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516</v>
      </c>
      <c r="AL21" s="1170"/>
      <c r="AM21" s="1170"/>
      <c r="AN21" s="1171"/>
      <c r="AO21" s="327">
        <v>7.72</v>
      </c>
      <c r="AP21" s="328">
        <v>8.08</v>
      </c>
      <c r="AQ21" s="329">
        <v>-0.36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517</v>
      </c>
      <c r="AL22" s="1170"/>
      <c r="AM22" s="1170"/>
      <c r="AN22" s="1171"/>
      <c r="AO22" s="332">
        <v>97.8</v>
      </c>
      <c r="AP22" s="333">
        <v>97.7</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521</v>
      </c>
      <c r="AL32" s="1186"/>
      <c r="AM32" s="1186"/>
      <c r="AN32" s="1187"/>
      <c r="AO32" s="342">
        <v>2751989</v>
      </c>
      <c r="AP32" s="342">
        <v>56629</v>
      </c>
      <c r="AQ32" s="343">
        <v>49196</v>
      </c>
      <c r="AR32" s="344">
        <v>15.1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522</v>
      </c>
      <c r="AL33" s="1186"/>
      <c r="AM33" s="1186"/>
      <c r="AN33" s="1187"/>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523</v>
      </c>
      <c r="AL34" s="1186"/>
      <c r="AM34" s="1186"/>
      <c r="AN34" s="1187"/>
      <c r="AO34" s="342" t="s">
        <v>507</v>
      </c>
      <c r="AP34" s="342" t="s">
        <v>507</v>
      </c>
      <c r="AQ34" s="343">
        <v>53</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524</v>
      </c>
      <c r="AL35" s="1186"/>
      <c r="AM35" s="1186"/>
      <c r="AN35" s="1187"/>
      <c r="AO35" s="342">
        <v>1339918</v>
      </c>
      <c r="AP35" s="342">
        <v>27572</v>
      </c>
      <c r="AQ35" s="343">
        <v>20035</v>
      </c>
      <c r="AR35" s="344">
        <v>37.6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525</v>
      </c>
      <c r="AL36" s="1186"/>
      <c r="AM36" s="1186"/>
      <c r="AN36" s="1187"/>
      <c r="AO36" s="342">
        <v>62608</v>
      </c>
      <c r="AP36" s="342">
        <v>1288</v>
      </c>
      <c r="AQ36" s="343">
        <v>2549</v>
      </c>
      <c r="AR36" s="344">
        <v>-49.5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526</v>
      </c>
      <c r="AL37" s="1186"/>
      <c r="AM37" s="1186"/>
      <c r="AN37" s="1187"/>
      <c r="AO37" s="342">
        <v>24996</v>
      </c>
      <c r="AP37" s="342">
        <v>514</v>
      </c>
      <c r="AQ37" s="343">
        <v>540</v>
      </c>
      <c r="AR37" s="344">
        <v>-4.8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527</v>
      </c>
      <c r="AL38" s="1189"/>
      <c r="AM38" s="1189"/>
      <c r="AN38" s="1190"/>
      <c r="AO38" s="345" t="s">
        <v>507</v>
      </c>
      <c r="AP38" s="345" t="s">
        <v>507</v>
      </c>
      <c r="AQ38" s="346">
        <v>3</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528</v>
      </c>
      <c r="AL39" s="1189"/>
      <c r="AM39" s="1189"/>
      <c r="AN39" s="1190"/>
      <c r="AO39" s="342">
        <v>-74180</v>
      </c>
      <c r="AP39" s="342">
        <v>-1526</v>
      </c>
      <c r="AQ39" s="343">
        <v>-4452</v>
      </c>
      <c r="AR39" s="344">
        <v>-65.7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529</v>
      </c>
      <c r="AL40" s="1186"/>
      <c r="AM40" s="1186"/>
      <c r="AN40" s="1187"/>
      <c r="AO40" s="342">
        <v>-2735306</v>
      </c>
      <c r="AP40" s="342">
        <v>-56285</v>
      </c>
      <c r="AQ40" s="343">
        <v>-46845</v>
      </c>
      <c r="AR40" s="344">
        <v>20.2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1370025</v>
      </c>
      <c r="AP41" s="342">
        <v>28192</v>
      </c>
      <c r="AQ41" s="343">
        <v>21079</v>
      </c>
      <c r="AR41" s="344">
        <v>33.700000000000003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498</v>
      </c>
      <c r="AN49" s="1182" t="s">
        <v>533</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4517007</v>
      </c>
      <c r="AN51" s="364">
        <v>91426</v>
      </c>
      <c r="AO51" s="365">
        <v>21.9</v>
      </c>
      <c r="AP51" s="366">
        <v>106614</v>
      </c>
      <c r="AQ51" s="367">
        <v>17.2</v>
      </c>
      <c r="AR51" s="368">
        <v>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1433145</v>
      </c>
      <c r="AN52" s="372">
        <v>29008</v>
      </c>
      <c r="AO52" s="373">
        <v>15</v>
      </c>
      <c r="AP52" s="374">
        <v>45545</v>
      </c>
      <c r="AQ52" s="375">
        <v>20.7</v>
      </c>
      <c r="AR52" s="376">
        <v>-5.7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2950341</v>
      </c>
      <c r="AN53" s="364">
        <v>59819</v>
      </c>
      <c r="AO53" s="365">
        <v>-34.6</v>
      </c>
      <c r="AP53" s="366">
        <v>81768</v>
      </c>
      <c r="AQ53" s="367">
        <v>-23.3</v>
      </c>
      <c r="AR53" s="368">
        <v>-11.3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1284548</v>
      </c>
      <c r="AN54" s="372">
        <v>26045</v>
      </c>
      <c r="AO54" s="373">
        <v>-10.199999999999999</v>
      </c>
      <c r="AP54" s="374">
        <v>37917</v>
      </c>
      <c r="AQ54" s="375">
        <v>-16.7</v>
      </c>
      <c r="AR54" s="376">
        <v>6.5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4032314</v>
      </c>
      <c r="AN55" s="364">
        <v>82133</v>
      </c>
      <c r="AO55" s="365">
        <v>37.299999999999997</v>
      </c>
      <c r="AP55" s="366">
        <v>65876</v>
      </c>
      <c r="AQ55" s="367">
        <v>-19.399999999999999</v>
      </c>
      <c r="AR55" s="368">
        <v>56.7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2649718</v>
      </c>
      <c r="AN56" s="372">
        <v>53971</v>
      </c>
      <c r="AO56" s="373">
        <v>107.2</v>
      </c>
      <c r="AP56" s="374">
        <v>36484</v>
      </c>
      <c r="AQ56" s="375">
        <v>-3.8</v>
      </c>
      <c r="AR56" s="376">
        <v>111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2317320</v>
      </c>
      <c r="AN57" s="364">
        <v>47447</v>
      </c>
      <c r="AO57" s="365">
        <v>-42.2</v>
      </c>
      <c r="AP57" s="366">
        <v>68468</v>
      </c>
      <c r="AQ57" s="367">
        <v>3.9</v>
      </c>
      <c r="AR57" s="368">
        <v>-46.1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933299</v>
      </c>
      <c r="AN58" s="372">
        <v>19109</v>
      </c>
      <c r="AO58" s="373">
        <v>-64.599999999999994</v>
      </c>
      <c r="AP58" s="374">
        <v>34140</v>
      </c>
      <c r="AQ58" s="375">
        <v>-6.4</v>
      </c>
      <c r="AR58" s="376">
        <v>-58.2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2791390</v>
      </c>
      <c r="AN59" s="364">
        <v>57440</v>
      </c>
      <c r="AO59" s="365">
        <v>21.1</v>
      </c>
      <c r="AP59" s="366">
        <v>69729</v>
      </c>
      <c r="AQ59" s="367">
        <v>1.8</v>
      </c>
      <c r="AR59" s="368">
        <v>19.3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1469556</v>
      </c>
      <c r="AN60" s="372">
        <v>30240</v>
      </c>
      <c r="AO60" s="373">
        <v>58.3</v>
      </c>
      <c r="AP60" s="374">
        <v>38908</v>
      </c>
      <c r="AQ60" s="375">
        <v>14</v>
      </c>
      <c r="AR60" s="376">
        <v>44.3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3321674</v>
      </c>
      <c r="AN61" s="379">
        <v>67653</v>
      </c>
      <c r="AO61" s="380">
        <v>0.7</v>
      </c>
      <c r="AP61" s="381">
        <v>78491</v>
      </c>
      <c r="AQ61" s="382">
        <v>-4</v>
      </c>
      <c r="AR61" s="368">
        <v>4.7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1554053</v>
      </c>
      <c r="AN62" s="372">
        <v>31675</v>
      </c>
      <c r="AO62" s="373">
        <v>21.1</v>
      </c>
      <c r="AP62" s="374">
        <v>38599</v>
      </c>
      <c r="AQ62" s="375">
        <v>1.6</v>
      </c>
      <c r="AR62" s="376">
        <v>19.5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vMbDCtSgEIj2vi+60fZO9zkPJcH8MuUsqNnw/H8IRnCozCBZTMl+DrbqD1wQIg5oO/1OGijYsdu2ImaoJpjDQ==" saltValue="XC1xpNdLSYLNBttc4Zn1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LV4HfKnQfxG0iiozndgmaP/bHDUZxildmeOKrzhRosPe/sq51uoP20VgQg7XpV8S29Tk59/BDUnhLUoKdtRpw==" saltValue="8XDIzsoktBvIkEKU+kqF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mugyteKfxHmSzyqDeT/UR0n9R2qPG7nP1nQEOr5dJe/knycuZm2hZtjEaMd9fngcQgbnhA7G7Y27t5iuCPHZA==" saltValue="VGETXuWle6sUbGzvRczH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4" t="s">
        <v>3</v>
      </c>
      <c r="D47" s="1194"/>
      <c r="E47" s="1195"/>
      <c r="F47" s="11">
        <v>19.95</v>
      </c>
      <c r="G47" s="12">
        <v>19.760000000000002</v>
      </c>
      <c r="H47" s="12">
        <v>20.09</v>
      </c>
      <c r="I47" s="12">
        <v>20.05</v>
      </c>
      <c r="J47" s="13">
        <v>19.899999999999999</v>
      </c>
    </row>
    <row r="48" spans="2:10" ht="57.75" customHeight="1" x14ac:dyDescent="0.15">
      <c r="B48" s="14"/>
      <c r="C48" s="1196" t="s">
        <v>4</v>
      </c>
      <c r="D48" s="1196"/>
      <c r="E48" s="1197"/>
      <c r="F48" s="15">
        <v>11.75</v>
      </c>
      <c r="G48" s="16">
        <v>13.66</v>
      </c>
      <c r="H48" s="16">
        <v>12.85</v>
      </c>
      <c r="I48" s="16">
        <v>11.4</v>
      </c>
      <c r="J48" s="17">
        <v>11.43</v>
      </c>
    </row>
    <row r="49" spans="2:10" ht="57.75" customHeight="1" thickBot="1" x14ac:dyDescent="0.2">
      <c r="B49" s="18"/>
      <c r="C49" s="1198" t="s">
        <v>5</v>
      </c>
      <c r="D49" s="1198"/>
      <c r="E49" s="1199"/>
      <c r="F49" s="19">
        <v>0.77</v>
      </c>
      <c r="G49" s="20">
        <v>2.06</v>
      </c>
      <c r="H49" s="20" t="s">
        <v>554</v>
      </c>
      <c r="I49" s="20" t="s">
        <v>555</v>
      </c>
      <c r="J49" s="21">
        <v>0.12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waEbiIWtJqyhOcxzEQr+fn5O2ogYcyz1qWFNVlLQtwsenaKcsql8HggfQgw++/B6w8JIvRhx7n6MSdRkSdfQg==" saltValue="6powGE10tB5xf5Iee25F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2020-03-06T09:58:46Z</cp:lastPrinted>
  <dcterms:created xsi:type="dcterms:W3CDTF">2020-02-10T03:39:19Z</dcterms:created>
  <dcterms:modified xsi:type="dcterms:W3CDTF">2020-09-28T10:20:29Z</dcterms:modified>
  <cp:category/>
</cp:coreProperties>
</file>