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200813 平成30年度財政資料集の作成について（２回目）\04 県ホームページ掲載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5" i="10" l="1"/>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W34" i="10"/>
  <c r="BW35" i="10" s="1"/>
  <c r="BW36" i="10" s="1"/>
  <c r="BW37" i="10" s="1"/>
  <c r="BW38" i="10" s="1"/>
  <c r="BW39" i="10" s="1"/>
  <c r="BW40" i="10" s="1"/>
  <c r="BW41" i="10" s="1"/>
  <c r="BW42" i="10" s="1"/>
  <c r="BW43" i="10" s="1"/>
  <c r="BE34" i="10"/>
  <c r="AM34" i="10"/>
  <c r="C34" i="10"/>
  <c r="C35" i="10" l="1"/>
  <c r="U34" i="10" s="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<sst xmlns="http://schemas.openxmlformats.org/spreadsheetml/2006/main" count="1154" uniqueCount="614">
  <si>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</si>
  <si>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</si>
  <si>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</si>
  <si>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</si>
  <si>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</si>
  <si>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</si>
  <si>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</si>
  <si>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</si>
  <si>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</si>
  <si>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</si>
  <si>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</si>
  <si>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</si>
  <si>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</si>
  <si>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</si>
  <si>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</si>
  <si>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</si>
  <si>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</si>
  <si>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</si>
  <si>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</si>
  <si>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</si>
  <si>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</si>
  <si>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</si>
  <si>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</si>
  <si>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</si>
  <si>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</si>
  <si>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</si>
  <si>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</si>
  <si>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</si>
  <si>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</si>
  <si>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</si>
  <si>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</si>
  <si>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</si>
  <si>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</si>
  <si>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</si>
  <si>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</si>
  <si>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</si>
  <si>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</si>
  <si>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</si>
  <si>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</si>
  <si>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</si>
  <si>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</si>
  <si>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</si>
  <si>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</si>
  <si>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</si>
  <si>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</si>
  <si>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</si>
  <si>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</si>
  <si>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</si>
  <si>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</si>
  <si>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</si>
  <si>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</si>
  <si>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</si>
  <si>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</si>
  <si>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</si>
  <si>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</si>
  <si>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</si>
  <si>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</si>
  <si>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</si>
  <si>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</si>
  <si>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</si>
  <si>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</si>
  <si>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</si>
  <si>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</si>
  <si>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</si>
  <si>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</si>
  <si>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</si>
  <si>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</si>
  <si>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</si>
  <si>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</si>
  <si>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</si>
  <si>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</si>
  <si>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</si>
  <si>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</si>
  <si>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</si>
  <si>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</si>
  <si>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</si>
  <si>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</si>
  <si>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</si>
  <si>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</si>
  <si>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</si>
  <si>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</si>
  <si>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</si>
  <si>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</si>
  <si>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</si>
  <si>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</si>
  <si>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</si>
  <si>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</si>
  <si>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</si>
  <si>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</si>
  <si>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</si>
  <si>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</si>
  <si>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</si>
  <si>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</si>
  <si>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</si>
  <si>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</si>
  <si>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</si>
  <si>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</si>
  <si>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</si>
  <si>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舟橋村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</si>
  <si>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</si>
  <si>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</si>
  <si>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</si>
  <si>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</si>
  <si>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</si>
  <si>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</si>
  <si>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</si>
  <si>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</si>
  <si>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</si>
  <si>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</si>
  <si>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</si>
  <si>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</si>
  <si>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</si>
  <si>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</si>
  <si>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</si>
  <si>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</si>
  <si>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</si>
  <si>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</si>
  <si>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</si>
  <si>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</si>
  <si>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</si>
  <si>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</si>
  <si>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</si>
  <si>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</si>
  <si>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</si>
  <si>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</si>
  <si>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</si>
  <si>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</si>
  <si>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</si>
  <si>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</si>
  <si>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</si>
  <si>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</si>
  <si>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</si>
  <si>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</si>
  <si>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</si>
  <si>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</si>
  <si>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</si>
  <si>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</si>
  <si>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</si>
  <si>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</si>
  <si>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</si>
  <si>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</si>
  <si>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</si>
  <si>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</si>
  <si>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</si>
  <si>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</si>
  <si>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</si>
  <si>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</si>
  <si>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</si>
  <si>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</si>
  <si>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</si>
  <si>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</si>
  <si>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</si>
  <si>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</si>
  <si>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</si>
  <si>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</si>
  <si>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</si>
  <si>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</si>
  <si>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</si>
  <si>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</si>
  <si>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</si>
  <si>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</si>
  <si>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</si>
  <si>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</si>
  <si>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</si>
  <si>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</si>
  <si>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</si>
  <si>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</si>
  <si>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</si>
  <si>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</si>
  <si>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</si>
  <si>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</si>
  <si>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</si>
  <si>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</si>
  <si>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</si>
  <si>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</si>
  <si>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</si>
  <si>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</si>
  <si>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</si>
  <si>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</si>
  <si>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</si>
  <si>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</si>
  <si>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</si>
  <si>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</si>
  <si>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</si>
  <si>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</si>
  <si>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</si>
  <si>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</si>
  <si>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</si>
  <si>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</si>
  <si>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</si>
  <si>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</si>
  <si>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</si>
  <si>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</si>
  <si>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</si>
  <si>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</si>
  <si>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</si>
  <si>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</si>
  <si>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</si>
  <si>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</si>
  <si>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</si>
  <si>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</si>
  <si>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</si>
  <si>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</si>
  <si>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</si>
  <si>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</si>
  <si>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</si>
  <si>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</si>
  <si>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</si>
  <si>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</si>
  <si>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</si>
  <si>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</si>
  <si>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</si>
  <si>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</si>
  <si>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</si>
  <si>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</si>
  <si>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</si>
  <si>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</si>
  <si>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富山県舟橋村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</si>
  <si>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</si>
  <si>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</si>
  <si>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</si>
  <si>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</si>
  <si>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</si>
  <si>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</si>
  <si>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</si>
  <si>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</si>
  <si>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</si>
  <si>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</si>
  <si>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</si>
  <si>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</si>
  <si>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</si>
  <si>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</si>
  <si>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</si>
  <si>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</si>
  <si>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</si>
  <si>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</si>
  <si>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</si>
  <si>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</si>
  <si>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</si>
  <si>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</si>
  <si>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</si>
  <si>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</si>
  <si>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</si>
  <si>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</si>
  <si>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</si>
  <si>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</si>
  <si>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</si>
  <si>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</si>
  <si>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</si>
  <si>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</si>
  <si>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</si>
  <si>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</si>
  <si>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</si>
  <si>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</si>
  <si>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</si>
  <si>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</si>
  <si>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</si>
  <si>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</si>
  <si>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</si>
  <si>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</si>
  <si>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</si>
  <si>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</si>
  <si>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</si>
  <si>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</si>
  <si>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</si>
  <si>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</si>
  <si>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</si>
  <si>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</si>
  <si>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</si>
  <si>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</si>
  <si>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</si>
  <si>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</si>
  <si>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</si>
  <si>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</si>
  <si>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</si>
  <si>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</si>
  <si>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</si>
  <si>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</si>
  <si>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</si>
  <si>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</si>
  <si>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</si>
  <si>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</si>
  <si>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</si>
  <si>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</si>
  <si>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</si>
  <si>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</si>
  <si>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</si>
  <si>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</si>
  <si>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</si>
  <si>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</si>
  <si>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</si>
  <si>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</si>
  <si>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</si>
  <si>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</si>
  <si>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</si>
  <si>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</si>
  <si>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</si>
  <si>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</si>
  <si>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</si>
  <si>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</si>
  <si>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</si>
  <si>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</si>
  <si>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</si>
  <si>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</si>
  <si>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</si>
  <si>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</si>
  <si>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</si>
  <si>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</si>
  <si>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</si>
  <si>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</si>
  <si>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</si>
  <si>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</si>
  <si>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</si>
  <si>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</si>
  <si>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</si>
  <si>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</si>
  <si>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</si>
  <si>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</si>
  <si>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</si>
  <si>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</si>
  <si>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</si>
  <si>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</si>
  <si>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</si>
  <si>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</si>
  <si>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</si>
  <si>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</si>
  <si>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</si>
  <si>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</si>
  <si>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</si>
  <si>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</si>
  <si>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</si>
  <si>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</si>
  <si>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</si>
  <si>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</si>
  <si>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</si>
  <si>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</si>
  <si>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</si>
  <si>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</si>
  <si>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</si>
  <si>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</si>
  <si>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</si>
  <si>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</si>
  <si>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</si>
  <si>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</si>
  <si>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</si>
  <si>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</si>
  <si>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</si>
  <si>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</si>
  <si>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</si>
  <si>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</si>
  <si>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</si>
  <si>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</si>
  <si>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</si>
  <si>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</si>
  <si>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</si>
  <si>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</si>
  <si>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</si>
  <si>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</si>
  <si>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</si>
  <si>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</si>
  <si>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</si>
  <si>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</si>
  <si>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</si>
  <si>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</si>
  <si>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</si>
  <si>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</si>
  <si>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</si>
  <si>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富山県舟橋村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</si>
  <si>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</si>
  <si>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</si>
  <si>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</si>
  <si>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</si>
  <si>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</si>
  <si>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</si>
  <si>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</si>
  <si>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</si>
  <si>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</si>
  <si>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</si>
  <si>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</si>
  <si>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</si>
  <si>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</si>
  <si>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</si>
  <si>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</si>
  <si>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</si>
  <si>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</si>
  <si>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</si>
  <si>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</si>
  <si>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</si>
  <si>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</si>
  <si>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</si>
  <si>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</si>
  <si>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</si>
  <si>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</si>
  <si>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</si>
  <si>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</si>
  <si>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</si>
  <si>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</si>
  <si>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</si>
  <si>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</si>
  <si>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</si>
  <si>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</si>
  <si>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</si>
  <si>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</si>
  <si>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</si>
  <si>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</si>
  <si>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</si>
  <si>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</si>
  <si>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</si>
  <si>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</si>
  <si>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</si>
  <si>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</si>
  <si>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</si>
  <si>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</si>
  <si>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</si>
  <si>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</si>
  <si>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</si>
  <si>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</si>
  <si>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</si>
  <si>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</si>
  <si>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</si>
  <si>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</si>
  <si>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</si>
  <si>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</si>
  <si>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</si>
  <si>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</si>
  <si>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</si>
  <si>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</si>
  <si>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</si>
  <si>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</si>
  <si>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</si>
  <si>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</si>
  <si>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</si>
  <si>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</si>
  <si>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</si>
  <si>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</si>
  <si>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</si>
  <si>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</si>
  <si>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</si>
  <si>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</si>
  <si>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</si>
  <si>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</si>
  <si>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</si>
  <si>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</si>
  <si>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</si>
  <si>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</si>
  <si>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</si>
  <si>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</si>
  <si>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</si>
  <si>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</si>
  <si>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</si>
  <si>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</si>
  <si>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</si>
  <si>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</si>
  <si>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</si>
  <si>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</si>
  <si>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</si>
  <si>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</si>
  <si>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</si>
  <si>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</si>
  <si>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</si>
  <si>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</si>
  <si>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</si>
  <si>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</si>
  <si>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</si>
  <si>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</si>
  <si>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</si>
  <si>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</si>
  <si>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</si>
  <si>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</si>
  <si>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</si>
  <si>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</si>
  <si>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</si>
  <si>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</si>
  <si>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</si>
  <si>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</si>
  <si>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</si>
  <si>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</si>
  <si>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</si>
  <si>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</si>
  <si>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</si>
  <si>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</si>
  <si>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</si>
  <si>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</si>
  <si>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</si>
  <si>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</si>
  <si>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</si>
  <si>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</si>
  <si>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</si>
  <si>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</si>
  <si>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</si>
  <si>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</si>
  <si>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</si>
  <si>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</si>
  <si>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</si>
  <si>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</si>
  <si>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</si>
  <si>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</si>
  <si>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</si>
  <si>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</si>
  <si>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</si>
  <si>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</si>
  <si>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</si>
  <si>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</si>
  <si>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</si>
  <si>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</si>
  <si>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</si>
  <si>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</si>
  <si>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</si>
  <si>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</si>
  <si>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</si>
  <si>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</si>
  <si>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</si>
  <si>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</si>
  <si>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</si>
  <si>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</si>
  <si>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</si>
  <si>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</si>
  <si>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</si>
  <si>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</si>
  <si>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</si>
  <si>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</si>
  <si>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</si>
  <si>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</si>
  <si>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</si>
  <si>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</si>
  <si>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</si>
  <si>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</si>
  <si>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</si>
  <si>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</si>
  <si>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</si>
  <si>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</si>
  <si>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</si>
  <si>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</si>
  <si>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</si>
  <si>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</si>
  <si>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</si>
  <si>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</si>
  <si>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</si>
  <si>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</si>
  <si>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</si>
  <si>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</si>
  <si>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</si>
  <si>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</si>
  <si>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</si>
  <si>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</si>
  <si>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</si>
  <si>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</si>
  <si>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</si>
  <si>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</si>
  <si>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</si>
  <si>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</si>
  <si>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</si>
  <si>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</si>
  <si>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17.23</t>
  </si>
  <si>
    <t>▲ 7.23</t>
  </si>
  <si>
    <t>▲ 6.10</t>
  </si>
  <si>
    <t>一般会計</t>
  </si>
  <si>
    <t>国民健康保険事業</t>
  </si>
  <si>
    <t>後期高齢者医療事業</t>
  </si>
  <si>
    <t>土地取得事業特別会計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</si>
  <si>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</si>
  <si>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</si>
  <si>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</si>
  <si>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</si>
  <si>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</si>
  <si>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</si>
  <si>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</si>
  <si>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</si>
  <si>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</si>
  <si>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</si>
  <si>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簡易水道事業</t>
    <rPh sb="0" eb="2">
      <t>カンイ</t>
    </rPh>
    <rPh sb="2" eb="4">
      <t>スイドウ</t>
    </rPh>
    <rPh sb="4" eb="6">
      <t>ジギョウ</t>
    </rPh>
    <phoneticPr fontId="2"/>
  </si>
  <si>
    <t>法非適用企業</t>
    <rPh sb="0" eb="1">
      <t>ホウ</t>
    </rPh>
    <rPh sb="1" eb="2">
      <t>ヒ</t>
    </rPh>
    <rPh sb="2" eb="4">
      <t>テキヨウ</t>
    </rPh>
    <rPh sb="4" eb="6">
      <t>キギョウ</t>
    </rPh>
    <phoneticPr fontId="2"/>
  </si>
  <si>
    <t>-</t>
    <phoneticPr fontId="2"/>
  </si>
  <si>
    <t>-</t>
    <phoneticPr fontId="2"/>
  </si>
  <si>
    <t>-</t>
    <phoneticPr fontId="2"/>
  </si>
  <si>
    <t>-</t>
    <phoneticPr fontId="2"/>
  </si>
  <si>
    <t>-</t>
    <phoneticPr fontId="2"/>
  </si>
  <si>
    <t>地域福祉基金</t>
    <rPh sb="0" eb="2">
      <t>チイキ</t>
    </rPh>
    <rPh sb="2" eb="4">
      <t>フクシ</t>
    </rPh>
    <rPh sb="4" eb="6">
      <t>キキン</t>
    </rPh>
    <phoneticPr fontId="2"/>
  </si>
  <si>
    <t>農村環境創造基金</t>
    <rPh sb="0" eb="2">
      <t>ノウソン</t>
    </rPh>
    <rPh sb="2" eb="4">
      <t>カンキョウ</t>
    </rPh>
    <rPh sb="4" eb="6">
      <t>ソウゾウ</t>
    </rPh>
    <rPh sb="6" eb="8">
      <t>キキン</t>
    </rPh>
    <phoneticPr fontId="2"/>
  </si>
  <si>
    <t>地域振興基金</t>
    <rPh sb="0" eb="2">
      <t>チイキ</t>
    </rPh>
    <rPh sb="2" eb="4">
      <t>シンコウ</t>
    </rPh>
    <rPh sb="4" eb="6">
      <t>キキン</t>
    </rPh>
    <phoneticPr fontId="2"/>
  </si>
  <si>
    <t>教育振興基金</t>
    <rPh sb="0" eb="2">
      <t>キョウイク</t>
    </rPh>
    <rPh sb="2" eb="4">
      <t>シンコウ</t>
    </rPh>
    <rPh sb="4" eb="6">
      <t>キキン</t>
    </rPh>
    <phoneticPr fontId="2"/>
  </si>
  <si>
    <t>-</t>
    <phoneticPr fontId="2"/>
  </si>
  <si>
    <t>-</t>
    <phoneticPr fontId="2"/>
  </si>
  <si>
    <t>-</t>
    <phoneticPr fontId="2"/>
  </si>
  <si>
    <t>児童福祉基金</t>
    <rPh sb="0" eb="2">
      <t>ジドウ</t>
    </rPh>
    <rPh sb="2" eb="4">
      <t>フクシ</t>
    </rPh>
    <rPh sb="4" eb="6">
      <t>キキン</t>
    </rPh>
    <phoneticPr fontId="2"/>
  </si>
  <si>
    <t>富山地区広域件事務組合</t>
    <rPh sb="0" eb="2">
      <t>トヤマ</t>
    </rPh>
    <rPh sb="2" eb="4">
      <t>チク</t>
    </rPh>
    <rPh sb="4" eb="6">
      <t>コウイキ</t>
    </rPh>
    <rPh sb="6" eb="7">
      <t>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</si>
  <si>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</si>
  <si>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t>
    <phoneticPr fontId="2"/>
  </si>
  <si>
    <t>富山県市町村総合事務組合</t>
    <rPh sb="0" eb="3">
      <t>トヤマケン</t>
    </rPh>
    <rPh sb="3" eb="6">
      <t>シチョウソン</t>
    </rPh>
    <rPh sb="6" eb="8">
      <t>ソウゴウ</t>
    </rPh>
    <rPh sb="8" eb="10">
      <t>ジム</t>
    </rPh>
    <rPh sb="10" eb="12">
      <t>クミアイ</t>
    </rPh>
    <phoneticPr fontId="2"/>
  </si>
  <si>
    <t>－</t>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</si>
  <si>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</si>
  <si>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［一般会計］</t>
    <rPh sb="1" eb="5">
      <t>イッパンカイケイ</t>
    </rPh>
    <phoneticPr fontId="2"/>
  </si>
  <si>
    <t>－</t>
    <phoneticPr fontId="2"/>
  </si>
  <si>
    <t>［後期高齢者医療事業特別会計］</t>
    <rPh sb="1" eb="3">
      <t>コウキ</t>
    </rPh>
    <rPh sb="3" eb="6">
      <t>コウレイシャ</t>
    </rPh>
    <rPh sb="6" eb="8">
      <t>イリョウ</t>
    </rPh>
    <rPh sb="8" eb="10">
      <t>ジギョウ</t>
    </rPh>
    <rPh sb="10" eb="12">
      <t>トクベツ</t>
    </rPh>
    <rPh sb="12" eb="14">
      <t>カイケイ</t>
    </rPh>
    <phoneticPr fontId="2"/>
  </si>
  <si>
    <t>常願寺川右岸水防市町村組合</t>
    <rPh sb="0" eb="1">
      <t>ツネ</t>
    </rPh>
    <rPh sb="1" eb="2">
      <t>ネガ</t>
    </rPh>
    <rPh sb="2" eb="3">
      <t>テラ</t>
    </rPh>
    <rPh sb="3" eb="4">
      <t>カワ</t>
    </rPh>
    <rPh sb="4" eb="6">
      <t>ウガン</t>
    </rPh>
    <rPh sb="6" eb="8">
      <t>スイボウ</t>
    </rPh>
    <rPh sb="8" eb="11">
      <t>シチョウソン</t>
    </rPh>
    <rPh sb="11" eb="13">
      <t>クミアイ</t>
    </rPh>
    <phoneticPr fontId="2"/>
  </si>
  <si>
    <t>中新川広域行政事務組合</t>
    <rPh sb="0" eb="3">
      <t>ナカニイカワ</t>
    </rPh>
    <rPh sb="3" eb="5">
      <t>コウイキ</t>
    </rPh>
    <rPh sb="5" eb="7">
      <t>ギョウセイ</t>
    </rPh>
    <rPh sb="7" eb="9">
      <t>ジム</t>
    </rPh>
    <rPh sb="9" eb="11">
      <t>クミアイ</t>
    </rPh>
    <phoneticPr fontId="2"/>
  </si>
  <si>
    <t>［一般会計］</t>
    <rPh sb="1" eb="3">
      <t>イッパン</t>
    </rPh>
    <rPh sb="3" eb="5">
      <t>カイケイ</t>
    </rPh>
    <phoneticPr fontId="2"/>
  </si>
  <si>
    <t>［介護保険事業特別会計］</t>
    <rPh sb="1" eb="3">
      <t>カイゴ</t>
    </rPh>
    <rPh sb="3" eb="5">
      <t>ホケン</t>
    </rPh>
    <rPh sb="5" eb="7">
      <t>ジギョウ</t>
    </rPh>
    <rPh sb="7" eb="9">
      <t>トクベツ</t>
    </rPh>
    <rPh sb="9" eb="11">
      <t>カイケイ</t>
    </rPh>
    <phoneticPr fontId="2"/>
  </si>
  <si>
    <t>－</t>
    <phoneticPr fontId="2"/>
  </si>
  <si>
    <t>［訪問看護事業特別会計］</t>
    <rPh sb="1" eb="3">
      <t>ホウモン</t>
    </rPh>
    <rPh sb="3" eb="5">
      <t>カンゴ</t>
    </rPh>
    <rPh sb="5" eb="7">
      <t>ジギョウ</t>
    </rPh>
    <rPh sb="7" eb="9">
      <t>トクベツ</t>
    </rPh>
    <rPh sb="9" eb="11">
      <t>カイケイ</t>
    </rPh>
    <phoneticPr fontId="2"/>
  </si>
  <si>
    <t>［下水道事業］</t>
    <rPh sb="1" eb="4">
      <t>ゲスイドウ</t>
    </rPh>
    <rPh sb="4" eb="6">
      <t>ジギョウ</t>
    </rPh>
    <phoneticPr fontId="2"/>
  </si>
  <si>
    <t>三郷利田用水市町村組合</t>
    <rPh sb="0" eb="1">
      <t>サン</t>
    </rPh>
    <rPh sb="1" eb="2">
      <t>ゴウ</t>
    </rPh>
    <rPh sb="2" eb="3">
      <t>リ</t>
    </rPh>
    <rPh sb="3" eb="4">
      <t>タ</t>
    </rPh>
    <rPh sb="4" eb="6">
      <t>ヨウスイ</t>
    </rPh>
    <rPh sb="6" eb="9">
      <t>シチョウソン</t>
    </rPh>
    <rPh sb="9" eb="11">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</si>
  <si>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</si>
  <si>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</si>
  <si>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</si>
  <si>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将来負担は今後増加する見込みであり、公共施設等の適切な維持補修を行いながら長寿命化を図るなど、大規模支出の抑制に努める必要がある。</t>
    <rPh sb="0" eb="2">
      <t>ショウライ</t>
    </rPh>
    <rPh sb="2" eb="4">
      <t>フタン</t>
    </rPh>
    <rPh sb="5" eb="7">
      <t>コンゴ</t>
    </rPh>
    <rPh sb="7" eb="9">
      <t>ゾウカ</t>
    </rPh>
    <rPh sb="11" eb="13">
      <t>ミコ</t>
    </rPh>
    <rPh sb="18" eb="20">
      <t>コウキョウ</t>
    </rPh>
    <rPh sb="20" eb="22">
      <t>シセツ</t>
    </rPh>
    <rPh sb="22" eb="23">
      <t>ナド</t>
    </rPh>
    <rPh sb="24" eb="26">
      <t>テキセツ</t>
    </rPh>
    <rPh sb="27" eb="29">
      <t>イジ</t>
    </rPh>
    <rPh sb="29" eb="31">
      <t>ホシュウ</t>
    </rPh>
    <rPh sb="32" eb="33">
      <t>オコナ</t>
    </rPh>
    <rPh sb="37" eb="41">
      <t>チョウジュミョウカ</t>
    </rPh>
    <rPh sb="42" eb="43">
      <t>ハカ</t>
    </rPh>
    <rPh sb="47" eb="50">
      <t>ダイキボ</t>
    </rPh>
    <rPh sb="50" eb="52">
      <t>シシュツ</t>
    </rPh>
    <rPh sb="53" eb="55">
      <t>ヨクセイ</t>
    </rPh>
    <rPh sb="56" eb="57">
      <t>ツト</t>
    </rPh>
    <rPh sb="59" eb="6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</si>
  <si>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</si>
  <si>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</si>
  <si>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</si>
  <si>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</si>
  <si>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</si>
  <si>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</si>
  <si>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両比率ともに一旦はピークを経過したものの、小中学校整備事業や都市公園整備事業、公営住宅整備事業等により上昇が見込まれるほか、平成２９年度実施の認定こども園整備事業や平成２９年度～令和元年度の３カ年で実施する子育てコミュニティ賃貸住宅整備事業による村債の新規大規模発行により、今後一層の上昇が見込まれる。</t>
    <rPh sb="0" eb="1">
      <t>リョウ</t>
    </rPh>
    <rPh sb="1" eb="3">
      <t>ヒリツ</t>
    </rPh>
    <rPh sb="6" eb="8">
      <t>イッタン</t>
    </rPh>
    <rPh sb="13" eb="15">
      <t>ケイカ</t>
    </rPh>
    <rPh sb="21" eb="25">
      <t>ショウチュウガッコウ</t>
    </rPh>
    <rPh sb="25" eb="27">
      <t>セイビ</t>
    </rPh>
    <rPh sb="27" eb="29">
      <t>ジギョウ</t>
    </rPh>
    <rPh sb="30" eb="32">
      <t>トシ</t>
    </rPh>
    <rPh sb="32" eb="34">
      <t>コウエン</t>
    </rPh>
    <rPh sb="34" eb="36">
      <t>セイビ</t>
    </rPh>
    <rPh sb="36" eb="38">
      <t>ジギョウ</t>
    </rPh>
    <rPh sb="39" eb="41">
      <t>コウエイ</t>
    </rPh>
    <rPh sb="41" eb="43">
      <t>ジュウタク</t>
    </rPh>
    <rPh sb="43" eb="45">
      <t>セイビ</t>
    </rPh>
    <rPh sb="45" eb="47">
      <t>ジギョウ</t>
    </rPh>
    <rPh sb="47" eb="48">
      <t>ナド</t>
    </rPh>
    <rPh sb="51" eb="53">
      <t>ジョウショウ</t>
    </rPh>
    <rPh sb="54" eb="56">
      <t>ミコ</t>
    </rPh>
    <rPh sb="62" eb="64">
      <t>ヘイセイ</t>
    </rPh>
    <rPh sb="66" eb="68">
      <t>ネンド</t>
    </rPh>
    <rPh sb="68" eb="70">
      <t>ジッシ</t>
    </rPh>
    <rPh sb="71" eb="73">
      <t>ニンテイ</t>
    </rPh>
    <rPh sb="76" eb="77">
      <t>エン</t>
    </rPh>
    <rPh sb="77" eb="79">
      <t>セイビ</t>
    </rPh>
    <rPh sb="79" eb="81">
      <t>ジギョウ</t>
    </rPh>
    <rPh sb="82" eb="84">
      <t>ヘイセイ</t>
    </rPh>
    <rPh sb="86" eb="88">
      <t>ネンド</t>
    </rPh>
    <rPh sb="89" eb="91">
      <t>レイワ</t>
    </rPh>
    <rPh sb="91" eb="92">
      <t>ガン</t>
    </rPh>
    <rPh sb="92" eb="94">
      <t>ネンド</t>
    </rPh>
    <rPh sb="97" eb="98">
      <t>ネン</t>
    </rPh>
    <rPh sb="99" eb="101">
      <t>ジッシ</t>
    </rPh>
    <rPh sb="103" eb="105">
      <t>コソダ</t>
    </rPh>
    <rPh sb="112" eb="114">
      <t>チンタイ</t>
    </rPh>
    <rPh sb="114" eb="116">
      <t>ジュウタク</t>
    </rPh>
    <rPh sb="116" eb="118">
      <t>セイビ</t>
    </rPh>
    <rPh sb="118" eb="120">
      <t>ジギョウ</t>
    </rPh>
    <rPh sb="123" eb="124">
      <t>ムラ</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</si>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</sst>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7" xfId="12" quotePrefix="1"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6" xfId="12" quotePrefix="1" applyNumberFormat="1" applyFont="1" applyBorder="1" applyAlignment="1" applyProtection="1">
      <alignment horizontal="right" vertical="center" shrinkToFit="1"/>
      <protection locked="0"/>
    </xf>
    <xf numFmtId="177" fontId="33" fillId="0" borderId="118" xfId="14" quotePrefix="1" applyNumberFormat="1" applyFont="1" applyBorder="1" applyAlignment="1" applyProtection="1">
      <alignment horizontal="right" vertical="center" shrinkToFit="1"/>
      <protection locked="0"/>
    </xf>
    <xf numFmtId="177" fontId="33" fillId="0" borderId="137" xfId="12" quotePrefix="1"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quotePrefix="1"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20" xfId="15" quotePrefix="1" applyNumberFormat="1" applyFont="1" applyBorder="1" applyAlignment="1" applyProtection="1">
      <alignment horizontal="right" vertical="center" shrinkToFit="1"/>
      <protection locked="0"/>
    </xf>
    <xf numFmtId="177" fontId="33" fillId="0" borderId="116" xfId="15" quotePrefix="1"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quotePrefix="1"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CA9B-4EA8-9461-CE0EFC969D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69622</c:v>
                </c:pt>
                <c:pt idx="1">
                  <c:v>56586</c:v>
                </c:pt>
                <c:pt idx="2">
                  <c:v>137588</c:v>
                </c:pt>
                <c:pt idx="3">
                  <c:v>156206</c:v>
                </c:pt>
                <c:pt idx="4">
                  <c:v>70591</c:v>
                </c:pt>
              </c:numCache>
            </c:numRef>
          </c:val>
          <c:smooth val="0"/>
          <c:extLst>
            <c:ext xmlns:c16="http://schemas.microsoft.com/office/drawing/2014/chart" uri="{C3380CC4-5D6E-409C-BE32-E72D297353CC}">
              <c16:uniqueId val="{00000001-CA9B-4EA8-9461-CE0EFC969DD7}"/>
            </c:ext>
          </c:extLst>
        </c:ser>
        <c:dLbls>
          <c:showLegendKey val="0"/>
          <c:showVal val="0"/>
          <c:showCatName val="0"/>
          <c:showSerName val="0"/>
          <c:showPercent val="0"/>
          <c:showBubbleSize val="0"/>
        </c:dLbls>
        <c:marker val="1"/>
        <c:smooth val="0"/>
        <c:axId val="82232832"/>
        <c:axId val="82234752"/>
      </c:lineChart>
      <c:catAx>
        <c:axId val="8223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234752"/>
        <c:crosses val="autoZero"/>
        <c:auto val="1"/>
        <c:lblAlgn val="ctr"/>
        <c:lblOffset val="100"/>
        <c:tickLblSkip val="1"/>
        <c:tickMarkSkip val="1"/>
        <c:noMultiLvlLbl val="0"/>
      </c:catAx>
      <c:valAx>
        <c:axId val="8223475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23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5.74</c:v>
                </c:pt>
                <c:pt idx="1">
                  <c:v>5.73</c:v>
                </c:pt>
                <c:pt idx="2">
                  <c:v>7.79</c:v>
                </c:pt>
                <c:pt idx="3">
                  <c:v>5.17</c:v>
                </c:pt>
                <c:pt idx="4">
                  <c:v>6.27</c:v>
                </c:pt>
              </c:numCache>
            </c:numRef>
          </c:val>
          <c:extLst>
            <c:ext xmlns:c16="http://schemas.microsoft.com/office/drawing/2014/chart" uri="{C3380CC4-5D6E-409C-BE32-E72D297353CC}">
              <c16:uniqueId val="{00000000-53FC-493F-9392-830E57554E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88.94</c:v>
                </c:pt>
                <c:pt idx="1">
                  <c:v>85.76</c:v>
                </c:pt>
                <c:pt idx="2">
                  <c:v>69.92</c:v>
                </c:pt>
                <c:pt idx="3">
                  <c:v>65.72</c:v>
                </c:pt>
                <c:pt idx="4">
                  <c:v>57.95</c:v>
                </c:pt>
              </c:numCache>
            </c:numRef>
          </c:val>
          <c:extLst>
            <c:ext xmlns:c16="http://schemas.microsoft.com/office/drawing/2014/chart" uri="{C3380CC4-5D6E-409C-BE32-E72D297353CC}">
              <c16:uniqueId val="{00000001-53FC-493F-9392-830E57554E94}"/>
            </c:ext>
          </c:extLst>
        </c:ser>
        <c:dLbls>
          <c:showLegendKey val="0"/>
          <c:showVal val="0"/>
          <c:showCatName val="0"/>
          <c:showSerName val="0"/>
          <c:showPercent val="0"/>
          <c:showBubbleSize val="0"/>
        </c:dLbls>
        <c:gapWidth val="250"/>
        <c:overlap val="100"/>
        <c:axId val="1361408"/>
        <c:axId val="1363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3.05</c:v>
                </c:pt>
                <c:pt idx="1">
                  <c:v>0.2</c:v>
                </c:pt>
                <c:pt idx="2">
                  <c:v>-17.23</c:v>
                </c:pt>
                <c:pt idx="3">
                  <c:v>-7.23</c:v>
                </c:pt>
                <c:pt idx="4">
                  <c:v>-6.1</c:v>
                </c:pt>
              </c:numCache>
            </c:numRef>
          </c:val>
          <c:smooth val="0"/>
          <c:extLst>
            <c:ext xmlns:c16="http://schemas.microsoft.com/office/drawing/2014/chart" uri="{C3380CC4-5D6E-409C-BE32-E72D297353CC}">
              <c16:uniqueId val="{00000002-53FC-493F-9392-830E57554E94}"/>
            </c:ext>
          </c:extLst>
        </c:ser>
        <c:dLbls>
          <c:showLegendKey val="0"/>
          <c:showVal val="0"/>
          <c:showCatName val="0"/>
          <c:showSerName val="0"/>
          <c:showPercent val="0"/>
          <c:showBubbleSize val="0"/>
        </c:dLbls>
        <c:marker val="1"/>
        <c:smooth val="0"/>
        <c:axId val="1361408"/>
        <c:axId val="1363328"/>
      </c:lineChart>
      <c:catAx>
        <c:axId val="136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3328"/>
        <c:crosses val="autoZero"/>
        <c:auto val="1"/>
        <c:lblAlgn val="ctr"/>
        <c:lblOffset val="100"/>
        <c:tickLblSkip val="1"/>
        <c:tickMarkSkip val="1"/>
        <c:noMultiLvlLbl val="0"/>
      </c:catAx>
      <c:valAx>
        <c:axId val="136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58-4C0C-8C2D-5FD33FAEB80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58-4C0C-8C2D-5FD33FAEB80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58-4C0C-8C2D-5FD33FAEB80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D58-4C0C-8C2D-5FD33FAEB80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D58-4C0C-8C2D-5FD33FAEB802}"/>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D58-4C0C-8C2D-5FD33FAEB802}"/>
            </c:ext>
          </c:extLst>
        </c:ser>
        <c:ser>
          <c:idx val="6"/>
          <c:order val="6"/>
          <c:tx>
            <c:strRef>
              <c:f>データシート!$A$33</c:f>
              <c:strCache>
                <c:ptCount val="1"/>
                <c:pt idx="0">
                  <c:v>土地取得事業特別会計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6-AD58-4C0C-8C2D-5FD33FAEB802}"/>
            </c:ext>
          </c:extLst>
        </c:ser>
        <c:ser>
          <c:idx val="7"/>
          <c:order val="7"/>
          <c:tx>
            <c:strRef>
              <c:f>データシート!$A$34</c:f>
              <c:strCache>
                <c:ptCount val="1"/>
                <c:pt idx="0">
                  <c:v>後期高齢者医療事業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0.01</c:v>
                </c:pt>
                <c:pt idx="4">
                  <c:v>#N/A</c:v>
                </c:pt>
                <c:pt idx="5">
                  <c:v>0</c:v>
                </c:pt>
                <c:pt idx="6">
                  <c:v>#N/A</c:v>
                </c:pt>
                <c:pt idx="7">
                  <c:v>0.18</c:v>
                </c:pt>
                <c:pt idx="8">
                  <c:v>#N/A</c:v>
                </c:pt>
                <c:pt idx="9">
                  <c:v>0.18</c:v>
                </c:pt>
              </c:numCache>
            </c:numRef>
          </c:val>
          <c:extLst>
            <c:ext xmlns:c16="http://schemas.microsoft.com/office/drawing/2014/chart" uri="{C3380CC4-5D6E-409C-BE32-E72D297353CC}">
              <c16:uniqueId val="{00000007-AD58-4C0C-8C2D-5FD33FAEB802}"/>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0.69</c:v>
                </c:pt>
                <c:pt idx="2">
                  <c:v>#N/A</c:v>
                </c:pt>
                <c:pt idx="3">
                  <c:v>0.06</c:v>
                </c:pt>
                <c:pt idx="4">
                  <c:v>#N/A</c:v>
                </c:pt>
                <c:pt idx="5">
                  <c:v>1.03</c:v>
                </c:pt>
                <c:pt idx="6">
                  <c:v>#N/A</c:v>
                </c:pt>
                <c:pt idx="7">
                  <c:v>0.31</c:v>
                </c:pt>
                <c:pt idx="8">
                  <c:v>#N/A</c:v>
                </c:pt>
                <c:pt idx="9">
                  <c:v>0.31</c:v>
                </c:pt>
              </c:numCache>
            </c:numRef>
          </c:val>
          <c:extLst>
            <c:ext xmlns:c16="http://schemas.microsoft.com/office/drawing/2014/chart" uri="{C3380CC4-5D6E-409C-BE32-E72D297353CC}">
              <c16:uniqueId val="{00000008-AD58-4C0C-8C2D-5FD33FAEB80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c:v>
                </c:pt>
                <c:pt idx="2">
                  <c:v>#N/A</c:v>
                </c:pt>
                <c:pt idx="3">
                  <c:v>5.73</c:v>
                </c:pt>
                <c:pt idx="4">
                  <c:v>#N/A</c:v>
                </c:pt>
                <c:pt idx="5">
                  <c:v>1.22</c:v>
                </c:pt>
                <c:pt idx="6">
                  <c:v>#N/A</c:v>
                </c:pt>
                <c:pt idx="7">
                  <c:v>5.13</c:v>
                </c:pt>
                <c:pt idx="8">
                  <c:v>#N/A</c:v>
                </c:pt>
                <c:pt idx="9">
                  <c:v>6.27</c:v>
                </c:pt>
              </c:numCache>
            </c:numRef>
          </c:val>
          <c:extLst>
            <c:ext xmlns:c16="http://schemas.microsoft.com/office/drawing/2014/chart" uri="{C3380CC4-5D6E-409C-BE32-E72D297353CC}">
              <c16:uniqueId val="{00000009-AD58-4C0C-8C2D-5FD33FAEB802}"/>
            </c:ext>
          </c:extLst>
        </c:ser>
        <c:dLbls>
          <c:showLegendKey val="0"/>
          <c:showVal val="0"/>
          <c:showCatName val="0"/>
          <c:showSerName val="0"/>
          <c:showPercent val="0"/>
          <c:showBubbleSize val="0"/>
        </c:dLbls>
        <c:gapWidth val="150"/>
        <c:overlap val="100"/>
        <c:axId val="108526592"/>
        <c:axId val="108540672"/>
      </c:barChart>
      <c:catAx>
        <c:axId val="10852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40672"/>
        <c:crosses val="autoZero"/>
        <c:auto val="1"/>
        <c:lblAlgn val="ctr"/>
        <c:lblOffset val="100"/>
        <c:tickLblSkip val="1"/>
        <c:tickMarkSkip val="1"/>
        <c:noMultiLvlLbl val="0"/>
      </c:catAx>
      <c:valAx>
        <c:axId val="10854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26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173</c:v>
                </c:pt>
                <c:pt idx="5">
                  <c:v>169</c:v>
                </c:pt>
                <c:pt idx="8">
                  <c:v>172</c:v>
                </c:pt>
                <c:pt idx="11">
                  <c:v>177</c:v>
                </c:pt>
                <c:pt idx="14">
                  <c:v>176</c:v>
                </c:pt>
              </c:numCache>
            </c:numRef>
          </c:val>
          <c:extLst>
            <c:ext xmlns:c16="http://schemas.microsoft.com/office/drawing/2014/chart" uri="{C3380CC4-5D6E-409C-BE32-E72D297353CC}">
              <c16:uniqueId val="{00000000-BA10-44EA-8711-1D163DA408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10-44EA-8711-1D163DA408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14</c:v>
                </c:pt>
                <c:pt idx="6">
                  <c:v>14</c:v>
                </c:pt>
                <c:pt idx="9">
                  <c:v>12</c:v>
                </c:pt>
                <c:pt idx="12">
                  <c:v>11</c:v>
                </c:pt>
              </c:numCache>
            </c:numRef>
          </c:val>
          <c:extLst>
            <c:ext xmlns:c16="http://schemas.microsoft.com/office/drawing/2014/chart" uri="{C3380CC4-5D6E-409C-BE32-E72D297353CC}">
              <c16:uniqueId val="{00000002-BA10-44EA-8711-1D163DA408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94</c:v>
                </c:pt>
                <c:pt idx="3">
                  <c:v>95</c:v>
                </c:pt>
                <c:pt idx="6">
                  <c:v>91</c:v>
                </c:pt>
                <c:pt idx="9">
                  <c:v>97</c:v>
                </c:pt>
                <c:pt idx="12">
                  <c:v>93</c:v>
                </c:pt>
              </c:numCache>
            </c:numRef>
          </c:val>
          <c:extLst>
            <c:ext xmlns:c16="http://schemas.microsoft.com/office/drawing/2014/chart" uri="{C3380CC4-5D6E-409C-BE32-E72D297353CC}">
              <c16:uniqueId val="{00000003-BA10-44EA-8711-1D163DA408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c:v>
                </c:pt>
                <c:pt idx="3">
                  <c:v>4</c:v>
                </c:pt>
                <c:pt idx="6">
                  <c:v>9</c:v>
                </c:pt>
                <c:pt idx="9">
                  <c:v>13</c:v>
                </c:pt>
                <c:pt idx="12">
                  <c:v>5</c:v>
                </c:pt>
              </c:numCache>
            </c:numRef>
          </c:val>
          <c:extLst>
            <c:ext xmlns:c16="http://schemas.microsoft.com/office/drawing/2014/chart" uri="{C3380CC4-5D6E-409C-BE32-E72D297353CC}">
              <c16:uniqueId val="{00000004-BA10-44EA-8711-1D163DA408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10-44EA-8711-1D163DA408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10-44EA-8711-1D163DA408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146</c:v>
                </c:pt>
                <c:pt idx="3">
                  <c:v>155</c:v>
                </c:pt>
                <c:pt idx="6">
                  <c:v>153</c:v>
                </c:pt>
                <c:pt idx="9">
                  <c:v>161</c:v>
                </c:pt>
                <c:pt idx="12">
                  <c:v>170</c:v>
                </c:pt>
              </c:numCache>
            </c:numRef>
          </c:val>
          <c:extLst>
            <c:ext xmlns:c16="http://schemas.microsoft.com/office/drawing/2014/chart" uri="{C3380CC4-5D6E-409C-BE32-E72D297353CC}">
              <c16:uniqueId val="{00000007-BA10-44EA-8711-1D163DA40823}"/>
            </c:ext>
          </c:extLst>
        </c:ser>
        <c:dLbls>
          <c:showLegendKey val="0"/>
          <c:showVal val="0"/>
          <c:showCatName val="0"/>
          <c:showSerName val="0"/>
          <c:showPercent val="0"/>
          <c:showBubbleSize val="0"/>
        </c:dLbls>
        <c:gapWidth val="100"/>
        <c:overlap val="100"/>
        <c:axId val="34751232"/>
        <c:axId val="34753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85</c:v>
                </c:pt>
                <c:pt idx="2">
                  <c:v>#N/A</c:v>
                </c:pt>
                <c:pt idx="3">
                  <c:v>#N/A</c:v>
                </c:pt>
                <c:pt idx="4">
                  <c:v>99</c:v>
                </c:pt>
                <c:pt idx="5">
                  <c:v>#N/A</c:v>
                </c:pt>
                <c:pt idx="6">
                  <c:v>#N/A</c:v>
                </c:pt>
                <c:pt idx="7">
                  <c:v>95</c:v>
                </c:pt>
                <c:pt idx="8">
                  <c:v>#N/A</c:v>
                </c:pt>
                <c:pt idx="9">
                  <c:v>#N/A</c:v>
                </c:pt>
                <c:pt idx="10">
                  <c:v>106</c:v>
                </c:pt>
                <c:pt idx="11">
                  <c:v>#N/A</c:v>
                </c:pt>
                <c:pt idx="12">
                  <c:v>#N/A</c:v>
                </c:pt>
                <c:pt idx="13">
                  <c:v>103</c:v>
                </c:pt>
                <c:pt idx="14">
                  <c:v>#N/A</c:v>
                </c:pt>
              </c:numCache>
            </c:numRef>
          </c:val>
          <c:smooth val="0"/>
          <c:extLst>
            <c:ext xmlns:c16="http://schemas.microsoft.com/office/drawing/2014/chart" uri="{C3380CC4-5D6E-409C-BE32-E72D297353CC}">
              <c16:uniqueId val="{00000008-BA10-44EA-8711-1D163DA40823}"/>
            </c:ext>
          </c:extLst>
        </c:ser>
        <c:dLbls>
          <c:showLegendKey val="0"/>
          <c:showVal val="0"/>
          <c:showCatName val="0"/>
          <c:showSerName val="0"/>
          <c:showPercent val="0"/>
          <c:showBubbleSize val="0"/>
        </c:dLbls>
        <c:marker val="1"/>
        <c:smooth val="0"/>
        <c:axId val="34751232"/>
        <c:axId val="34753152"/>
      </c:lineChart>
      <c:catAx>
        <c:axId val="3475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53152"/>
        <c:crosses val="autoZero"/>
        <c:auto val="1"/>
        <c:lblAlgn val="ctr"/>
        <c:lblOffset val="100"/>
        <c:tickLblSkip val="1"/>
        <c:tickMarkSkip val="1"/>
        <c:noMultiLvlLbl val="0"/>
      </c:catAx>
      <c:valAx>
        <c:axId val="3475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5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1795</c:v>
                </c:pt>
                <c:pt idx="5">
                  <c:v>1763</c:v>
                </c:pt>
                <c:pt idx="8">
                  <c:v>1709</c:v>
                </c:pt>
                <c:pt idx="11">
                  <c:v>1640</c:v>
                </c:pt>
                <c:pt idx="14">
                  <c:v>1563</c:v>
                </c:pt>
              </c:numCache>
            </c:numRef>
          </c:val>
          <c:extLst>
            <c:ext xmlns:c16="http://schemas.microsoft.com/office/drawing/2014/chart" uri="{C3380CC4-5D6E-409C-BE32-E72D297353CC}">
              <c16:uniqueId val="{00000000-FBC6-402D-B81F-ADDB1E2307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BC6-402D-B81F-ADDB1E2307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1028</c:v>
                </c:pt>
                <c:pt idx="5">
                  <c:v>1028</c:v>
                </c:pt>
                <c:pt idx="8">
                  <c:v>817</c:v>
                </c:pt>
                <c:pt idx="11">
                  <c:v>767</c:v>
                </c:pt>
                <c:pt idx="14">
                  <c:v>690</c:v>
                </c:pt>
              </c:numCache>
            </c:numRef>
          </c:val>
          <c:extLst>
            <c:ext xmlns:c16="http://schemas.microsoft.com/office/drawing/2014/chart" uri="{C3380CC4-5D6E-409C-BE32-E72D297353CC}">
              <c16:uniqueId val="{00000002-FBC6-402D-B81F-ADDB1E2307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C6-402D-B81F-ADDB1E2307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C6-402D-B81F-ADDB1E2307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C6-402D-B81F-ADDB1E2307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c:v>
                </c:pt>
                <c:pt idx="3">
                  <c:v>46</c:v>
                </c:pt>
                <c:pt idx="6">
                  <c:v>59</c:v>
                </c:pt>
                <c:pt idx="9">
                  <c:v>43</c:v>
                </c:pt>
                <c:pt idx="12">
                  <c:v>30</c:v>
                </c:pt>
              </c:numCache>
            </c:numRef>
          </c:val>
          <c:extLst>
            <c:ext xmlns:c16="http://schemas.microsoft.com/office/drawing/2014/chart" uri="{C3380CC4-5D6E-409C-BE32-E72D297353CC}">
              <c16:uniqueId val="{00000006-FBC6-402D-B81F-ADDB1E2307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1511</c:v>
                </c:pt>
                <c:pt idx="3">
                  <c:v>1413</c:v>
                </c:pt>
                <c:pt idx="6">
                  <c:v>1346</c:v>
                </c:pt>
                <c:pt idx="9">
                  <c:v>1264</c:v>
                </c:pt>
                <c:pt idx="12">
                  <c:v>1193</c:v>
                </c:pt>
              </c:numCache>
            </c:numRef>
          </c:val>
          <c:extLst>
            <c:ext xmlns:c16="http://schemas.microsoft.com/office/drawing/2014/chart" uri="{C3380CC4-5D6E-409C-BE32-E72D297353CC}">
              <c16:uniqueId val="{00000007-FBC6-402D-B81F-ADDB1E2307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169</c:v>
                </c:pt>
                <c:pt idx="6">
                  <c:v>183</c:v>
                </c:pt>
                <c:pt idx="9">
                  <c:v>182</c:v>
                </c:pt>
                <c:pt idx="12">
                  <c:v>192</c:v>
                </c:pt>
              </c:numCache>
            </c:numRef>
          </c:val>
          <c:extLst>
            <c:ext xmlns:c16="http://schemas.microsoft.com/office/drawing/2014/chart" uri="{C3380CC4-5D6E-409C-BE32-E72D297353CC}">
              <c16:uniqueId val="{00000008-FBC6-402D-B81F-ADDB1E2307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81</c:v>
                </c:pt>
                <c:pt idx="3">
                  <c:v>69</c:v>
                </c:pt>
                <c:pt idx="6">
                  <c:v>55</c:v>
                </c:pt>
                <c:pt idx="9">
                  <c:v>43</c:v>
                </c:pt>
                <c:pt idx="12">
                  <c:v>31</c:v>
                </c:pt>
              </c:numCache>
            </c:numRef>
          </c:val>
          <c:extLst>
            <c:ext xmlns:c16="http://schemas.microsoft.com/office/drawing/2014/chart" uri="{C3380CC4-5D6E-409C-BE32-E72D297353CC}">
              <c16:uniqueId val="{00000009-FBC6-402D-B81F-ADDB1E2307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1812</c:v>
                </c:pt>
                <c:pt idx="3">
                  <c:v>1787</c:v>
                </c:pt>
                <c:pt idx="6">
                  <c:v>1856</c:v>
                </c:pt>
                <c:pt idx="9">
                  <c:v>1886</c:v>
                </c:pt>
                <c:pt idx="12">
                  <c:v>1905</c:v>
                </c:pt>
              </c:numCache>
            </c:numRef>
          </c:val>
          <c:extLst>
            <c:ext xmlns:c16="http://schemas.microsoft.com/office/drawing/2014/chart" uri="{C3380CC4-5D6E-409C-BE32-E72D297353CC}">
              <c16:uniqueId val="{0000000A-FBC6-402D-B81F-ADDB1E2307F5}"/>
            </c:ext>
          </c:extLst>
        </c:ser>
        <c:dLbls>
          <c:showLegendKey val="0"/>
          <c:showVal val="0"/>
          <c:showCatName val="0"/>
          <c:showSerName val="0"/>
          <c:showPercent val="0"/>
          <c:showBubbleSize val="0"/>
        </c:dLbls>
        <c:gapWidth val="100"/>
        <c:overlap val="100"/>
        <c:axId val="97236096"/>
        <c:axId val="97238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695</c:v>
                </c:pt>
                <c:pt idx="2">
                  <c:v>#N/A</c:v>
                </c:pt>
                <c:pt idx="3">
                  <c:v>#N/A</c:v>
                </c:pt>
                <c:pt idx="4">
                  <c:v>693</c:v>
                </c:pt>
                <c:pt idx="5">
                  <c:v>#N/A</c:v>
                </c:pt>
                <c:pt idx="6">
                  <c:v>#N/A</c:v>
                </c:pt>
                <c:pt idx="7">
                  <c:v>973</c:v>
                </c:pt>
                <c:pt idx="8">
                  <c:v>#N/A</c:v>
                </c:pt>
                <c:pt idx="9">
                  <c:v>#N/A</c:v>
                </c:pt>
                <c:pt idx="10">
                  <c:v>1011</c:v>
                </c:pt>
                <c:pt idx="11">
                  <c:v>#N/A</c:v>
                </c:pt>
                <c:pt idx="12">
                  <c:v>#N/A</c:v>
                </c:pt>
                <c:pt idx="13">
                  <c:v>1099</c:v>
                </c:pt>
                <c:pt idx="14">
                  <c:v>#N/A</c:v>
                </c:pt>
              </c:numCache>
            </c:numRef>
          </c:val>
          <c:smooth val="0"/>
          <c:extLst>
            <c:ext xmlns:c16="http://schemas.microsoft.com/office/drawing/2014/chart" uri="{C3380CC4-5D6E-409C-BE32-E72D297353CC}">
              <c16:uniqueId val="{0000000B-FBC6-402D-B81F-ADDB1E2307F5}"/>
            </c:ext>
          </c:extLst>
        </c:ser>
        <c:dLbls>
          <c:showLegendKey val="0"/>
          <c:showVal val="0"/>
          <c:showCatName val="0"/>
          <c:showSerName val="0"/>
          <c:showPercent val="0"/>
          <c:showBubbleSize val="0"/>
        </c:dLbls>
        <c:marker val="1"/>
        <c:smooth val="0"/>
        <c:axId val="97236096"/>
        <c:axId val="97238016"/>
      </c:lineChart>
      <c:catAx>
        <c:axId val="9723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238016"/>
        <c:crosses val="autoZero"/>
        <c:auto val="1"/>
        <c:lblAlgn val="ctr"/>
        <c:lblOffset val="100"/>
        <c:tickLblSkip val="1"/>
        <c:tickMarkSkip val="1"/>
        <c:noMultiLvlLbl val="0"/>
      </c:catAx>
      <c:valAx>
        <c:axId val="9723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3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770</c:v>
                </c:pt>
                <c:pt idx="1">
                  <c:v>720</c:v>
                </c:pt>
                <c:pt idx="2">
                  <c:v>640</c:v>
                </c:pt>
              </c:numCache>
            </c:numRef>
          </c:val>
          <c:extLst>
            <c:ext xmlns:c16="http://schemas.microsoft.com/office/drawing/2014/chart" uri="{C3380CC4-5D6E-409C-BE32-E72D297353CC}">
              <c16:uniqueId val="{00000000-AFDE-4B8A-9F04-57848A3419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AFDE-4B8A-9F04-57848A3419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c:v>
                </c:pt>
                <c:pt idx="1">
                  <c:v>40</c:v>
                </c:pt>
                <c:pt idx="2">
                  <c:v>43</c:v>
                </c:pt>
              </c:numCache>
            </c:numRef>
          </c:val>
          <c:extLst>
            <c:ext xmlns:c16="http://schemas.microsoft.com/office/drawing/2014/chart" uri="{C3380CC4-5D6E-409C-BE32-E72D297353CC}">
              <c16:uniqueId val="{00000002-AFDE-4B8A-9F04-57848A341968}"/>
            </c:ext>
          </c:extLst>
        </c:ser>
        <c:dLbls>
          <c:showLegendKey val="0"/>
          <c:showVal val="0"/>
          <c:showCatName val="0"/>
          <c:showSerName val="0"/>
          <c:showPercent val="0"/>
          <c:showBubbleSize val="0"/>
        </c:dLbls>
        <c:gapWidth val="120"/>
        <c:overlap val="100"/>
        <c:axId val="108646784"/>
        <c:axId val="108648320"/>
      </c:barChart>
      <c:catAx>
        <c:axId val="10864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648320"/>
        <c:crosses val="autoZero"/>
        <c:auto val="1"/>
        <c:lblAlgn val="ctr"/>
        <c:lblOffset val="100"/>
        <c:tickLblSkip val="1"/>
        <c:tickMarkSkip val="1"/>
        <c:noMultiLvlLbl val="0"/>
      </c:catAx>
      <c:valAx>
        <c:axId val="108648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64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{87898788-2DAF-4E41-B2E0-E4C6DBB51EB7}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5D4-4EF7-913E-0E230EFA97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{4D3B3BF2-6C7B-451C-8B7C-70B5B6CE329E}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D4-4EF7-913E-0E230EFA97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{4082499F-F6FE-4A3C-B50A-988DB1859159}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D4-4EF7-913E-0E230EFA97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{FE10A9B3-5812-4CC9-B18A-71489A8966FA}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D4-4EF7-913E-0E230EFA97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{E04D03F8-65D5-401A-BA0A-94138B6D1C72}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D4-4EF7-913E-0E230EFA974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{48630413-07F0-4789-983A-F85C306EB939}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5D4-4EF7-913E-0E230EFA974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{4FC46E15-DE9C-47F1-A1DB-EF2170C2BE20}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5D4-4EF7-913E-0E230EFA974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{69546154-158C-4126-87F1-B134D351D171}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5D4-4EF7-913E-0E230EFA974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{B0762C59-7318-4192-8074-D1A6792710D2}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5D4-4EF7-913E-0E230EFA97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58.6</c:v>
                </c:pt>
                <c:pt idx="16">
                  <c:v>56.9</c:v>
                </c:pt>
              </c:numCache>
            </c:numRef>
          </c:xVal>
          <c:yVal>
            <c:numRef>
              <c:f>公会計指標分析・財政指標組合せ分析表!$BP$51:$DC$51</c:f>
              <c:numCache>
                <c:formatCode>#,##0.0;"▲ "#,##0.0</c:formatCode>
                <c:ptCount val="40"/>
                <c:pt idx="8">
                  <c:v>70</c:v>
                </c:pt>
                <c:pt idx="16">
                  <c:v>103</c:v>
                </c:pt>
              </c:numCache>
            </c:numRef>
          </c:yVal>
          <c:smooth val="0"/>
          <c:extLst>
            <c:ext xmlns:c16="http://schemas.microsoft.com/office/drawing/2014/chart" uri="{C3380CC4-5D6E-409C-BE32-E72D297353CC}">
              <c16:uniqueId val="{00000009-45D4-4EF7-913E-0E230EFA97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{B2F5290F-3901-44AF-A9D4-7C7FBE654910}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5D4-4EF7-913E-0E230EFA97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{6AAE894F-398F-43B1-A7F5-EC2B4549C8B6}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D4-4EF7-913E-0E230EFA97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{FF2262A9-CA60-4EC2-935A-6F3933B47C79}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D4-4EF7-913E-0E230EFA97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{7326CFB1-83C3-40C6-A174-7B2D2A965311}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D4-4EF7-913E-0E230EFA97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{A69B7514-8749-43BB-A58B-C21657D2D0FE}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D4-4EF7-913E-0E230EFA974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{E2B794C6-9774-4C50-8EFD-83BBC82B6349}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5D4-4EF7-913E-0E230EFA974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{194700D4-D06C-4DF6-B298-982BF9101C56}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5D4-4EF7-913E-0E230EFA974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{3E6FE2F9-14FB-4187-A8A2-2413BF988451}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5D4-4EF7-913E-0E230EFA974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{9B1EF70A-3B85-4FDA-A121-4EF7C2D25482}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5D4-4EF7-913E-0E230EFA97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numCache>
            </c:numRef>
          </c:xVal>
          <c:yVal>
            <c:numRef>
              <c:f>公会計指標分析・財政指標組合せ分析表!$BP$55:$DC$55</c:f>
              <c:numCache>
                <c:formatCode>#,##0.0;"▲ "#,##0.0</c:formatCode>
                <c:ptCount val="40"/>
                <c:pt idx="8">
                  <c:v>0</c:v>
                </c:pt>
                <c:pt idx="16">
                  <c:v>0</c:v>
                </c:pt>
              </c:numCache>
            </c:numRef>
          </c:yVal>
          <c:smooth val="0"/>
          <c:extLst>
            <c:ext xmlns:c16="http://schemas.microsoft.com/office/drawing/2014/chart" uri="{C3380CC4-5D6E-409C-BE32-E72D297353CC}">
              <c16:uniqueId val="{00000013-45D4-4EF7-913E-0E230EFA9746}"/>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{0786C2CB-AECD-4336-A357-A83742BAE9CC}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E7F-4AF3-B058-6E6955297E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{B86E7F52-0862-4F9D-BC0A-4A7B2612AD1C}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7F-4AF3-B058-6E6955297E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{D213E5C0-EF46-47B9-97B0-D867C33ABB64}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7F-4AF3-B058-6E6955297E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{0AD99FD9-77FC-46E9-81BC-E98C301F87F0}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7F-4AF3-B058-6E6955297E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{B7ACFBB1-97F4-46A1-84B2-01C9193CDEB9}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7F-4AF3-B058-6E6955297E2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{C016917E-7600-4FCF-9637-E17579765906}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E7F-4AF3-B058-6E6955297E2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{52328BA0-A5F5-411C-8FA8-BC2D88E00873}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E7F-4AF3-B058-6E6955297E2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{4071A61F-54FE-4E4D-A4CD-F863D62C5B3C}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E7F-4AF3-B058-6E6955297E2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{C3E84528-E610-46CC-91D0-0C4696D57650}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E7F-4AF3-B058-6E6955297E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c:v>
                </c:pt>
                <c:pt idx="16">
                  <c:v>9.6999999999999993</c:v>
                </c:pt>
                <c:pt idx="24">
                  <c:v>10.5</c:v>
                </c:pt>
                <c:pt idx="32">
                  <c:v>10.8</c:v>
                </c:pt>
              </c:numCache>
            </c:numRef>
          </c:xVal>
          <c:yVal>
            <c:numRef>
              <c:f>公会計指標分析・財政指標組合せ分析表!$BP$73:$DC$73</c:f>
              <c:numCache>
                <c:formatCode>#,##0.0;"▲ "#,##0.0</c:formatCode>
                <c:ptCount val="40"/>
                <c:pt idx="0">
                  <c:v>73.599999999999994</c:v>
                </c:pt>
                <c:pt idx="8">
                  <c:v>70</c:v>
                </c:pt>
                <c:pt idx="16">
                  <c:v>103</c:v>
                </c:pt>
                <c:pt idx="24">
                  <c:v>108.3</c:v>
                </c:pt>
                <c:pt idx="32">
                  <c:v>116.5</c:v>
                </c:pt>
              </c:numCache>
            </c:numRef>
          </c:yVal>
          <c:smooth val="0"/>
          <c:extLst>
            <c:ext xmlns:c16="http://schemas.microsoft.com/office/drawing/2014/chart" uri="{C3380CC4-5D6E-409C-BE32-E72D297353CC}">
              <c16:uniqueId val="{00000009-2E7F-4AF3-B058-6E6955297E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{2EB6BA10-EA1F-4E6B-8CB2-59593348170D}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E7F-4AF3-B058-6E6955297E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{641798EB-FE62-41A5-A70F-F4AEC65A4F4C}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7F-4AF3-B058-6E6955297E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{B416D001-4834-4ED5-BF57-D7841D0BAF18}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7F-4AF3-B058-6E6955297E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{0B1480F8-EC47-45D1-A734-375EC10599EB}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7F-4AF3-B058-6E6955297E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{B877EC87-924D-4FB7-9089-0ACEEB01BC29}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7F-4AF3-B058-6E6955297E2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{274AF2F7-000D-4F62-9E1A-B4521FFB24CC}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E7F-4AF3-B058-6E6955297E22}"/>
                </c:ext>
              </c:extLst>
            </c:dLbl>
            <c:dLbl>
              <c:idx val="16"/>
              <c:layout>
                <c:manualLayout>
                  <c:x val="-3.231893384886830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{6EF57D34-A263-4303-9468-A18D69F47827}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E7F-4AF3-B058-6E6955297E22}"/>
                </c:ext>
              </c:extLst>
            </c:dLbl>
            <c:dLbl>
              <c:idx val="24"/>
              <c:layout>
                <c:manualLayout>
                  <c:x val="-3.107704938935296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{83937E57-003F-4C0B-B755-FE395A23B171}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E7F-4AF3-B058-6E6955297E2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{B336968D-DE7E-4AD5-800E-219FA0C33567}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E7F-4AF3-B058-6E6955297E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E7F-4AF3-B058-6E6955297E22}"/>
            </c:ext>
          </c:extLst>
        </c:ser>
        <c:dLbls>
          <c:showLegendKey val="0"/>
          <c:showVal val="1"/>
          <c:showCatName val="0"/>
          <c:showSerName val="0"/>
          <c:showPercent val="0"/>
          <c:showBubbleSize val="0"/>
        </c:dLbls>
        <c:axId val="84219776"/>
        <c:axId val="84234240"/>
      </c:scatterChart>
      <c:valAx>
        <c:axId val="84219776"/>
        <c:scaling>
          <c:orientation val="minMax"/>
          <c:max val="12.6"/>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決算（単年度）における元利償還金は１７０百万円であり、０．５％上昇した要因は、認定こども園整備に係る償還等が開始したことである。平成３０年度以降の元利償還金は概ね１．７億円であり、今後も同水準で推移するもの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地方債残高は平成２３年度の１８．６億円をピークに減少していたが、京坪川河川公園の整備や認定こども園等の整備により平成３０年度末で１９．１億円に達している。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これに加え、財政調整基金の０．８億円の取崩しも影響し８．２％の増となった。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今後も、公営住宅の整備や財政調整基金の取崩しから、１３０％台への上昇が見込まれている。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さらに公共施設の老朽化対応や一部事務組合の起債発行等も控えており、地方債発行抑制はより慎重を期すことが必要である。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富山県舟橋村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は、平成２６年度まで毎年度積増ししてきたが、平成２８年度は２．１億円、平成２９年度０．５億円、平成３０年度は０．８億円の取崩しを行った。特に平成２８年度は村営の駅南駐車場用地取得費の財源として１．６億円を充当した。実質単年度は、地方創生プロジェクトや子育て賃貸住宅の整備により本年度も赤字となっており、平成３１年度も公営住宅整備の影響から同様に赤字となる見込み。</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財政調整基金以外は積増しや取崩しは行っていない。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京坪川河川公園や認定こども園の整備、子育て支援賃貸住宅整備等により、今後これらに係る起債の償還が開始されることから減債基金への積立を行う予定である。一方、地方版総合戦略の実現化に向けた地方創生プロジェクト事業や公共施設老朽化対策事業の実施にあたっては、財政調整基金からの繰入れ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地域福祉基金：高齢者福祉環境の充実化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農村環境創造基金：土地改良施設等の機能増進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地域振興基金：少子高齢化対策の充実化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児童福祉基金：村子育て支援センターの保育環境充実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教育振興基金：小中学校教育環境の充実化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学校教育備品購入のための寄付により３百万円の積増し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・使途に適した具体的な事業を行う場合、その財源として当該基金を充当する。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・各種指定寄付等があった場合、積立する。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例：個人・企業等から学校教育充実のための寄付があった場合、教育振興基金に積立てする。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上記と同様の理由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上記同様、各種事業費の財源として活用する。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京坪川河川公園や認定こども園、子育て賃貸住宅の整備等により、今後これらに係る起債の償還が開始されることから減債基金への積立を行う予定である。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3,095
3.47
1,804,809
1,721,220
69,278
1,104,318
1,864,866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各種の固定資産の償却状況を適切に把握し、更新費用等を的確に</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見込むことが必要である。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4" name="直線コネクタ 63"/>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7"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8" name="直線コネクタ 67"/>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69" name="有形固定資産減価償却率平均値テキスト"/>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0" name="フローチャート: 判断 69"/>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1" name="フローチャート: 判断 70"/>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2" name="フローチャート: 判断 71"/>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3" name="フローチャート: 判断 72"/>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6773</xdr:rowOff>
    </xdr:from>
    <xdr:to>
      <xdr:col>15</xdr:col>
      <xdr:colOff>187325</xdr:colOff>
      <xdr:row>31</xdr:row>
      <xdr:rowOff>108373</xdr:rowOff>
    </xdr:to>
    <xdr:sp macro="" textlink="">
      <xdr:nvSpPr>
        <xdr:cNvPr id="79" name="楕円 78"/>
        <xdr:cNvSpPr/>
      </xdr:nvSpPr>
      <xdr:spPr>
        <a:xfrm>
          <a:off x="3238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117052</xdr:rowOff>
    </xdr:from>
    <xdr:to>
      <xdr:col>11</xdr:col>
      <xdr:colOff>187325</xdr:colOff>
      <xdr:row>31</xdr:row>
      <xdr:rowOff>47202</xdr:rowOff>
    </xdr:to>
    <xdr:sp macro="" textlink="">
      <xdr:nvSpPr>
        <xdr:cNvPr id="80" name="楕円 79"/>
        <xdr:cNvSpPr/>
      </xdr:nvSpPr>
      <xdr:spPr>
        <a:xfrm>
          <a:off x="2476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167852</xdr:rowOff>
    </xdr:from>
    <xdr:to>
      <xdr:col>15</xdr:col>
      <xdr:colOff>136525</xdr:colOff>
      <xdr:row>31</xdr:row>
      <xdr:rowOff>57573</xdr:rowOff>
    </xdr:to>
    <xdr:cxnSp macro="">
      <xdr:nvCxnSpPr>
        <xdr:cNvPr id="81" name="直線コネクタ 80"/>
        <xdr:cNvCxnSpPr/>
      </xdr:nvCxnSpPr>
      <xdr:spPr>
        <a:xfrm>
          <a:off x="2527300" y="608287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2" name="n_1ave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3" name="n_2aveValue有形固定資産減価償却率"/>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84" name="n_3aveValue有形固定資産減価償却率"/>
        <xdr:cNvSpPr txBox="1"/>
      </xdr:nvSpPr>
      <xdr:spPr>
        <a:xfrm>
          <a:off x="2324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99500</xdr:rowOff>
    </xdr:from>
    <xdr:ext cx="405111" cy="259045"/>
    <xdr:sp macro="" textlink="">
      <xdr:nvSpPr>
        <xdr:cNvPr id="85" name="n_2mainValue有形固定資産減価償却率"/>
        <xdr:cNvSpPr txBox="1"/>
      </xdr:nvSpPr>
      <xdr:spPr>
        <a:xfrm>
          <a:off x="3086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63729</xdr:rowOff>
    </xdr:from>
    <xdr:ext cx="405111" cy="259045"/>
    <xdr:sp macro="" textlink="">
      <xdr:nvSpPr>
        <xdr:cNvPr id="86" name="n_3mainValue有形固定資産減価償却率"/>
        <xdr:cNvSpPr txBox="1"/>
      </xdr:nvSpPr>
      <xdr:spPr>
        <a:xfrm>
          <a:off x="2324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いるのは、小中学校の大規模改造事業、都市公園整備事業、公営住宅整備事業等により債務が増加したためであるが、今後とも償還の財源を適切に確保し、確実な償還を進める必要があ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5" name="テキスト ボックス 10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7" name="テキスト ボックス 10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9" name="テキスト ボックス 10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3" name="テキスト ボックス 11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15" name="直線コネクタ 114"/>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18" name="債務償還比率最大値テキスト"/>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19" name="直線コネクタ 118"/>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0" name="債務償還比率平均値テキスト"/>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1" name="フローチャート: 判断 120"/>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2" name="フローチャート: 判断 121"/>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19346</xdr:rowOff>
    </xdr:from>
    <xdr:to>
      <xdr:col>76</xdr:col>
      <xdr:colOff>73025</xdr:colOff>
      <xdr:row>29</xdr:row>
      <xdr:rowOff>120946</xdr:rowOff>
    </xdr:to>
    <xdr:sp macro="" textlink="">
      <xdr:nvSpPr>
        <xdr:cNvPr id="128" name="楕円 127"/>
        <xdr:cNvSpPr/>
      </xdr:nvSpPr>
      <xdr:spPr>
        <a:xfrm>
          <a:off x="14744700" y="57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42223</xdr:rowOff>
    </xdr:from>
    <xdr:ext cx="469744" cy="259045"/>
    <xdr:sp macro="" textlink="">
      <xdr:nvSpPr>
        <xdr:cNvPr id="129" name="債務償還比率該当値テキスト"/>
        <xdr:cNvSpPr txBox="1"/>
      </xdr:nvSpPr>
      <xdr:spPr>
        <a:xfrm>
          <a:off x="14846300" y="561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49932</xdr:rowOff>
    </xdr:from>
    <xdr:to>
      <xdr:col>72</xdr:col>
      <xdr:colOff>123825</xdr:colOff>
      <xdr:row>29</xdr:row>
      <xdr:rowOff>151532</xdr:rowOff>
    </xdr:to>
    <xdr:sp macro="" textlink="">
      <xdr:nvSpPr>
        <xdr:cNvPr id="130" name="楕円 129"/>
        <xdr:cNvSpPr/>
      </xdr:nvSpPr>
      <xdr:spPr>
        <a:xfrm>
          <a:off x="14033500" y="57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70146</xdr:rowOff>
    </xdr:from>
    <xdr:to>
      <xdr:col>76</xdr:col>
      <xdr:colOff>22225</xdr:colOff>
      <xdr:row>29</xdr:row>
      <xdr:rowOff>100732</xdr:rowOff>
    </xdr:to>
    <xdr:cxnSp macro="">
      <xdr:nvCxnSpPr>
        <xdr:cNvPr id="131" name="直線コネクタ 130"/>
        <xdr:cNvCxnSpPr/>
      </xdr:nvCxnSpPr>
      <xdr:spPr>
        <a:xfrm flipV="1">
          <a:off x="14084300" y="5813721"/>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2" name="n_1aveValue債務償還比率"/>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168059</xdr:rowOff>
    </xdr:from>
    <xdr:ext cx="469744" cy="259045"/>
    <xdr:sp macro="" textlink="">
      <xdr:nvSpPr>
        <xdr:cNvPr id="133" name="n_1mainValue債務償還比率"/>
        <xdr:cNvSpPr txBox="1"/>
      </xdr:nvSpPr>
      <xdr:spPr>
        <a:xfrm>
          <a:off x="138367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3,095
3.47
1,804,809
1,721,220
69,278
1,104,318
1,864,866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151130</xdr:rowOff>
    </xdr:from>
    <xdr:to>
      <xdr:col>15</xdr:col>
      <xdr:colOff>101600</xdr:colOff>
      <xdr:row>39</xdr:row>
      <xdr:rowOff>81280</xdr:rowOff>
    </xdr:to>
    <xdr:sp macro="" textlink="">
      <xdr:nvSpPr>
        <xdr:cNvPr id="69" name="楕円 68"/>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36830</xdr:rowOff>
    </xdr:from>
    <xdr:to>
      <xdr:col>10</xdr:col>
      <xdr:colOff>165100</xdr:colOff>
      <xdr:row>38</xdr:row>
      <xdr:rowOff>138430</xdr:rowOff>
    </xdr:to>
    <xdr:sp macro="" textlink="">
      <xdr:nvSpPr>
        <xdr:cNvPr id="70" name="楕円 69"/>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39</xdr:row>
      <xdr:rowOff>30480</xdr:rowOff>
    </xdr:to>
    <xdr:cxnSp macro="">
      <xdr:nvCxnSpPr>
        <xdr:cNvPr id="71" name="直線コネクタ 70"/>
        <xdr:cNvCxnSpPr/>
      </xdr:nvCxnSpPr>
      <xdr:spPr>
        <a:xfrm>
          <a:off x="2019300" y="66027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2" name="n_1aveValue【道路】&#10;有形固定資産減価償却率"/>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3"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127271</xdr:rowOff>
    </xdr:from>
    <xdr:ext cx="405111" cy="259045"/>
    <xdr:sp macro="" textlink="">
      <xdr:nvSpPr>
        <xdr:cNvPr id="74" name="n_3aveValue【道路】&#10;有形固定資産減価償却率"/>
        <xdr:cNvSpPr txBox="1"/>
      </xdr:nvSpPr>
      <xdr:spPr>
        <a:xfrm>
          <a:off x="1816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97807</xdr:rowOff>
    </xdr:from>
    <xdr:ext cx="405111" cy="259045"/>
    <xdr:sp macro="" textlink="">
      <xdr:nvSpPr>
        <xdr:cNvPr id="75" name="n_2mainValue【道路】&#10;有形固定資産減価償却率"/>
        <xdr:cNvSpPr txBox="1"/>
      </xdr:nvSpPr>
      <xdr:spPr>
        <a:xfrm>
          <a:off x="2705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154957</xdr:rowOff>
    </xdr:from>
    <xdr:ext cx="405111" cy="259045"/>
    <xdr:sp macro="" textlink="">
      <xdr:nvSpPr>
        <xdr:cNvPr id="76" name="n_3mainValue【道路】&#10;有形固定資産減価償却率"/>
        <xdr:cNvSpPr txBox="1"/>
      </xdr:nvSpPr>
      <xdr:spPr>
        <a:xfrm>
          <a:off x="1816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0" name="テキスト ボックス 89"/>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2" name="テキスト ボックス 91"/>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4" name="テキスト ボックス 93"/>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98" name="直線コネクタ 97"/>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99" name="【道路】&#10;一人当たり延長最小値テキスト"/>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0" name="直線コネクタ 99"/>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1" name="【道路】&#10;一人当たり延長最大値テキスト"/>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2" name="直線コネクタ 101"/>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3" name="【道路】&#10;一人当たり延長平均値テキスト"/>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4" name="フローチャート: 判断 103"/>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5" name="フローチャート: 判断 104"/>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6" name="フローチャート: 判断 105"/>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07" name="フローチャート: 判断 106"/>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63878</xdr:rowOff>
    </xdr:from>
    <xdr:to>
      <xdr:col>46</xdr:col>
      <xdr:colOff>38100</xdr:colOff>
      <xdr:row>41</xdr:row>
      <xdr:rowOff>165478</xdr:rowOff>
    </xdr:to>
    <xdr:sp macro="" textlink="">
      <xdr:nvSpPr>
        <xdr:cNvPr id="113" name="楕円 112"/>
        <xdr:cNvSpPr/>
      </xdr:nvSpPr>
      <xdr:spPr>
        <a:xfrm>
          <a:off x="8699500" y="70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64260</xdr:rowOff>
    </xdr:from>
    <xdr:to>
      <xdr:col>41</xdr:col>
      <xdr:colOff>101600</xdr:colOff>
      <xdr:row>41</xdr:row>
      <xdr:rowOff>165860</xdr:rowOff>
    </xdr:to>
    <xdr:sp macro="" textlink="">
      <xdr:nvSpPr>
        <xdr:cNvPr id="114" name="楕円 113"/>
        <xdr:cNvSpPr/>
      </xdr:nvSpPr>
      <xdr:spPr>
        <a:xfrm>
          <a:off x="7810500" y="709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114678</xdr:rowOff>
    </xdr:from>
    <xdr:to>
      <xdr:col>45</xdr:col>
      <xdr:colOff>177800</xdr:colOff>
      <xdr:row>41</xdr:row>
      <xdr:rowOff>115060</xdr:rowOff>
    </xdr:to>
    <xdr:cxnSp macro="">
      <xdr:nvCxnSpPr>
        <xdr:cNvPr id="115" name="直線コネクタ 114"/>
        <xdr:cNvCxnSpPr/>
      </xdr:nvCxnSpPr>
      <xdr:spPr>
        <a:xfrm flipV="1">
          <a:off x="7861300" y="714412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16" name="n_1aveValue【道路】&#10;一人当たり延長"/>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17" name="n_2aveValue【道路】&#10;一人当たり延長"/>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18" name="n_3aveValue【道路】&#10;一人当たり延長"/>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156605</xdr:rowOff>
    </xdr:from>
    <xdr:ext cx="469744" cy="259045"/>
    <xdr:sp macro="" textlink="">
      <xdr:nvSpPr>
        <xdr:cNvPr id="119" name="n_2mainValue【道路】&#10;一人当たり延長"/>
        <xdr:cNvSpPr txBox="1"/>
      </xdr:nvSpPr>
      <xdr:spPr>
        <a:xfrm>
          <a:off x="8515427" y="718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156987</xdr:rowOff>
    </xdr:from>
    <xdr:ext cx="469744" cy="259045"/>
    <xdr:sp macro="" textlink="">
      <xdr:nvSpPr>
        <xdr:cNvPr id="120" name="n_3mainValue【道路】&#10;一人当たり延長"/>
        <xdr:cNvSpPr txBox="1"/>
      </xdr:nvSpPr>
      <xdr:spPr>
        <a:xfrm>
          <a:off x="7626427" y="718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46" name="直線コネクタ 145"/>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47" name="【橋りょう・トンネル】&#10;有形固定資産減価償却率最小値テキスト"/>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48" name="直線コネクタ 147"/>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49" name="【橋りょう・トンネル】&#10;有形固定資産減価償却率最大値テキスト"/>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0" name="直線コネクタ 149"/>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51" name="【橋りょう・トンネル】&#10;有形固定資産減価償却率平均値テキスト"/>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2" name="フローチャート: 判断 151"/>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3" name="フローチャート: 判断 152"/>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54" name="フローチャート: 判断 153"/>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55" name="フローチャート: 判断 154"/>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163104</xdr:rowOff>
    </xdr:from>
    <xdr:to>
      <xdr:col>15</xdr:col>
      <xdr:colOff>101600</xdr:colOff>
      <xdr:row>58</xdr:row>
      <xdr:rowOff>93254</xdr:rowOff>
    </xdr:to>
    <xdr:sp macro="" textlink="">
      <xdr:nvSpPr>
        <xdr:cNvPr id="161" name="楕円 160"/>
        <xdr:cNvSpPr/>
      </xdr:nvSpPr>
      <xdr:spPr>
        <a:xfrm>
          <a:off x="2857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62" name="楕円 161"/>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42454</xdr:rowOff>
    </xdr:from>
    <xdr:to>
      <xdr:col>15</xdr:col>
      <xdr:colOff>50800</xdr:colOff>
      <xdr:row>58</xdr:row>
      <xdr:rowOff>68580</xdr:rowOff>
    </xdr:to>
    <xdr:cxnSp macro="">
      <xdr:nvCxnSpPr>
        <xdr:cNvPr id="163" name="直線コネクタ 162"/>
        <xdr:cNvCxnSpPr/>
      </xdr:nvCxnSpPr>
      <xdr:spPr>
        <a:xfrm flipV="1">
          <a:off x="2019300" y="99865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64" name="n_1aveValue【橋りょう・トンネル】&#10;有形固定資産減価償却率"/>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65" name="n_2aveValue【橋りょう・トンネル】&#10;有形固定資産減価償却率"/>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66"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109781</xdr:rowOff>
    </xdr:from>
    <xdr:ext cx="405111" cy="259045"/>
    <xdr:sp macro="" textlink="">
      <xdr:nvSpPr>
        <xdr:cNvPr id="167" name="n_2mainValue【橋りょう・トンネル】&#10;有形固定資産減価償却率"/>
        <xdr:cNvSpPr txBox="1"/>
      </xdr:nvSpPr>
      <xdr:spPr>
        <a:xfrm>
          <a:off x="2705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168" name="n_3mainValue【橋りょう・トンネル】&#10;有形固定資産減価償却率"/>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2" name="テキスト ボックス 18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4" name="テキスト ボックス 18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6" name="テキスト ボックス 18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8" name="テキスト ボックス 18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0" name="テキスト ボックス 18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192" name="直線コネクタ 191"/>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193" name="【橋りょう・トンネル】&#10;一人当たり有形固定資産（償却資産）額最小値テキスト"/>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194" name="直線コネクタ 193"/>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195" name="【橋りょう・トンネル】&#10;一人当たり有形固定資産（償却資産）額最大値テキスト"/>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196" name="直線コネクタ 195"/>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197" name="【橋りょう・トンネル】&#10;一人当たり有形固定資産（償却資産）額平均値テキスト"/>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198" name="フローチャート: 判断 197"/>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199" name="フローチャート: 判断 198"/>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0" name="フローチャート: 判断 199"/>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01" name="フローチャート: 判断 200"/>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165140</xdr:rowOff>
    </xdr:from>
    <xdr:to>
      <xdr:col>46</xdr:col>
      <xdr:colOff>38100</xdr:colOff>
      <xdr:row>64</xdr:row>
      <xdr:rowOff>95290</xdr:rowOff>
    </xdr:to>
    <xdr:sp macro="" textlink="">
      <xdr:nvSpPr>
        <xdr:cNvPr id="207" name="楕円 206"/>
        <xdr:cNvSpPr/>
      </xdr:nvSpPr>
      <xdr:spPr>
        <a:xfrm>
          <a:off x="8699500" y="109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165297</xdr:rowOff>
    </xdr:from>
    <xdr:to>
      <xdr:col>41</xdr:col>
      <xdr:colOff>101600</xdr:colOff>
      <xdr:row>64</xdr:row>
      <xdr:rowOff>95447</xdr:rowOff>
    </xdr:to>
    <xdr:sp macro="" textlink="">
      <xdr:nvSpPr>
        <xdr:cNvPr id="208" name="楕円 207"/>
        <xdr:cNvSpPr/>
      </xdr:nvSpPr>
      <xdr:spPr>
        <a:xfrm>
          <a:off x="7810500" y="1096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44490</xdr:rowOff>
    </xdr:from>
    <xdr:to>
      <xdr:col>45</xdr:col>
      <xdr:colOff>177800</xdr:colOff>
      <xdr:row>64</xdr:row>
      <xdr:rowOff>44647</xdr:rowOff>
    </xdr:to>
    <xdr:cxnSp macro="">
      <xdr:nvCxnSpPr>
        <xdr:cNvPr id="209" name="直線コネクタ 208"/>
        <xdr:cNvCxnSpPr/>
      </xdr:nvCxnSpPr>
      <xdr:spPr>
        <a:xfrm flipV="1">
          <a:off x="7861300" y="11017290"/>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10" name="n_1aveValue【橋りょう・トンネル】&#10;一人当たり有形固定資産（償却資産）額"/>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11" name="n_2aveValue【橋りょう・トンネル】&#10;一人当たり有形固定資産（償却資産）額"/>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12" name="n_3aveValue【橋りょう・トンネル】&#10;一人当たり有形固定資産（償却資産）額"/>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86417</xdr:rowOff>
    </xdr:from>
    <xdr:ext cx="599010" cy="259045"/>
    <xdr:sp macro="" textlink="">
      <xdr:nvSpPr>
        <xdr:cNvPr id="213" name="n_2mainValue【橋りょう・トンネル】&#10;一人当たり有形固定資産（償却資産）額"/>
        <xdr:cNvSpPr txBox="1"/>
      </xdr:nvSpPr>
      <xdr:spPr>
        <a:xfrm>
          <a:off x="8450795" y="1105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86574</xdr:rowOff>
    </xdr:from>
    <xdr:ext cx="599010" cy="259045"/>
    <xdr:sp macro="" textlink="">
      <xdr:nvSpPr>
        <xdr:cNvPr id="214" name="n_3mainValue【橋りょう・トンネル】&#10;一人当たり有形固定資産（償却資産）額"/>
        <xdr:cNvSpPr txBox="1"/>
      </xdr:nvSpPr>
      <xdr:spPr>
        <a:xfrm>
          <a:off x="7561795" y="1105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1" name="正方形/長方形 2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2" name="正方形/長方形 2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3" name="正方形/長方形 2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4" name="正方形/長方形 2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5" name="正方形/長方形 2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6" name="正方形/長方形 2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7" name="正方形/長方形 2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8" name="正方形/長方形 2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7" name="正方形/長方形 2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8" name="正方形/長方形 2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9" name="正方形/長方形 2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0" name="正方形/長方形 2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1" name="正方形/長方形 2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2" name="正方形/長方形 2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3" name="正方形/長方形 2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4" name="正方形/長方形 25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3" name="正方形/長方形 2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4" name="正方形/長方形 2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5" name="正方形/長方形 2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6" name="正方形/長方形 2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7" name="正方形/長方形 2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8" name="正方形/長方形 2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9" name="正方形/長方形 2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0" name="正方形/長方形 2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1" name="テキスト ボックス 2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2" name="直線コネクタ 2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73" name="テキスト ボックス 2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74" name="直線コネクタ 2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75" name="テキスト ボックス 2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6" name="直線コネクタ 2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7" name="テキスト ボックス 2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8" name="直線コネクタ 2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9" name="テキスト ボックス 2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0" name="直線コネクタ 2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1" name="テキスト ボックス 2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2" name="直線コネクタ 2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83" name="テキスト ボックス 28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4" name="直線コネクタ 2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5" name="テキスト ボックス 2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287" name="直線コネクタ 286"/>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288" name="【学校施設】&#10;有形固定資産減価償却率最小値テキスト"/>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289" name="直線コネクタ 288"/>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290" name="【学校施設】&#10;有形固定資産減価償却率最大値テキスト"/>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291" name="直線コネクタ 290"/>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292"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293" name="フローチャート: 判断 292"/>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294" name="フローチャート: 判断 293"/>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295" name="フローチャート: 判断 294"/>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296" name="フローチャート: 判断 295"/>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7" name="テキスト ボックス 2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8" name="テキスト ボックス 2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9" name="テキスト ボックス 2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0" name="テキスト ボックス 2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1" name="テキスト ボックス 3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88265</xdr:rowOff>
    </xdr:from>
    <xdr:to>
      <xdr:col>76</xdr:col>
      <xdr:colOff>165100</xdr:colOff>
      <xdr:row>59</xdr:row>
      <xdr:rowOff>18415</xdr:rowOff>
    </xdr:to>
    <xdr:sp macro="" textlink="">
      <xdr:nvSpPr>
        <xdr:cNvPr id="302" name="楕円 301"/>
        <xdr:cNvSpPr/>
      </xdr:nvSpPr>
      <xdr:spPr>
        <a:xfrm>
          <a:off x="14541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303" name="楕円 302"/>
        <xdr:cNvSpPr/>
      </xdr:nvSpPr>
      <xdr:spPr>
        <a:xfrm>
          <a:off x="1365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139065</xdr:rowOff>
    </xdr:from>
    <xdr:to>
      <xdr:col>76</xdr:col>
      <xdr:colOff>114300</xdr:colOff>
      <xdr:row>59</xdr:row>
      <xdr:rowOff>11430</xdr:rowOff>
    </xdr:to>
    <xdr:cxnSp macro="">
      <xdr:nvCxnSpPr>
        <xdr:cNvPr id="304" name="直線コネクタ 303"/>
        <xdr:cNvCxnSpPr/>
      </xdr:nvCxnSpPr>
      <xdr:spPr>
        <a:xfrm flipV="1">
          <a:off x="13703300" y="100831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305"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306" name="n_2aveValue【学校施設】&#10;有形固定資産減価償却率"/>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307"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34942</xdr:rowOff>
    </xdr:from>
    <xdr:ext cx="405111" cy="259045"/>
    <xdr:sp macro="" textlink="">
      <xdr:nvSpPr>
        <xdr:cNvPr id="308" name="n_2mainValue【学校施設】&#10;有形固定資産減価償却率"/>
        <xdr:cNvSpPr txBox="1"/>
      </xdr:nvSpPr>
      <xdr:spPr>
        <a:xfrm>
          <a:off x="14389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309" name="n_3main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0" name="正方形/長方形 3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1" name="正方形/長方形 3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2" name="正方形/長方形 3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3" name="正方形/長方形 3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4" name="正方形/長方形 3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5" name="正方形/長方形 3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6" name="正方形/長方形 3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7" name="正方形/長方形 3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8" name="テキスト ボックス 3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9" name="直線コネクタ 3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20" name="直線コネクタ 31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21" name="テキスト ボックス 32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2" name="直線コネクタ 3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23" name="テキスト ボックス 32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24" name="直線コネクタ 32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325" name="テキスト ボックス 324"/>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6" name="直線コネクタ 3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27" name="テキスト ボックス 32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329" name="直線コネクタ 328"/>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330" name="【学校施設】&#10;一人当たり面積最小値テキスト"/>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331" name="直線コネクタ 330"/>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332" name="【学校施設】&#10;一人当たり面積最大値テキスト"/>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333" name="直線コネクタ 332"/>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334" name="【学校施設】&#10;一人当たり面積平均値テキスト"/>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335" name="フローチャート: 判断 334"/>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336" name="フローチャート: 判断 335"/>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337" name="フローチャート: 判断 336"/>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338" name="フローチャート: 判断 337"/>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39" name="テキスト ボックス 3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0" name="テキスト ボックス 3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1" name="テキスト ボックス 3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2" name="テキスト ボックス 3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3" name="テキスト ボックス 3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2292</xdr:rowOff>
    </xdr:from>
    <xdr:to>
      <xdr:col>107</xdr:col>
      <xdr:colOff>101600</xdr:colOff>
      <xdr:row>62</xdr:row>
      <xdr:rowOff>103892</xdr:rowOff>
    </xdr:to>
    <xdr:sp macro="" textlink="">
      <xdr:nvSpPr>
        <xdr:cNvPr id="344" name="楕円 343"/>
        <xdr:cNvSpPr/>
      </xdr:nvSpPr>
      <xdr:spPr>
        <a:xfrm>
          <a:off x="20383500" y="106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3149</xdr:rowOff>
    </xdr:from>
    <xdr:to>
      <xdr:col>102</xdr:col>
      <xdr:colOff>165100</xdr:colOff>
      <xdr:row>62</xdr:row>
      <xdr:rowOff>104749</xdr:rowOff>
    </xdr:to>
    <xdr:sp macro="" textlink="">
      <xdr:nvSpPr>
        <xdr:cNvPr id="345" name="楕円 344"/>
        <xdr:cNvSpPr/>
      </xdr:nvSpPr>
      <xdr:spPr>
        <a:xfrm>
          <a:off x="19494500" y="106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53092</xdr:rowOff>
    </xdr:from>
    <xdr:to>
      <xdr:col>107</xdr:col>
      <xdr:colOff>50800</xdr:colOff>
      <xdr:row>62</xdr:row>
      <xdr:rowOff>53949</xdr:rowOff>
    </xdr:to>
    <xdr:cxnSp macro="">
      <xdr:nvCxnSpPr>
        <xdr:cNvPr id="346" name="直線コネクタ 345"/>
        <xdr:cNvCxnSpPr/>
      </xdr:nvCxnSpPr>
      <xdr:spPr>
        <a:xfrm flipV="1">
          <a:off x="19545300" y="10682992"/>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347" name="n_1aveValue【学校施設】&#10;一人当たり面積"/>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348" name="n_2aveValue【学校施設】&#10;一人当たり面積"/>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349" name="n_3aveValue【学校施設】&#10;一人当たり面積"/>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95019</xdr:rowOff>
    </xdr:from>
    <xdr:ext cx="469744" cy="259045"/>
    <xdr:sp macro="" textlink="">
      <xdr:nvSpPr>
        <xdr:cNvPr id="350" name="n_2mainValue【学校施設】&#10;一人当たり面積"/>
        <xdr:cNvSpPr txBox="1"/>
      </xdr:nvSpPr>
      <xdr:spPr>
        <a:xfrm>
          <a:off x="20199427" y="1072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95876</xdr:rowOff>
    </xdr:from>
    <xdr:ext cx="469744" cy="259045"/>
    <xdr:sp macro="" textlink="">
      <xdr:nvSpPr>
        <xdr:cNvPr id="351" name="n_3mainValue【学校施設】&#10;一人当たり面積"/>
        <xdr:cNvSpPr txBox="1"/>
      </xdr:nvSpPr>
      <xdr:spPr>
        <a:xfrm>
          <a:off x="193104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2" name="正方形/長方形 3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3" name="正方形/長方形 3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4" name="正方形/長方形 3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5" name="正方形/長方形 3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6" name="正方形/長方形 3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7" name="正方形/長方形 3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8" name="正方形/長方形 3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9" name="正方形/長方形 35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60" name="正方形/長方形 3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1" name="正方形/長方形 3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2" name="正方形/長方形 3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3" name="正方形/長方形 3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64" name="正方形/長方形 3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65" name="正方形/長方形 3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66" name="正方形/長方形 3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7" name="正方形/長方形 36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8" name="正方形/長方形 3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9" name="正方形/長方形 3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70" name="正方形/長方形 3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71" name="正方形/長方形 3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72" name="正方形/長方形 3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3" name="正方形/長方形 3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4" name="正方形/長方形 3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5" name="正方形/長方形 37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376" name="正方形/長方形 3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7" name="正方形/長方形 3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8" name="正方形/長方形 3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79" name="正方形/長方形 3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0" name="正方形/長方形 3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1" name="正方形/長方形 3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2" name="正方形/長方形 3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83" name="正方形/長方形 38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384" name="正方形/長方形 3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5" name="正方形/長方形 3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6" name="テキスト ボックス 3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面積が日本最小であることから道路延長が極めて低くなっている。今後も大幅な新規路線の整備等は予定しておらず、減価償却の状況を加味しながら適切な維持管理に努める必要がある。　　　　　　　　　　　　　　　　　　　　　　　　　　　　　　　　　　　　　　　　　　　　　　　　　　　　　　　　　　　　　　　　　　　　　　　　　　　　　　　　　　　　　　学校施設については、小中学校それぞれ１校保有している。児童生徒数は年々減少傾向にあることから増築等は予定しておらず、施設の長寿命化対策を適切に図る必要がある。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3,095
3.47
1,804,809
1,721,220
69,278
1,104,318
1,864,866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85344</xdr:rowOff>
    </xdr:from>
    <xdr:to>
      <xdr:col>24</xdr:col>
      <xdr:colOff>62865</xdr:colOff>
      <xdr:row>41</xdr:row>
      <xdr:rowOff>9906</xdr:rowOff>
    </xdr:to>
    <xdr:cxnSp macro="">
      <xdr:nvCxnSpPr>
        <xdr:cNvPr id="53" name="直線コネクタ 52"/>
        <xdr:cNvCxnSpPr/>
      </xdr:nvCxnSpPr>
      <xdr:spPr>
        <a:xfrm flipV="1">
          <a:off x="4634865"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13733</xdr:rowOff>
    </xdr:from>
    <xdr:ext cx="340478" cy="259045"/>
    <xdr:sp macro="" textlink="">
      <xdr:nvSpPr>
        <xdr:cNvPr id="54" name="【図書館】&#10;有形固定資産減価償却率最小値テキスト"/>
        <xdr:cNvSpPr txBox="1"/>
      </xdr:nvSpPr>
      <xdr:spPr>
        <a:xfrm>
          <a:off x="4673600" y="7043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xdr:rowOff>
    </xdr:from>
    <xdr:to>
      <xdr:col>24</xdr:col>
      <xdr:colOff>152400</xdr:colOff>
      <xdr:row>41</xdr:row>
      <xdr:rowOff>9906</xdr:rowOff>
    </xdr:to>
    <xdr:cxnSp macro="">
      <xdr:nvCxnSpPr>
        <xdr:cNvPr id="55" name="直線コネクタ 54"/>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32021</xdr:rowOff>
    </xdr:from>
    <xdr:ext cx="405111" cy="259045"/>
    <xdr:sp macro="" textlink="">
      <xdr:nvSpPr>
        <xdr:cNvPr id="56" name="【図書館】&#10;有形固定資産減価償却率最大値テキスト"/>
        <xdr:cNvSpPr txBox="1"/>
      </xdr:nvSpPr>
      <xdr:spPr>
        <a:xfrm>
          <a:off x="4673600" y="551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85344</xdr:rowOff>
    </xdr:from>
    <xdr:to>
      <xdr:col>24</xdr:col>
      <xdr:colOff>152400</xdr:colOff>
      <xdr:row>33</xdr:row>
      <xdr:rowOff>85344</xdr:rowOff>
    </xdr:to>
    <xdr:cxnSp macro="">
      <xdr:nvCxnSpPr>
        <xdr:cNvPr id="57" name="直線コネクタ 56"/>
        <xdr:cNvCxnSpPr/>
      </xdr:nvCxnSpPr>
      <xdr:spPr>
        <a:xfrm>
          <a:off x="4546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8"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59" name="フローチャート: 判断 58"/>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11684</xdr:rowOff>
    </xdr:from>
    <xdr:to>
      <xdr:col>20</xdr:col>
      <xdr:colOff>38100</xdr:colOff>
      <xdr:row>39</xdr:row>
      <xdr:rowOff>113284</xdr:rowOff>
    </xdr:to>
    <xdr:sp macro="" textlink="">
      <xdr:nvSpPr>
        <xdr:cNvPr id="60" name="フローチャート: 判断 59"/>
        <xdr:cNvSpPr/>
      </xdr:nvSpPr>
      <xdr:spPr>
        <a:xfrm>
          <a:off x="3746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129811</xdr:rowOff>
    </xdr:from>
    <xdr:ext cx="405111" cy="259045"/>
    <xdr:sp macro="" textlink="">
      <xdr:nvSpPr>
        <xdr:cNvPr id="61" name="n_1aveValue【図書館】&#10;有形固定資産減価償却率"/>
        <xdr:cNvSpPr txBox="1"/>
      </xdr:nvSpPr>
      <xdr:spPr>
        <a:xfrm>
          <a:off x="3582044" y="647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128270</xdr:rowOff>
    </xdr:from>
    <xdr:to>
      <xdr:col>15</xdr:col>
      <xdr:colOff>101600</xdr:colOff>
      <xdr:row>38</xdr:row>
      <xdr:rowOff>58420</xdr:rowOff>
    </xdr:to>
    <xdr:sp macro="" textlink="">
      <xdr:nvSpPr>
        <xdr:cNvPr id="62" name="フローチャート: 判断 61"/>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49547</xdr:rowOff>
    </xdr:from>
    <xdr:ext cx="405111" cy="259045"/>
    <xdr:sp macro="" textlink="">
      <xdr:nvSpPr>
        <xdr:cNvPr id="63" name="n_2aveValue【図書館】&#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254</xdr:rowOff>
    </xdr:from>
    <xdr:to>
      <xdr:col>10</xdr:col>
      <xdr:colOff>165100</xdr:colOff>
      <xdr:row>37</xdr:row>
      <xdr:rowOff>101854</xdr:rowOff>
    </xdr:to>
    <xdr:sp macro="" textlink="">
      <xdr:nvSpPr>
        <xdr:cNvPr id="64" name="フローチャート: 判断 63"/>
        <xdr:cNvSpPr/>
      </xdr:nvSpPr>
      <xdr:spPr>
        <a:xfrm>
          <a:off x="1968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92981</xdr:rowOff>
    </xdr:from>
    <xdr:ext cx="405111" cy="259045"/>
    <xdr:sp macro="" textlink="">
      <xdr:nvSpPr>
        <xdr:cNvPr id="65" name="n_3aveValue【図書館】&#10;有形固定資産減価償却率"/>
        <xdr:cNvSpPr txBox="1"/>
      </xdr:nvSpPr>
      <xdr:spPr>
        <a:xfrm>
          <a:off x="1816744" y="643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73406</xdr:rowOff>
    </xdr:from>
    <xdr:to>
      <xdr:col>15</xdr:col>
      <xdr:colOff>101600</xdr:colOff>
      <xdr:row>37</xdr:row>
      <xdr:rowOff>3556</xdr:rowOff>
    </xdr:to>
    <xdr:sp macro="" textlink="">
      <xdr:nvSpPr>
        <xdr:cNvPr id="71" name="楕円 70"/>
        <xdr:cNvSpPr/>
      </xdr:nvSpPr>
      <xdr:spPr>
        <a:xfrm>
          <a:off x="2857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2" name="楕円 71"/>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124206</xdr:rowOff>
    </xdr:from>
    <xdr:to>
      <xdr:col>15</xdr:col>
      <xdr:colOff>50800</xdr:colOff>
      <xdr:row>36</xdr:row>
      <xdr:rowOff>167640</xdr:rowOff>
    </xdr:to>
    <xdr:cxnSp macro="">
      <xdr:nvCxnSpPr>
        <xdr:cNvPr id="73" name="直線コネクタ 72"/>
        <xdr:cNvCxnSpPr/>
      </xdr:nvCxnSpPr>
      <xdr:spPr>
        <a:xfrm flipV="1">
          <a:off x="2019300" y="62964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35</xdr:row>
      <xdr:rowOff>20083</xdr:rowOff>
    </xdr:from>
    <xdr:ext cx="405111" cy="259045"/>
    <xdr:sp macro="" textlink="">
      <xdr:nvSpPr>
        <xdr:cNvPr id="74" name="n_2mainValue【図書館】&#10;有形固定資産減価償却率"/>
        <xdr:cNvSpPr txBox="1"/>
      </xdr:nvSpPr>
      <xdr:spPr>
        <a:xfrm>
          <a:off x="27057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75" name="n_3mainValue【図書館】&#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146413</xdr:rowOff>
    </xdr:from>
    <xdr:to>
      <xdr:col>54</xdr:col>
      <xdr:colOff>189865</xdr:colOff>
      <xdr:row>41</xdr:row>
      <xdr:rowOff>143147</xdr:rowOff>
    </xdr:to>
    <xdr:cxnSp macro="">
      <xdr:nvCxnSpPr>
        <xdr:cNvPr id="101" name="直線コネクタ 100"/>
        <xdr:cNvCxnSpPr/>
      </xdr:nvCxnSpPr>
      <xdr:spPr>
        <a:xfrm flipV="1">
          <a:off x="10476865" y="6147163"/>
          <a:ext cx="0" cy="102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146974</xdr:rowOff>
    </xdr:from>
    <xdr:ext cx="469744" cy="259045"/>
    <xdr:sp macro="" textlink="">
      <xdr:nvSpPr>
        <xdr:cNvPr id="102" name="【図書館】&#10;一人当たり面積最小値テキスト"/>
        <xdr:cNvSpPr txBox="1"/>
      </xdr:nvSpPr>
      <xdr:spPr>
        <a:xfrm>
          <a:off x="10515600" y="71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143147</xdr:rowOff>
    </xdr:from>
    <xdr:to>
      <xdr:col>55</xdr:col>
      <xdr:colOff>88900</xdr:colOff>
      <xdr:row>41</xdr:row>
      <xdr:rowOff>143147</xdr:rowOff>
    </xdr:to>
    <xdr:cxnSp macro="">
      <xdr:nvCxnSpPr>
        <xdr:cNvPr id="103" name="直線コネクタ 102"/>
        <xdr:cNvCxnSpPr/>
      </xdr:nvCxnSpPr>
      <xdr:spPr>
        <a:xfrm>
          <a:off x="10388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93090</xdr:rowOff>
    </xdr:from>
    <xdr:ext cx="469744" cy="259045"/>
    <xdr:sp macro="" textlink="">
      <xdr:nvSpPr>
        <xdr:cNvPr id="104" name="【図書館】&#10;一人当たり面積最大値テキスト"/>
        <xdr:cNvSpPr txBox="1"/>
      </xdr:nvSpPr>
      <xdr:spPr>
        <a:xfrm>
          <a:off x="10515600" y="59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146413</xdr:rowOff>
    </xdr:from>
    <xdr:to>
      <xdr:col>55</xdr:col>
      <xdr:colOff>88900</xdr:colOff>
      <xdr:row>35</xdr:row>
      <xdr:rowOff>146413</xdr:rowOff>
    </xdr:to>
    <xdr:cxnSp macro="">
      <xdr:nvCxnSpPr>
        <xdr:cNvPr id="105" name="直線コネクタ 104"/>
        <xdr:cNvCxnSpPr/>
      </xdr:nvCxnSpPr>
      <xdr:spPr>
        <a:xfrm>
          <a:off x="10388600" y="614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21789</xdr:rowOff>
    </xdr:from>
    <xdr:ext cx="469744" cy="259045"/>
    <xdr:sp macro="" textlink="">
      <xdr:nvSpPr>
        <xdr:cNvPr id="106" name="【図書館】&#10;一人当たり面積平均値テキスト"/>
        <xdr:cNvSpPr txBox="1"/>
      </xdr:nvSpPr>
      <xdr:spPr>
        <a:xfrm>
          <a:off x="10515600" y="670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43362</xdr:rowOff>
    </xdr:from>
    <xdr:to>
      <xdr:col>55</xdr:col>
      <xdr:colOff>50800</xdr:colOff>
      <xdr:row>39</xdr:row>
      <xdr:rowOff>144962</xdr:rowOff>
    </xdr:to>
    <xdr:sp macro="" textlink="">
      <xdr:nvSpPr>
        <xdr:cNvPr id="107" name="フローチャート: 判断 106"/>
        <xdr:cNvSpPr/>
      </xdr:nvSpPr>
      <xdr:spPr>
        <a:xfrm>
          <a:off x="10426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62956</xdr:rowOff>
    </xdr:from>
    <xdr:to>
      <xdr:col>50</xdr:col>
      <xdr:colOff>165100</xdr:colOff>
      <xdr:row>39</xdr:row>
      <xdr:rowOff>164556</xdr:rowOff>
    </xdr:to>
    <xdr:sp macro="" textlink="">
      <xdr:nvSpPr>
        <xdr:cNvPr id="108" name="フローチャート: 判断 107"/>
        <xdr:cNvSpPr/>
      </xdr:nvSpPr>
      <xdr:spPr>
        <a:xfrm>
          <a:off x="9588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9633</xdr:rowOff>
    </xdr:from>
    <xdr:ext cx="469744" cy="259045"/>
    <xdr:sp macro="" textlink="">
      <xdr:nvSpPr>
        <xdr:cNvPr id="109" name="n_1aveValue【図書館】&#10;一人当たり面積"/>
        <xdr:cNvSpPr txBox="1"/>
      </xdr:nvSpPr>
      <xdr:spPr>
        <a:xfrm>
          <a:off x="93917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144599</xdr:rowOff>
    </xdr:from>
    <xdr:to>
      <xdr:col>46</xdr:col>
      <xdr:colOff>38100</xdr:colOff>
      <xdr:row>40</xdr:row>
      <xdr:rowOff>74749</xdr:rowOff>
    </xdr:to>
    <xdr:sp macro="" textlink="">
      <xdr:nvSpPr>
        <xdr:cNvPr id="110" name="フローチャート: 判断 109"/>
        <xdr:cNvSpPr/>
      </xdr:nvSpPr>
      <xdr:spPr>
        <a:xfrm>
          <a:off x="8699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65876</xdr:rowOff>
    </xdr:from>
    <xdr:ext cx="469744" cy="259045"/>
    <xdr:sp macro="" textlink="">
      <xdr:nvSpPr>
        <xdr:cNvPr id="111" name="n_2aveValue【図書館】&#10;一人当たり面積"/>
        <xdr:cNvSpPr txBox="1"/>
      </xdr:nvSpPr>
      <xdr:spPr>
        <a:xfrm>
          <a:off x="8515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116840</xdr:rowOff>
    </xdr:from>
    <xdr:to>
      <xdr:col>41</xdr:col>
      <xdr:colOff>101600</xdr:colOff>
      <xdr:row>39</xdr:row>
      <xdr:rowOff>46990</xdr:rowOff>
    </xdr:to>
    <xdr:sp macro="" textlink="">
      <xdr:nvSpPr>
        <xdr:cNvPr id="112" name="フローチャート: 判断 111"/>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38117</xdr:rowOff>
    </xdr:from>
    <xdr:ext cx="469744" cy="259045"/>
    <xdr:sp macro="" textlink="">
      <xdr:nvSpPr>
        <xdr:cNvPr id="113" name="n_3ave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77651</xdr:rowOff>
    </xdr:from>
    <xdr:to>
      <xdr:col>46</xdr:col>
      <xdr:colOff>38100</xdr:colOff>
      <xdr:row>33</xdr:row>
      <xdr:rowOff>7801</xdr:rowOff>
    </xdr:to>
    <xdr:sp macro="" textlink="">
      <xdr:nvSpPr>
        <xdr:cNvPr id="119" name="楕円 118"/>
        <xdr:cNvSpPr/>
      </xdr:nvSpPr>
      <xdr:spPr>
        <a:xfrm>
          <a:off x="8699500" y="55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32</xdr:row>
      <xdr:rowOff>84183</xdr:rowOff>
    </xdr:from>
    <xdr:to>
      <xdr:col>41</xdr:col>
      <xdr:colOff>101600</xdr:colOff>
      <xdr:row>33</xdr:row>
      <xdr:rowOff>14333</xdr:rowOff>
    </xdr:to>
    <xdr:sp macro="" textlink="">
      <xdr:nvSpPr>
        <xdr:cNvPr id="120" name="楕円 119"/>
        <xdr:cNvSpPr/>
      </xdr:nvSpPr>
      <xdr:spPr>
        <a:xfrm>
          <a:off x="7810500" y="55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32</xdr:row>
      <xdr:rowOff>128451</xdr:rowOff>
    </xdr:from>
    <xdr:to>
      <xdr:col>45</xdr:col>
      <xdr:colOff>177800</xdr:colOff>
      <xdr:row>32</xdr:row>
      <xdr:rowOff>134983</xdr:rowOff>
    </xdr:to>
    <xdr:cxnSp macro="">
      <xdr:nvCxnSpPr>
        <xdr:cNvPr id="121" name="直線コネクタ 120"/>
        <xdr:cNvCxnSpPr/>
      </xdr:nvCxnSpPr>
      <xdr:spPr>
        <a:xfrm flipV="1">
          <a:off x="7861300" y="56148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31</xdr:row>
      <xdr:rowOff>24328</xdr:rowOff>
    </xdr:from>
    <xdr:ext cx="469744" cy="259045"/>
    <xdr:sp macro="" textlink="">
      <xdr:nvSpPr>
        <xdr:cNvPr id="122" name="n_2mainValue【図書館】&#10;一人当たり面積"/>
        <xdr:cNvSpPr txBox="1"/>
      </xdr:nvSpPr>
      <xdr:spPr>
        <a:xfrm>
          <a:off x="8515427" y="533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30860</xdr:rowOff>
    </xdr:from>
    <xdr:ext cx="469744" cy="259045"/>
    <xdr:sp macro="" textlink="">
      <xdr:nvSpPr>
        <xdr:cNvPr id="123" name="n_3mainValue【図書館】&#10;一人当たり面積"/>
        <xdr:cNvSpPr txBox="1"/>
      </xdr:nvSpPr>
      <xdr:spPr>
        <a:xfrm>
          <a:off x="7626427" y="534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2" name="正方形/長方形 13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3" name="正方形/長方形 13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4" name="正方形/長方形 13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5" name="正方形/長方形 13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6" name="正方形/長方形 13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7" name="正方形/長方形 13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8" name="正方形/長方形 13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9" name="正方形/長方形 13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0" name="正方形/長方形 1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1" name="正方形/長方形 1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2" name="正方形/長方形 1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3" name="正方形/長方形 1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4" name="正方形/長方形 1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5" name="正方形/長方形 1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6" name="正方形/長方形 1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7" name="正方形/長方形 1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8" name="テキスト ボックス 1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9" name="直線コネクタ 1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0" name="直線コネクタ 1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1" name="テキスト ボックス 1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2" name="直線コネクタ 1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3" name="テキスト ボックス 1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4" name="直線コネクタ 1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5" name="テキスト ボックス 1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6" name="直線コネクタ 1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7" name="テキスト ボックス 1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8" name="直線コネクタ 1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9" name="テキスト ボックス 1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0" name="直線コネクタ 1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1" name="テキスト ボックス 1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2" name="直線コネクタ 1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3" name="テキスト ボックス 1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65" name="直線コネクタ 164"/>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66" name="【福祉施設】&#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67" name="直線コネクタ 166"/>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9" name="直線コネクタ 16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70" name="【福祉施設】&#10;有形固定資産減価償却率平均値テキスト"/>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71" name="フローチャート: 判断 170"/>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72" name="フローチャート: 判断 171"/>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173"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74" name="フローチャート: 判断 173"/>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40113</xdr:rowOff>
    </xdr:from>
    <xdr:ext cx="405111" cy="259045"/>
    <xdr:sp macro="" textlink="">
      <xdr:nvSpPr>
        <xdr:cNvPr id="175" name="n_2aveValue【福祉施設】&#10;有形固定資産減価償却率"/>
        <xdr:cNvSpPr txBox="1"/>
      </xdr:nvSpPr>
      <xdr:spPr>
        <a:xfrm>
          <a:off x="2705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176" name="フローチャート: 判断 175"/>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139716</xdr:rowOff>
    </xdr:from>
    <xdr:ext cx="405111" cy="259045"/>
    <xdr:sp macro="" textlink="">
      <xdr:nvSpPr>
        <xdr:cNvPr id="177"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150586</xdr:rowOff>
    </xdr:from>
    <xdr:to>
      <xdr:col>15</xdr:col>
      <xdr:colOff>101600</xdr:colOff>
      <xdr:row>84</xdr:row>
      <xdr:rowOff>80736</xdr:rowOff>
    </xdr:to>
    <xdr:sp macro="" textlink="">
      <xdr:nvSpPr>
        <xdr:cNvPr id="183" name="楕円 182"/>
        <xdr:cNvSpPr/>
      </xdr:nvSpPr>
      <xdr:spPr>
        <a:xfrm>
          <a:off x="2857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46082</xdr:rowOff>
    </xdr:from>
    <xdr:to>
      <xdr:col>10</xdr:col>
      <xdr:colOff>165100</xdr:colOff>
      <xdr:row>84</xdr:row>
      <xdr:rowOff>147682</xdr:rowOff>
    </xdr:to>
    <xdr:sp macro="" textlink="">
      <xdr:nvSpPr>
        <xdr:cNvPr id="184" name="楕円 183"/>
        <xdr:cNvSpPr/>
      </xdr:nvSpPr>
      <xdr:spPr>
        <a:xfrm>
          <a:off x="1968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29936</xdr:rowOff>
    </xdr:from>
    <xdr:to>
      <xdr:col>15</xdr:col>
      <xdr:colOff>50800</xdr:colOff>
      <xdr:row>84</xdr:row>
      <xdr:rowOff>96882</xdr:rowOff>
    </xdr:to>
    <xdr:cxnSp macro="">
      <xdr:nvCxnSpPr>
        <xdr:cNvPr id="185" name="直線コネクタ 184"/>
        <xdr:cNvCxnSpPr/>
      </xdr:nvCxnSpPr>
      <xdr:spPr>
        <a:xfrm flipV="1">
          <a:off x="2019300" y="14431736"/>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84</xdr:row>
      <xdr:rowOff>71863</xdr:rowOff>
    </xdr:from>
    <xdr:ext cx="405111" cy="259045"/>
    <xdr:sp macro="" textlink="">
      <xdr:nvSpPr>
        <xdr:cNvPr id="186" name="n_2mainValue【福祉施設】&#10;有形固定資産減価償却率"/>
        <xdr:cNvSpPr txBox="1"/>
      </xdr:nvSpPr>
      <xdr:spPr>
        <a:xfrm>
          <a:off x="2705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138809</xdr:rowOff>
    </xdr:from>
    <xdr:ext cx="405111" cy="259045"/>
    <xdr:sp macro="" textlink="">
      <xdr:nvSpPr>
        <xdr:cNvPr id="187" name="n_3mainValue【福祉施設】&#10;有形固定資産減価償却率"/>
        <xdr:cNvSpPr txBox="1"/>
      </xdr:nvSpPr>
      <xdr:spPr>
        <a:xfrm>
          <a:off x="1816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8" name="正方形/長方形 1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9" name="正方形/長方形 1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0" name="正方形/長方形 1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1" name="正方形/長方形 1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2" name="正方形/長方形 1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3" name="正方形/長方形 1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4" name="正方形/長方形 1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5" name="正方形/長方形 1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6" name="テキスト ボックス 1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7" name="直線コネクタ 1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8" name="直線コネクタ 1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9" name="テキスト ボックス 1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0" name="直線コネクタ 1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1" name="テキスト ボックス 2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2" name="直線コネクタ 2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3" name="テキスト ボックス 2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4" name="直線コネクタ 2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5" name="テキスト ボックス 2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6" name="直線コネクタ 2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7" name="テキスト ボックス 2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11" name="直線コネクタ 210"/>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12"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13" name="直線コネクタ 212"/>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14" name="【福祉施設】&#10;一人当たり面積最大値テキスト"/>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15" name="直線コネクタ 214"/>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216" name="【福祉施設】&#10;一人当たり面積平均値テキスト"/>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17" name="フローチャート: 判断 216"/>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18" name="フローチャート: 判断 217"/>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19" name="n_1aveValue【福祉施設】&#10;一人当たり面積"/>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20" name="フローチャート: 判断 219"/>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21" name="n_2aveValue【福祉施設】&#10;一人当たり面積"/>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222" name="フローチャート: 判断 221"/>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223" name="n_3aveValue【福祉施設】&#10;一人当たり面積"/>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4" name="テキスト ボックス 2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99313</xdr:rowOff>
    </xdr:from>
    <xdr:to>
      <xdr:col>46</xdr:col>
      <xdr:colOff>38100</xdr:colOff>
      <xdr:row>86</xdr:row>
      <xdr:rowOff>29463</xdr:rowOff>
    </xdr:to>
    <xdr:sp macro="" textlink="">
      <xdr:nvSpPr>
        <xdr:cNvPr id="229" name="楕円 228"/>
        <xdr:cNvSpPr/>
      </xdr:nvSpPr>
      <xdr:spPr>
        <a:xfrm>
          <a:off x="8699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100076</xdr:rowOff>
    </xdr:from>
    <xdr:to>
      <xdr:col>41</xdr:col>
      <xdr:colOff>101600</xdr:colOff>
      <xdr:row>86</xdr:row>
      <xdr:rowOff>30226</xdr:rowOff>
    </xdr:to>
    <xdr:sp macro="" textlink="">
      <xdr:nvSpPr>
        <xdr:cNvPr id="230" name="楕円 229"/>
        <xdr:cNvSpPr/>
      </xdr:nvSpPr>
      <xdr:spPr>
        <a:xfrm>
          <a:off x="7810500" y="146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150113</xdr:rowOff>
    </xdr:from>
    <xdr:to>
      <xdr:col>45</xdr:col>
      <xdr:colOff>177800</xdr:colOff>
      <xdr:row>85</xdr:row>
      <xdr:rowOff>150876</xdr:rowOff>
    </xdr:to>
    <xdr:cxnSp macro="">
      <xdr:nvCxnSpPr>
        <xdr:cNvPr id="231" name="直線コネクタ 230"/>
        <xdr:cNvCxnSpPr/>
      </xdr:nvCxnSpPr>
      <xdr:spPr>
        <a:xfrm flipV="1">
          <a:off x="7861300" y="147233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86</xdr:row>
      <xdr:rowOff>20590</xdr:rowOff>
    </xdr:from>
    <xdr:ext cx="469744" cy="259045"/>
    <xdr:sp macro="" textlink="">
      <xdr:nvSpPr>
        <xdr:cNvPr id="232" name="n_2mainValue【福祉施設】&#10;一人当たり面積"/>
        <xdr:cNvSpPr txBox="1"/>
      </xdr:nvSpPr>
      <xdr:spPr>
        <a:xfrm>
          <a:off x="8515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21353</xdr:rowOff>
    </xdr:from>
    <xdr:ext cx="469744" cy="259045"/>
    <xdr:sp macro="" textlink="">
      <xdr:nvSpPr>
        <xdr:cNvPr id="233" name="n_3mainValue【福祉施設】&#10;一人当たり面積"/>
        <xdr:cNvSpPr txBox="1"/>
      </xdr:nvSpPr>
      <xdr:spPr>
        <a:xfrm>
          <a:off x="7626427"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4" name="直線コネクタ 24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5" name="テキスト ボックス 24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6" name="直線コネクタ 24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7" name="テキスト ボックス 24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8" name="直線コネクタ 24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9" name="テキスト ボックス 24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0" name="直線コネクタ 24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1" name="テキスト ボックス 25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2" name="直線コネクタ 25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3" name="テキスト ボックス 25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4" name="直線コネクタ 25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5" name="テキスト ボックス 25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59" name="直線コネクタ 258"/>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60"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61" name="直線コネクタ 260"/>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2"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3" name="直線コネクタ 26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264" name="【市民会館】&#10;有形固定資産減価償却率平均値テキスト"/>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65" name="フローチャート: 判断 264"/>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66" name="フローチャート: 判断 265"/>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79846</xdr:rowOff>
    </xdr:from>
    <xdr:ext cx="405111" cy="259045"/>
    <xdr:sp macro="" textlink="">
      <xdr:nvSpPr>
        <xdr:cNvPr id="267" name="n_1aveValue【市民会館】&#10;有形固定資産減価償却率"/>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68" name="フローチャート: 判断 267"/>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61884</xdr:rowOff>
    </xdr:from>
    <xdr:ext cx="405111" cy="259045"/>
    <xdr:sp macro="" textlink="">
      <xdr:nvSpPr>
        <xdr:cNvPr id="269" name="n_2aveValue【市民会館】&#10;有形固定資産減価償却率"/>
        <xdr:cNvSpPr txBox="1"/>
      </xdr:nvSpPr>
      <xdr:spPr>
        <a:xfrm>
          <a:off x="2705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270" name="フローチャート: 判断 269"/>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271"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2" name="テキスト ボックス 2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3" name="テキスト ボックス 2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4" name="テキスト ボックス 2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5" name="テキスト ボックス 2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6" name="テキスト ボックス 2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100512</xdr:rowOff>
    </xdr:from>
    <xdr:to>
      <xdr:col>15</xdr:col>
      <xdr:colOff>101600</xdr:colOff>
      <xdr:row>105</xdr:row>
      <xdr:rowOff>30662</xdr:rowOff>
    </xdr:to>
    <xdr:sp macro="" textlink="">
      <xdr:nvSpPr>
        <xdr:cNvPr id="277" name="楕円 276"/>
        <xdr:cNvSpPr/>
      </xdr:nvSpPr>
      <xdr:spPr>
        <a:xfrm>
          <a:off x="2857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278" name="楕円 277"/>
        <xdr:cNvSpPr/>
      </xdr:nvSpPr>
      <xdr:spPr>
        <a:xfrm>
          <a:off x="1968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151312</xdr:rowOff>
    </xdr:from>
    <xdr:to>
      <xdr:col>15</xdr:col>
      <xdr:colOff>50800</xdr:colOff>
      <xdr:row>105</xdr:row>
      <xdr:rowOff>35379</xdr:rowOff>
    </xdr:to>
    <xdr:cxnSp macro="">
      <xdr:nvCxnSpPr>
        <xdr:cNvPr id="279" name="直線コネクタ 278"/>
        <xdr:cNvCxnSpPr/>
      </xdr:nvCxnSpPr>
      <xdr:spPr>
        <a:xfrm flipV="1">
          <a:off x="2019300" y="179821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105</xdr:row>
      <xdr:rowOff>21789</xdr:rowOff>
    </xdr:from>
    <xdr:ext cx="405111" cy="259045"/>
    <xdr:sp macro="" textlink="">
      <xdr:nvSpPr>
        <xdr:cNvPr id="280" name="n_2mainValue【市民会館】&#10;有形固定資産減価償却率"/>
        <xdr:cNvSpPr txBox="1"/>
      </xdr:nvSpPr>
      <xdr:spPr>
        <a:xfrm>
          <a:off x="2705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77306</xdr:rowOff>
    </xdr:from>
    <xdr:ext cx="405111" cy="259045"/>
    <xdr:sp macro="" textlink="">
      <xdr:nvSpPr>
        <xdr:cNvPr id="281" name="n_3mainValue【市民会館】&#10;有形固定資産減価償却率"/>
        <xdr:cNvSpPr txBox="1"/>
      </xdr:nvSpPr>
      <xdr:spPr>
        <a:xfrm>
          <a:off x="1816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0" name="テキスト ボックス 2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1" name="直線コネクタ 2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292" name="直線コネクタ 29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293" name="テキスト ボックス 29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94" name="直線コネクタ 2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5" name="テキスト ボックス 2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296" name="直線コネクタ 29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297" name="テキスト ボックス 29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8" name="直線コネクタ 2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9" name="テキスト ボックス 29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01" name="直線コネクタ 300"/>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02" name="【市民会館】&#10;一人当たり面積最小値テキスト"/>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03" name="直線コネクタ 302"/>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04" name="【市民会館】&#10;一人当たり面積最大値テキスト"/>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05" name="直線コネクタ 304"/>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306" name="【市民会館】&#10;一人当たり面積平均値テキスト"/>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07" name="フローチャート: 判断 306"/>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08" name="フローチャート: 判断 307"/>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102379</xdr:rowOff>
    </xdr:from>
    <xdr:ext cx="469744" cy="259045"/>
    <xdr:sp macro="" textlink="">
      <xdr:nvSpPr>
        <xdr:cNvPr id="309" name="n_1aveValue【市民会館】&#10;一人当たり面積"/>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10" name="フローチャート: 判断 309"/>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153560</xdr:rowOff>
    </xdr:from>
    <xdr:ext cx="469744" cy="259045"/>
    <xdr:sp macro="" textlink="">
      <xdr:nvSpPr>
        <xdr:cNvPr id="311" name="n_2aveValue【市民会館】&#10;一人当たり面積"/>
        <xdr:cNvSpPr txBox="1"/>
      </xdr:nvSpPr>
      <xdr:spPr>
        <a:xfrm>
          <a:off x="8515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312" name="フローチャート: 判断 311"/>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132097</xdr:rowOff>
    </xdr:from>
    <xdr:ext cx="469744" cy="259045"/>
    <xdr:sp macro="" textlink="">
      <xdr:nvSpPr>
        <xdr:cNvPr id="313" name="n_3aveValue【市民会館】&#10;一人当たり面積"/>
        <xdr:cNvSpPr txBox="1"/>
      </xdr:nvSpPr>
      <xdr:spPr>
        <a:xfrm>
          <a:off x="7626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93408</xdr:rowOff>
    </xdr:from>
    <xdr:to>
      <xdr:col>46</xdr:col>
      <xdr:colOff>38100</xdr:colOff>
      <xdr:row>105</xdr:row>
      <xdr:rowOff>23558</xdr:rowOff>
    </xdr:to>
    <xdr:sp macro="" textlink="">
      <xdr:nvSpPr>
        <xdr:cNvPr id="319" name="楕円 318"/>
        <xdr:cNvSpPr/>
      </xdr:nvSpPr>
      <xdr:spPr>
        <a:xfrm>
          <a:off x="8699500" y="1792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95695</xdr:rowOff>
    </xdr:from>
    <xdr:to>
      <xdr:col>41</xdr:col>
      <xdr:colOff>101600</xdr:colOff>
      <xdr:row>105</xdr:row>
      <xdr:rowOff>25845</xdr:rowOff>
    </xdr:to>
    <xdr:sp macro="" textlink="">
      <xdr:nvSpPr>
        <xdr:cNvPr id="320" name="楕円 319"/>
        <xdr:cNvSpPr/>
      </xdr:nvSpPr>
      <xdr:spPr>
        <a:xfrm>
          <a:off x="7810500" y="179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144208</xdr:rowOff>
    </xdr:from>
    <xdr:to>
      <xdr:col>45</xdr:col>
      <xdr:colOff>177800</xdr:colOff>
      <xdr:row>104</xdr:row>
      <xdr:rowOff>146495</xdr:rowOff>
    </xdr:to>
    <xdr:cxnSp macro="">
      <xdr:nvCxnSpPr>
        <xdr:cNvPr id="321" name="直線コネクタ 320"/>
        <xdr:cNvCxnSpPr/>
      </xdr:nvCxnSpPr>
      <xdr:spPr>
        <a:xfrm flipV="1">
          <a:off x="7861300" y="1797500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103</xdr:row>
      <xdr:rowOff>40085</xdr:rowOff>
    </xdr:from>
    <xdr:ext cx="469744" cy="259045"/>
    <xdr:sp macro="" textlink="">
      <xdr:nvSpPr>
        <xdr:cNvPr id="322" name="n_2mainValue【市民会館】&#10;一人当たり面積"/>
        <xdr:cNvSpPr txBox="1"/>
      </xdr:nvSpPr>
      <xdr:spPr>
        <a:xfrm>
          <a:off x="8515427" y="1769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16972</xdr:rowOff>
    </xdr:from>
    <xdr:ext cx="469744" cy="259045"/>
    <xdr:sp macro="" textlink="">
      <xdr:nvSpPr>
        <xdr:cNvPr id="323" name="n_3mainValue【市民会館】&#10;一人当たり面積"/>
        <xdr:cNvSpPr txBox="1"/>
      </xdr:nvSpPr>
      <xdr:spPr>
        <a:xfrm>
          <a:off x="7626427" y="1801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0" name="正方形/長方形 3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1" name="正方形/長方形 3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2" name="正方形/長方形 3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3" name="正方形/長方形 3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4" name="正方形/長方形 3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5" name="正方形/長方形 3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6" name="正方形/長方形 3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7" name="正方形/長方形 34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8" name="正方形/長方形 3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9" name="正方形/長方形 3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0" name="正方形/長方形 3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1" name="正方形/長方形 3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2" name="正方形/長方形 3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3" name="正方形/長方形 3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4" name="正方形/長方形 3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5" name="正方形/長方形 35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6" name="正方形/長方形 3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7" name="正方形/長方形 3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8" name="正方形/長方形 3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9" name="正方形/長方形 3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0" name="正方形/長方形 3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1" name="正方形/長方形 3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2" name="正方形/長方形 3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3" name="正方形/長方形 3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4" name="テキスト ボックス 3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5" name="直線コネクタ 3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66" name="テキスト ボックス 36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7" name="直線コネクタ 36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68" name="テキスト ボックス 36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9" name="直線コネクタ 36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0" name="テキスト ボックス 36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1" name="直線コネクタ 37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2" name="テキスト ボックス 37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3" name="直線コネクタ 37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4" name="テキスト ボックス 37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5" name="直線コネクタ 37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76" name="テキスト ボックス 37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7" name="直線コネクタ 3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8" name="テキスト ボックス 3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380" name="直線コネクタ 379"/>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381"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382" name="直線コネクタ 381"/>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383" name="【消防施設】&#10;有形固定資産減価償却率最大値テキスト"/>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84" name="直線コネクタ 383"/>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385" name="【消防施設】&#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386" name="フローチャート: 判断 385"/>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387" name="フローチャート: 判断 386"/>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388" name="n_1aveValue【消防施設】&#10;有形固定資産減価償却率"/>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389" name="フローチャート: 判断 388"/>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390" name="n_2aveValue【消防施設】&#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391" name="フローチャート: 判断 390"/>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161941</xdr:rowOff>
    </xdr:from>
    <xdr:ext cx="405111" cy="259045"/>
    <xdr:sp macro="" textlink="">
      <xdr:nvSpPr>
        <xdr:cNvPr id="392" name="n_3aveValue【消防施設】&#10;有形固定資産減価償却率"/>
        <xdr:cNvSpPr txBox="1"/>
      </xdr:nvSpPr>
      <xdr:spPr>
        <a:xfrm>
          <a:off x="13500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3" name="テキスト ボックス 3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4" name="テキスト ボックス 3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5" name="テキスト ボックス 3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6" name="テキスト ボックス 3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7" name="テキスト ボックス 3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84455</xdr:rowOff>
    </xdr:from>
    <xdr:to>
      <xdr:col>76</xdr:col>
      <xdr:colOff>165100</xdr:colOff>
      <xdr:row>82</xdr:row>
      <xdr:rowOff>14605</xdr:rowOff>
    </xdr:to>
    <xdr:sp macro="" textlink="">
      <xdr:nvSpPr>
        <xdr:cNvPr id="398" name="楕円 397"/>
        <xdr:cNvSpPr/>
      </xdr:nvSpPr>
      <xdr:spPr>
        <a:xfrm>
          <a:off x="14541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399" name="楕円 398"/>
        <xdr:cNvSpPr/>
      </xdr:nvSpPr>
      <xdr:spPr>
        <a:xfrm>
          <a:off x="13652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135255</xdr:rowOff>
    </xdr:from>
    <xdr:to>
      <xdr:col>76</xdr:col>
      <xdr:colOff>114300</xdr:colOff>
      <xdr:row>82</xdr:row>
      <xdr:rowOff>1905</xdr:rowOff>
    </xdr:to>
    <xdr:cxnSp macro="">
      <xdr:nvCxnSpPr>
        <xdr:cNvPr id="400" name="直線コネクタ 399"/>
        <xdr:cNvCxnSpPr/>
      </xdr:nvCxnSpPr>
      <xdr:spPr>
        <a:xfrm flipV="1">
          <a:off x="13703300" y="14022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80</xdr:row>
      <xdr:rowOff>31132</xdr:rowOff>
    </xdr:from>
    <xdr:ext cx="405111" cy="259045"/>
    <xdr:sp macro="" textlink="">
      <xdr:nvSpPr>
        <xdr:cNvPr id="401" name="n_2mainValue【消防施設】&#10;有形固定資産減価償却率"/>
        <xdr:cNvSpPr txBox="1"/>
      </xdr:nvSpPr>
      <xdr:spPr>
        <a:xfrm>
          <a:off x="14389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402" name="n_3mainValue【消防施設】&#10;有形固定資産減価償却率"/>
        <xdr:cNvSpPr txBox="1"/>
      </xdr:nvSpPr>
      <xdr:spPr>
        <a:xfrm>
          <a:off x="13500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3" name="正方形/長方形 4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4" name="正方形/長方形 4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5" name="正方形/長方形 4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6" name="正方形/長方形 4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7" name="正方形/長方形 4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8" name="正方形/長方形 4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9" name="正方形/長方形 4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0" name="正方形/長方形 4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1" name="テキスト ボックス 4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2" name="直線コネクタ 4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3" name="直線コネクタ 41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4" name="テキスト ボックス 41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5" name="直線コネクタ 41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16" name="テキスト ボックス 41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17" name="直線コネクタ 41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18" name="テキスト ボックス 41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19" name="直線コネクタ 41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0" name="テキスト ボックス 41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1" name="直線コネクタ 4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2" name="テキスト ボックス 4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24" name="直線コネクタ 423"/>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25"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26" name="直線コネクタ 425"/>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27" name="【消防施設】&#10;一人当たり面積最大値テキスト"/>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28" name="直線コネクタ 427"/>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429" name="【消防施設】&#10;一人当たり面積平均値テキスト"/>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30" name="フローチャート: 判断 429"/>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31" name="フローチャート: 判断 430"/>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432" name="n_1aveValue【消防施設】&#10;一人当たり面積"/>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33" name="フローチャート: 判断 432"/>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434"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435" name="フローチャート: 判断 434"/>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436" name="n_3aveValue【消防施設】&#10;一人当たり面積"/>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7" name="テキスト ボックス 4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8" name="テキスト ボックス 4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9" name="テキスト ボックス 4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0" name="テキスト ボックス 4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1" name="テキスト ボックス 4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142748</xdr:rowOff>
    </xdr:from>
    <xdr:to>
      <xdr:col>107</xdr:col>
      <xdr:colOff>101600</xdr:colOff>
      <xdr:row>86</xdr:row>
      <xdr:rowOff>72898</xdr:rowOff>
    </xdr:to>
    <xdr:sp macro="" textlink="">
      <xdr:nvSpPr>
        <xdr:cNvPr id="442" name="楕円 441"/>
        <xdr:cNvSpPr/>
      </xdr:nvSpPr>
      <xdr:spPr>
        <a:xfrm>
          <a:off x="20383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142748</xdr:rowOff>
    </xdr:from>
    <xdr:to>
      <xdr:col>102</xdr:col>
      <xdr:colOff>165100</xdr:colOff>
      <xdr:row>86</xdr:row>
      <xdr:rowOff>72898</xdr:rowOff>
    </xdr:to>
    <xdr:sp macro="" textlink="">
      <xdr:nvSpPr>
        <xdr:cNvPr id="443" name="楕円 442"/>
        <xdr:cNvSpPr/>
      </xdr:nvSpPr>
      <xdr:spPr>
        <a:xfrm>
          <a:off x="19494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22098</xdr:rowOff>
    </xdr:from>
    <xdr:to>
      <xdr:col>107</xdr:col>
      <xdr:colOff>50800</xdr:colOff>
      <xdr:row>86</xdr:row>
      <xdr:rowOff>22098</xdr:rowOff>
    </xdr:to>
    <xdr:cxnSp macro="">
      <xdr:nvCxnSpPr>
        <xdr:cNvPr id="444" name="直線コネクタ 443"/>
        <xdr:cNvCxnSpPr/>
      </xdr:nvCxnSpPr>
      <xdr:spPr>
        <a:xfrm>
          <a:off x="19545300" y="14766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86</xdr:row>
      <xdr:rowOff>64025</xdr:rowOff>
    </xdr:from>
    <xdr:ext cx="469744" cy="259045"/>
    <xdr:sp macro="" textlink="">
      <xdr:nvSpPr>
        <xdr:cNvPr id="445" name="n_2mainValue【消防施設】&#10;一人当たり面積"/>
        <xdr:cNvSpPr txBox="1"/>
      </xdr:nvSpPr>
      <xdr:spPr>
        <a:xfrm>
          <a:off x="20199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64025</xdr:rowOff>
    </xdr:from>
    <xdr:ext cx="469744" cy="259045"/>
    <xdr:sp macro="" textlink="">
      <xdr:nvSpPr>
        <xdr:cNvPr id="446" name="n_3mainValue【消防施設】&#10;一人当たり面積"/>
        <xdr:cNvSpPr txBox="1"/>
      </xdr:nvSpPr>
      <xdr:spPr>
        <a:xfrm>
          <a:off x="19310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7" name="正方形/長方形 4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8" name="正方形/長方形 4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9" name="正方形/長方形 4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0" name="正方形/長方形 4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1" name="正方形/長方形 4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2" name="正方形/長方形 4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3" name="正方形/長方形 4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4" name="正方形/長方形 4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5" name="テキスト ボックス 4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6" name="直線コネクタ 4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7" name="直線コネクタ 4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8" name="テキスト ボックス 4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9" name="直線コネクタ 4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0" name="テキスト ボックス 4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1" name="直線コネクタ 4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2" name="テキスト ボックス 4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3" name="直線コネクタ 4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4" name="テキスト ボックス 4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5" name="直線コネクタ 4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6" name="テキスト ボックス 4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7" name="直線コネクタ 4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8" name="テキスト ボックス 4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0" name="テキスト ボックス 4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472" name="直線コネクタ 471"/>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73"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74" name="直線コネクタ 473"/>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7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6" name="直線コネクタ 4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477"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478" name="フローチャート: 判断 47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479" name="フローチャート: 判断 478"/>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112503</xdr:rowOff>
    </xdr:from>
    <xdr:ext cx="405111" cy="259045"/>
    <xdr:sp macro="" textlink="">
      <xdr:nvSpPr>
        <xdr:cNvPr id="480" name="n_1aveValue【庁舎】&#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481" name="フローチャート: 判断 480"/>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482" name="n_2aveValue【庁舎】&#10;有形固定資産減価償却率"/>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483" name="フローチャート: 判断 482"/>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138628</xdr:rowOff>
    </xdr:from>
    <xdr:ext cx="405111" cy="259045"/>
    <xdr:sp macro="" textlink="">
      <xdr:nvSpPr>
        <xdr:cNvPr id="484" name="n_3aveValue【庁舎】&#10;有形固定資産減価償却率"/>
        <xdr:cNvSpPr txBox="1"/>
      </xdr:nvSpPr>
      <xdr:spPr>
        <a:xfrm>
          <a:off x="13500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5" name="テキスト ボックス 4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6" name="テキスト ボックス 4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7" name="テキスト ボックス 4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8" name="テキスト ボックス 4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9" name="テキスト ボックス 4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123371</xdr:rowOff>
    </xdr:from>
    <xdr:to>
      <xdr:col>76</xdr:col>
      <xdr:colOff>165100</xdr:colOff>
      <xdr:row>102</xdr:row>
      <xdr:rowOff>53521</xdr:rowOff>
    </xdr:to>
    <xdr:sp macro="" textlink="">
      <xdr:nvSpPr>
        <xdr:cNvPr id="490" name="楕円 489"/>
        <xdr:cNvSpPr/>
      </xdr:nvSpPr>
      <xdr:spPr>
        <a:xfrm>
          <a:off x="14541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105411</xdr:rowOff>
    </xdr:from>
    <xdr:to>
      <xdr:col>72</xdr:col>
      <xdr:colOff>38100</xdr:colOff>
      <xdr:row>104</xdr:row>
      <xdr:rowOff>35561</xdr:rowOff>
    </xdr:to>
    <xdr:sp macro="" textlink="">
      <xdr:nvSpPr>
        <xdr:cNvPr id="491" name="楕円 490"/>
        <xdr:cNvSpPr/>
      </xdr:nvSpPr>
      <xdr:spPr>
        <a:xfrm>
          <a:off x="1365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2721</xdr:rowOff>
    </xdr:from>
    <xdr:to>
      <xdr:col>76</xdr:col>
      <xdr:colOff>114300</xdr:colOff>
      <xdr:row>103</xdr:row>
      <xdr:rowOff>156211</xdr:rowOff>
    </xdr:to>
    <xdr:cxnSp macro="">
      <xdr:nvCxnSpPr>
        <xdr:cNvPr id="492" name="直線コネクタ 491"/>
        <xdr:cNvCxnSpPr/>
      </xdr:nvCxnSpPr>
      <xdr:spPr>
        <a:xfrm flipV="1">
          <a:off x="13703300" y="17490621"/>
          <a:ext cx="889000" cy="3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100</xdr:row>
      <xdr:rowOff>70048</xdr:rowOff>
    </xdr:from>
    <xdr:ext cx="405111" cy="259045"/>
    <xdr:sp macro="" textlink="">
      <xdr:nvSpPr>
        <xdr:cNvPr id="493" name="n_2mainValue【庁舎】&#10;有形固定資産減価償却率"/>
        <xdr:cNvSpPr txBox="1"/>
      </xdr:nvSpPr>
      <xdr:spPr>
        <a:xfrm>
          <a:off x="1438974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26688</xdr:rowOff>
    </xdr:from>
    <xdr:ext cx="405111" cy="259045"/>
    <xdr:sp macro="" textlink="">
      <xdr:nvSpPr>
        <xdr:cNvPr id="494" name="n_3mainValue【庁舎】&#10;有形固定資産減価償却率"/>
        <xdr:cNvSpPr txBox="1"/>
      </xdr:nvSpPr>
      <xdr:spPr>
        <a:xfrm>
          <a:off x="13500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5" name="直線コネクタ 5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6" name="テキスト ボックス 5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7" name="直線コネクタ 5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8" name="テキスト ボックス 5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9" name="直線コネクタ 5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0" name="テキスト ボックス 5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1" name="直線コネクタ 5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2" name="テキスト ボックス 5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3" name="直線コネクタ 5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4" name="テキスト ボックス 5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5" name="直線コネクタ 5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16" name="テキスト ボックス 51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8" name="テキスト ボックス 5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20" name="直線コネクタ 519"/>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21" name="【庁舎】&#10;一人当たり面積最小値テキスト"/>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22" name="直線コネクタ 521"/>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23" name="【庁舎】&#10;一人当たり面積最大値テキスト"/>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24" name="直線コネクタ 523"/>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25" name="【庁舎】&#10;一人当たり面積平均値テキスト"/>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26" name="フローチャート: 判断 525"/>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27" name="フローチャート: 判断 526"/>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528" name="n_1aveValue【庁舎】&#10;一人当たり面積"/>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29" name="フローチャート: 判断 528"/>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530" name="n_2aveValue【庁舎】&#10;一人当たり面積"/>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31" name="フローチャート: 判断 530"/>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532" name="n_3aveValue【庁舎】&#10;一人当たり面積"/>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26217</xdr:rowOff>
    </xdr:from>
    <xdr:to>
      <xdr:col>107</xdr:col>
      <xdr:colOff>101600</xdr:colOff>
      <xdr:row>108</xdr:row>
      <xdr:rowOff>127817</xdr:rowOff>
    </xdr:to>
    <xdr:sp macro="" textlink="">
      <xdr:nvSpPr>
        <xdr:cNvPr id="538" name="楕円 537"/>
        <xdr:cNvSpPr/>
      </xdr:nvSpPr>
      <xdr:spPr>
        <a:xfrm>
          <a:off x="20383500" y="1854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26870</xdr:rowOff>
    </xdr:from>
    <xdr:to>
      <xdr:col>102</xdr:col>
      <xdr:colOff>165100</xdr:colOff>
      <xdr:row>108</xdr:row>
      <xdr:rowOff>128470</xdr:rowOff>
    </xdr:to>
    <xdr:sp macro="" textlink="">
      <xdr:nvSpPr>
        <xdr:cNvPr id="539" name="楕円 538"/>
        <xdr:cNvSpPr/>
      </xdr:nvSpPr>
      <xdr:spPr>
        <a:xfrm>
          <a:off x="19494500" y="185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77017</xdr:rowOff>
    </xdr:from>
    <xdr:to>
      <xdr:col>107</xdr:col>
      <xdr:colOff>50800</xdr:colOff>
      <xdr:row>108</xdr:row>
      <xdr:rowOff>77670</xdr:rowOff>
    </xdr:to>
    <xdr:cxnSp macro="">
      <xdr:nvCxnSpPr>
        <xdr:cNvPr id="540" name="直線コネクタ 539"/>
        <xdr:cNvCxnSpPr/>
      </xdr:nvCxnSpPr>
      <xdr:spPr>
        <a:xfrm flipV="1">
          <a:off x="19545300" y="1859361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108</xdr:row>
      <xdr:rowOff>118944</xdr:rowOff>
    </xdr:from>
    <xdr:ext cx="469744" cy="259045"/>
    <xdr:sp macro="" textlink="">
      <xdr:nvSpPr>
        <xdr:cNvPr id="541" name="n_2mainValue【庁舎】&#10;一人当たり面積"/>
        <xdr:cNvSpPr txBox="1"/>
      </xdr:nvSpPr>
      <xdr:spPr>
        <a:xfrm>
          <a:off x="20199427" y="1863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119597</xdr:rowOff>
    </xdr:from>
    <xdr:ext cx="469744" cy="259045"/>
    <xdr:sp macro="" textlink="">
      <xdr:nvSpPr>
        <xdr:cNvPr id="542" name="n_3mainValue【庁舎】&#10;一人当たり面積"/>
        <xdr:cNvSpPr txBox="1"/>
      </xdr:nvSpPr>
      <xdr:spPr>
        <a:xfrm>
          <a:off x="19310427" y="1863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3" name="正方形/長方形 5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4" name="正方形/長方形 5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5" name="テキスト ボックス 5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及び市民会館は建設後２０～２５年が経過し、これまでも電機設備や給排水設備、防水機能の改修を実施してきた。本村では、今後既存の上記施設以外に新たなハコモノを建設する予定が無いため、一層の有効活用を図るべく、施設機能の向上や長寿命化を推進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3,095
3.47
1,804,809
1,721,220
69,278
1,104,318
1,864,866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元年以降の宅地開発に伴う住民税及び固定資産税の増等を要因として、類似団体平均を上回っているものの、全国平均や県平均水準との乖離は継続している。今後は、現在の水準確保の他、ふるさと納税や適切な受益者負担など、新たな財源確保にも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160528</xdr:rowOff>
    </xdr:from>
    <xdr:to>
      <xdr:col>23</xdr:col>
      <xdr:colOff>133350</xdr:colOff>
      <xdr:row>42</xdr:row>
      <xdr:rowOff>170180</xdr:rowOff>
    </xdr:to>
    <xdr:cxnSp macro="">
      <xdr:nvCxnSpPr>
        <xdr:cNvPr id="66" name="直線コネクタ 65"/>
        <xdr:cNvCxnSpPr/>
      </xdr:nvCxnSpPr>
      <xdr:spPr>
        <a:xfrm flipV="1">
          <a:off x="4114800" y="73614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8382</xdr:rowOff>
    </xdr:to>
    <xdr:cxnSp macro="">
      <xdr:nvCxnSpPr>
        <xdr:cNvPr id="69" name="直線コネクタ 68"/>
        <xdr:cNvCxnSpPr/>
      </xdr:nvCxnSpPr>
      <xdr:spPr>
        <a:xfrm flipV="1">
          <a:off x="3225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8382</xdr:rowOff>
    </xdr:from>
    <xdr:to>
      <xdr:col>15</xdr:col>
      <xdr:colOff>82550</xdr:colOff>
      <xdr:row>43</xdr:row>
      <xdr:rowOff>18034</xdr:rowOff>
    </xdr:to>
    <xdr:cxnSp macro="">
      <xdr:nvCxnSpPr>
        <xdr:cNvPr id="72" name="直線コネクタ 71"/>
        <xdr:cNvCxnSpPr/>
      </xdr:nvCxnSpPr>
      <xdr:spPr>
        <a:xfrm flipV="1">
          <a:off x="2336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159783</xdr:rowOff>
    </xdr:from>
    <xdr:ext cx="762000" cy="259045"/>
    <xdr:sp macro="" textlink="">
      <xdr:nvSpPr>
        <xdr:cNvPr id="74" name="テキスト ボックス 73"/>
        <xdr:cNvSpPr txBox="1"/>
      </xdr:nvSpPr>
      <xdr:spPr>
        <a:xfrm>
          <a:off x="2844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18034</xdr:rowOff>
    </xdr:from>
    <xdr:to>
      <xdr:col>11</xdr:col>
      <xdr:colOff>31750</xdr:colOff>
      <xdr:row>43</xdr:row>
      <xdr:rowOff>18034</xdr:rowOff>
    </xdr:to>
    <xdr:cxnSp macro="">
      <xdr:nvCxnSpPr>
        <xdr:cNvPr id="75" name="直線コネクタ 74"/>
        <xdr:cNvCxnSpPr/>
      </xdr:nvCxnSpPr>
      <xdr:spPr>
        <a:xfrm>
          <a:off x="1447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101871</xdr:rowOff>
    </xdr:from>
    <xdr:ext cx="762000" cy="259045"/>
    <xdr:sp macro="" textlink="">
      <xdr:nvSpPr>
        <xdr:cNvPr id="77" name="テキスト ボックス 76"/>
        <xdr:cNvSpPr txBox="1"/>
      </xdr:nvSpPr>
      <xdr:spPr>
        <a:xfrm>
          <a:off x="1955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140479</xdr:rowOff>
    </xdr:from>
    <xdr:ext cx="762000" cy="259045"/>
    <xdr:sp macro="" textlink="">
      <xdr:nvSpPr>
        <xdr:cNvPr id="79" name="テキスト ボックス 78"/>
        <xdr:cNvSpPr txBox="1"/>
      </xdr:nvSpPr>
      <xdr:spPr>
        <a:xfrm>
          <a:off x="1066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109728</xdr:rowOff>
    </xdr:from>
    <xdr:to>
      <xdr:col>23</xdr:col>
      <xdr:colOff>184150</xdr:colOff>
      <xdr:row>43</xdr:row>
      <xdr:rowOff>39878</xdr:rowOff>
    </xdr:to>
    <xdr:sp macro="" textlink="">
      <xdr:nvSpPr>
        <xdr:cNvPr id="85" name="楕円 84"/>
        <xdr:cNvSpPr/>
      </xdr:nvSpPr>
      <xdr:spPr>
        <a:xfrm>
          <a:off x="4902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126255</xdr:rowOff>
    </xdr:from>
    <xdr:ext cx="762000" cy="259045"/>
    <xdr:sp macro="" textlink="">
      <xdr:nvSpPr>
        <xdr:cNvPr id="86" name="財政力該当値テキスト"/>
        <xdr:cNvSpPr txBox="1"/>
      </xdr:nvSpPr>
      <xdr:spPr>
        <a:xfrm>
          <a:off x="50419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7" name="楕円 86"/>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59707</xdr:rowOff>
    </xdr:from>
    <xdr:ext cx="736600" cy="259045"/>
    <xdr:sp macro="" textlink="">
      <xdr:nvSpPr>
        <xdr:cNvPr id="88" name="テキスト ボックス 87"/>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129032</xdr:rowOff>
    </xdr:from>
    <xdr:to>
      <xdr:col>15</xdr:col>
      <xdr:colOff>133350</xdr:colOff>
      <xdr:row>43</xdr:row>
      <xdr:rowOff>59182</xdr:rowOff>
    </xdr:to>
    <xdr:sp macro="" textlink="">
      <xdr:nvSpPr>
        <xdr:cNvPr id="89" name="楕円 88"/>
        <xdr:cNvSpPr/>
      </xdr:nvSpPr>
      <xdr:spPr>
        <a:xfrm>
          <a:off x="3175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69359</xdr:rowOff>
    </xdr:from>
    <xdr:ext cx="762000" cy="259045"/>
    <xdr:sp macro="" textlink="">
      <xdr:nvSpPr>
        <xdr:cNvPr id="90" name="テキスト ボックス 89"/>
        <xdr:cNvSpPr txBox="1"/>
      </xdr:nvSpPr>
      <xdr:spPr>
        <a:xfrm>
          <a:off x="2844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138684</xdr:rowOff>
    </xdr:from>
    <xdr:to>
      <xdr:col>11</xdr:col>
      <xdr:colOff>82550</xdr:colOff>
      <xdr:row>43</xdr:row>
      <xdr:rowOff>68834</xdr:rowOff>
    </xdr:to>
    <xdr:sp macro="" textlink="">
      <xdr:nvSpPr>
        <xdr:cNvPr id="91" name="楕円 90"/>
        <xdr:cNvSpPr/>
      </xdr:nvSpPr>
      <xdr:spPr>
        <a:xfrm>
          <a:off x="2286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79011</xdr:rowOff>
    </xdr:from>
    <xdr:ext cx="762000" cy="259045"/>
    <xdr:sp macro="" textlink="">
      <xdr:nvSpPr>
        <xdr:cNvPr id="92" name="テキスト ボックス 91"/>
        <xdr:cNvSpPr txBox="1"/>
      </xdr:nvSpPr>
      <xdr:spPr>
        <a:xfrm>
          <a:off x="1955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138684</xdr:rowOff>
    </xdr:from>
    <xdr:to>
      <xdr:col>7</xdr:col>
      <xdr:colOff>31750</xdr:colOff>
      <xdr:row>43</xdr:row>
      <xdr:rowOff>68834</xdr:rowOff>
    </xdr:to>
    <xdr:sp macro="" textlink="">
      <xdr:nvSpPr>
        <xdr:cNvPr id="93" name="楕円 92"/>
        <xdr:cNvSpPr/>
      </xdr:nvSpPr>
      <xdr:spPr>
        <a:xfrm>
          <a:off x="1397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79011</xdr:rowOff>
    </xdr:from>
    <xdr:ext cx="762000" cy="259045"/>
    <xdr:sp macro="" textlink="">
      <xdr:nvSpPr>
        <xdr:cNvPr id="94" name="テキスト ボックス 93"/>
        <xdr:cNvSpPr txBox="1"/>
      </xdr:nvSpPr>
      <xdr:spPr>
        <a:xfrm>
          <a:off x="1066800" y="710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経費の増加が続いている。特に村社会福祉協議会への補助金をはじめとする村関係団体への補助費や、介護保険・下水道・常備消防に関する一部事務組合への負担金や繰出金が押上の要因となっている。このほか、公共施設維持管理に関する物件費も年々増加傾向にある。　　　　　　　　　　　　　　　　　　　　　　　　　　　　　　　今後、職員人件費や各種社会保障給付などに関する扶助費の増加も予測されることから、上記補助金・負担金、施設維持に関する経費の抑制、働き方改革による時間外勤務の削減などが本村にとって急務であ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49424</xdr:rowOff>
    </xdr:from>
    <xdr:to>
      <xdr:col>23</xdr:col>
      <xdr:colOff>133350</xdr:colOff>
      <xdr:row>64</xdr:row>
      <xdr:rowOff>63500</xdr:rowOff>
    </xdr:to>
    <xdr:cxnSp macro="">
      <xdr:nvCxnSpPr>
        <xdr:cNvPr id="129" name="直線コネクタ 128"/>
        <xdr:cNvCxnSpPr/>
      </xdr:nvCxnSpPr>
      <xdr:spPr>
        <a:xfrm>
          <a:off x="4114800" y="1102222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49424</xdr:rowOff>
    </xdr:to>
    <xdr:cxnSp macro="">
      <xdr:nvCxnSpPr>
        <xdr:cNvPr id="132" name="直線コネクタ 131"/>
        <xdr:cNvCxnSpPr/>
      </xdr:nvCxnSpPr>
      <xdr:spPr>
        <a:xfrm>
          <a:off x="3225800" y="10943802"/>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167111</xdr:rowOff>
    </xdr:from>
    <xdr:to>
      <xdr:col>15</xdr:col>
      <xdr:colOff>82550</xdr:colOff>
      <xdr:row>63</xdr:row>
      <xdr:rowOff>142452</xdr:rowOff>
    </xdr:to>
    <xdr:cxnSp macro="">
      <xdr:nvCxnSpPr>
        <xdr:cNvPr id="135" name="直線コネクタ 134"/>
        <xdr:cNvCxnSpPr/>
      </xdr:nvCxnSpPr>
      <xdr:spPr>
        <a:xfrm>
          <a:off x="2336800" y="10797011"/>
          <a:ext cx="8890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62</xdr:row>
      <xdr:rowOff>167111</xdr:rowOff>
    </xdr:to>
    <xdr:cxnSp macro="">
      <xdr:nvCxnSpPr>
        <xdr:cNvPr id="138" name="直線コネクタ 137"/>
        <xdr:cNvCxnSpPr/>
      </xdr:nvCxnSpPr>
      <xdr:spPr>
        <a:xfrm>
          <a:off x="1447800" y="10714567"/>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8" name="楕円 147"/>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9"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170074</xdr:rowOff>
    </xdr:from>
    <xdr:to>
      <xdr:col>19</xdr:col>
      <xdr:colOff>184150</xdr:colOff>
      <xdr:row>64</xdr:row>
      <xdr:rowOff>100224</xdr:rowOff>
    </xdr:to>
    <xdr:sp macro="" textlink="">
      <xdr:nvSpPr>
        <xdr:cNvPr id="150" name="楕円 149"/>
        <xdr:cNvSpPr/>
      </xdr:nvSpPr>
      <xdr:spPr>
        <a:xfrm>
          <a:off x="4064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85001</xdr:rowOff>
    </xdr:from>
    <xdr:ext cx="736600" cy="259045"/>
    <xdr:sp macro="" textlink="">
      <xdr:nvSpPr>
        <xdr:cNvPr id="151" name="テキスト ボックス 150"/>
        <xdr:cNvSpPr txBox="1"/>
      </xdr:nvSpPr>
      <xdr:spPr>
        <a:xfrm>
          <a:off x="3733800" y="1105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2" name="楕円 151"/>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6579</xdr:rowOff>
    </xdr:from>
    <xdr:ext cx="762000" cy="259045"/>
    <xdr:sp macro="" textlink="">
      <xdr:nvSpPr>
        <xdr:cNvPr id="153" name="テキスト ボックス 152"/>
        <xdr:cNvSpPr txBox="1"/>
      </xdr:nvSpPr>
      <xdr:spPr>
        <a:xfrm>
          <a:off x="2844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116311</xdr:rowOff>
    </xdr:from>
    <xdr:to>
      <xdr:col>11</xdr:col>
      <xdr:colOff>82550</xdr:colOff>
      <xdr:row>63</xdr:row>
      <xdr:rowOff>46461</xdr:rowOff>
    </xdr:to>
    <xdr:sp macro="" textlink="">
      <xdr:nvSpPr>
        <xdr:cNvPr id="154" name="楕円 153"/>
        <xdr:cNvSpPr/>
      </xdr:nvSpPr>
      <xdr:spPr>
        <a:xfrm>
          <a:off x="2286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31238</xdr:rowOff>
    </xdr:from>
    <xdr:ext cx="762000" cy="259045"/>
    <xdr:sp macro="" textlink="">
      <xdr:nvSpPr>
        <xdr:cNvPr id="155" name="テキスト ボックス 154"/>
        <xdr:cNvSpPr txBox="1"/>
      </xdr:nvSpPr>
      <xdr:spPr>
        <a:xfrm>
          <a:off x="1955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56" name="楕円 155"/>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57" name="テキスト ボックス 156"/>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日本一面積が小さいことや、平坦な平野部に位置していることから、職員数の抑制や効率的な公共施設の配置等が可能であるため、本項目に関する経費は類似団体に比べて少ない。しかしながら、全国平均や県平均と比較すると高水準である。これは、例えば一部情報システム等は全国一律に整備する必要があり、本村が他自治体と同水準機器の導入をせざるを得ないなどの事情も大きな要因である。今後とも職員数の適切な管理や施設維持費、情報システムのクラウド化、ＲＰＡの推進等、各種経費の低減に努める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102386</xdr:rowOff>
    </xdr:from>
    <xdr:to>
      <xdr:col>23</xdr:col>
      <xdr:colOff>133350</xdr:colOff>
      <xdr:row>80</xdr:row>
      <xdr:rowOff>102702</xdr:rowOff>
    </xdr:to>
    <xdr:cxnSp macro="">
      <xdr:nvCxnSpPr>
        <xdr:cNvPr id="193" name="直線コネクタ 192"/>
        <xdr:cNvCxnSpPr/>
      </xdr:nvCxnSpPr>
      <xdr:spPr>
        <a:xfrm flipV="1">
          <a:off x="4114800" y="13818386"/>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120544</xdr:rowOff>
    </xdr:from>
    <xdr:ext cx="762000" cy="259045"/>
    <xdr:sp macro="" textlink="">
      <xdr:nvSpPr>
        <xdr:cNvPr id="194" name="人件費・物件費等の状況平均値テキスト"/>
        <xdr:cNvSpPr txBox="1"/>
      </xdr:nvSpPr>
      <xdr:spPr>
        <a:xfrm>
          <a:off x="5041900" y="13836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102702</xdr:rowOff>
    </xdr:from>
    <xdr:to>
      <xdr:col>19</xdr:col>
      <xdr:colOff>133350</xdr:colOff>
      <xdr:row>80</xdr:row>
      <xdr:rowOff>108125</xdr:rowOff>
    </xdr:to>
    <xdr:cxnSp macro="">
      <xdr:nvCxnSpPr>
        <xdr:cNvPr id="196" name="直線コネクタ 195"/>
        <xdr:cNvCxnSpPr/>
      </xdr:nvCxnSpPr>
      <xdr:spPr>
        <a:xfrm flipV="1">
          <a:off x="3225800" y="13818702"/>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108125</xdr:rowOff>
    </xdr:from>
    <xdr:to>
      <xdr:col>15</xdr:col>
      <xdr:colOff>82550</xdr:colOff>
      <xdr:row>80</xdr:row>
      <xdr:rowOff>108469</xdr:rowOff>
    </xdr:to>
    <xdr:cxnSp macro="">
      <xdr:nvCxnSpPr>
        <xdr:cNvPr id="199" name="直線コネクタ 198"/>
        <xdr:cNvCxnSpPr/>
      </xdr:nvCxnSpPr>
      <xdr:spPr>
        <a:xfrm flipV="1">
          <a:off x="2336800" y="13824125"/>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102673</xdr:rowOff>
    </xdr:from>
    <xdr:to>
      <xdr:col>11</xdr:col>
      <xdr:colOff>31750</xdr:colOff>
      <xdr:row>80</xdr:row>
      <xdr:rowOff>108469</xdr:rowOff>
    </xdr:to>
    <xdr:cxnSp macro="">
      <xdr:nvCxnSpPr>
        <xdr:cNvPr id="202" name="直線コネクタ 201"/>
        <xdr:cNvCxnSpPr/>
      </xdr:nvCxnSpPr>
      <xdr:spPr>
        <a:xfrm>
          <a:off x="1447800" y="13818673"/>
          <a:ext cx="8890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51586</xdr:rowOff>
    </xdr:from>
    <xdr:to>
      <xdr:col>23</xdr:col>
      <xdr:colOff>184150</xdr:colOff>
      <xdr:row>80</xdr:row>
      <xdr:rowOff>153186</xdr:rowOff>
    </xdr:to>
    <xdr:sp macro="" textlink="">
      <xdr:nvSpPr>
        <xdr:cNvPr id="212" name="楕円 211"/>
        <xdr:cNvSpPr/>
      </xdr:nvSpPr>
      <xdr:spPr>
        <a:xfrm>
          <a:off x="4902200" y="1376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144313</xdr:rowOff>
    </xdr:from>
    <xdr:ext cx="762000" cy="259045"/>
    <xdr:sp macro="" textlink="">
      <xdr:nvSpPr>
        <xdr:cNvPr id="213" name="人件費・物件費等の状況該当値テキスト"/>
        <xdr:cNvSpPr txBox="1"/>
      </xdr:nvSpPr>
      <xdr:spPr>
        <a:xfrm>
          <a:off x="5041900" y="1368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51902</xdr:rowOff>
    </xdr:from>
    <xdr:to>
      <xdr:col>19</xdr:col>
      <xdr:colOff>184150</xdr:colOff>
      <xdr:row>80</xdr:row>
      <xdr:rowOff>153502</xdr:rowOff>
    </xdr:to>
    <xdr:sp macro="" textlink="">
      <xdr:nvSpPr>
        <xdr:cNvPr id="214" name="楕円 213"/>
        <xdr:cNvSpPr/>
      </xdr:nvSpPr>
      <xdr:spPr>
        <a:xfrm>
          <a:off x="4064000" y="137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163679</xdr:rowOff>
    </xdr:from>
    <xdr:ext cx="736600" cy="259045"/>
    <xdr:sp macro="" textlink="">
      <xdr:nvSpPr>
        <xdr:cNvPr id="215" name="テキスト ボックス 214"/>
        <xdr:cNvSpPr txBox="1"/>
      </xdr:nvSpPr>
      <xdr:spPr>
        <a:xfrm>
          <a:off x="3733800" y="1353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57325</xdr:rowOff>
    </xdr:from>
    <xdr:to>
      <xdr:col>15</xdr:col>
      <xdr:colOff>133350</xdr:colOff>
      <xdr:row>80</xdr:row>
      <xdr:rowOff>158925</xdr:rowOff>
    </xdr:to>
    <xdr:sp macro="" textlink="">
      <xdr:nvSpPr>
        <xdr:cNvPr id="216" name="楕円 215"/>
        <xdr:cNvSpPr/>
      </xdr:nvSpPr>
      <xdr:spPr>
        <a:xfrm>
          <a:off x="3175000" y="137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169102</xdr:rowOff>
    </xdr:from>
    <xdr:ext cx="762000" cy="259045"/>
    <xdr:sp macro="" textlink="">
      <xdr:nvSpPr>
        <xdr:cNvPr id="217" name="テキスト ボックス 216"/>
        <xdr:cNvSpPr txBox="1"/>
      </xdr:nvSpPr>
      <xdr:spPr>
        <a:xfrm>
          <a:off x="2844800" y="135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57669</xdr:rowOff>
    </xdr:from>
    <xdr:to>
      <xdr:col>11</xdr:col>
      <xdr:colOff>82550</xdr:colOff>
      <xdr:row>80</xdr:row>
      <xdr:rowOff>159269</xdr:rowOff>
    </xdr:to>
    <xdr:sp macro="" textlink="">
      <xdr:nvSpPr>
        <xdr:cNvPr id="218" name="楕円 217"/>
        <xdr:cNvSpPr/>
      </xdr:nvSpPr>
      <xdr:spPr>
        <a:xfrm>
          <a:off x="2286000" y="137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169446</xdr:rowOff>
    </xdr:from>
    <xdr:ext cx="762000" cy="259045"/>
    <xdr:sp macro="" textlink="">
      <xdr:nvSpPr>
        <xdr:cNvPr id="219" name="テキスト ボックス 218"/>
        <xdr:cNvSpPr txBox="1"/>
      </xdr:nvSpPr>
      <xdr:spPr>
        <a:xfrm>
          <a:off x="1955800" y="135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51873</xdr:rowOff>
    </xdr:from>
    <xdr:to>
      <xdr:col>7</xdr:col>
      <xdr:colOff>31750</xdr:colOff>
      <xdr:row>80</xdr:row>
      <xdr:rowOff>153473</xdr:rowOff>
    </xdr:to>
    <xdr:sp macro="" textlink="">
      <xdr:nvSpPr>
        <xdr:cNvPr id="220" name="楕円 219"/>
        <xdr:cNvSpPr/>
      </xdr:nvSpPr>
      <xdr:spPr>
        <a:xfrm>
          <a:off x="1397000" y="137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163650</xdr:rowOff>
    </xdr:from>
    <xdr:ext cx="762000" cy="259045"/>
    <xdr:sp macro="" textlink="">
      <xdr:nvSpPr>
        <xdr:cNvPr id="221" name="テキスト ボックス 220"/>
        <xdr:cNvSpPr txBox="1"/>
      </xdr:nvSpPr>
      <xdr:spPr>
        <a:xfrm>
          <a:off x="1066800" y="135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今後とも人件費の抑制と各種手当ての見直し等を通じて、一層の適正化を図る。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61913</xdr:rowOff>
    </xdr:to>
    <xdr:cxnSp macro="">
      <xdr:nvCxnSpPr>
        <xdr:cNvPr id="251" name="直線コネクタ 250"/>
        <xdr:cNvCxnSpPr/>
      </xdr:nvCxnSpPr>
      <xdr:spPr>
        <a:xfrm>
          <a:off x="16179800" y="1458087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67945</xdr:rowOff>
    </xdr:to>
    <xdr:cxnSp macro="">
      <xdr:nvCxnSpPr>
        <xdr:cNvPr id="254" name="直線コネクタ 253"/>
        <xdr:cNvCxnSpPr/>
      </xdr:nvCxnSpPr>
      <xdr:spPr>
        <a:xfrm flipV="1">
          <a:off x="15290800" y="145808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67945</xdr:rowOff>
    </xdr:from>
    <xdr:to>
      <xdr:col>72</xdr:col>
      <xdr:colOff>203200</xdr:colOff>
      <xdr:row>85</xdr:row>
      <xdr:rowOff>122238</xdr:rowOff>
    </xdr:to>
    <xdr:cxnSp macro="">
      <xdr:nvCxnSpPr>
        <xdr:cNvPr id="257" name="直線コネクタ 256"/>
        <xdr:cNvCxnSpPr/>
      </xdr:nvCxnSpPr>
      <xdr:spPr>
        <a:xfrm flipV="1">
          <a:off x="14401800" y="1464119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100648</xdr:rowOff>
    </xdr:from>
    <xdr:to>
      <xdr:col>68</xdr:col>
      <xdr:colOff>152400</xdr:colOff>
      <xdr:row>85</xdr:row>
      <xdr:rowOff>122238</xdr:rowOff>
    </xdr:to>
    <xdr:cxnSp macro="">
      <xdr:nvCxnSpPr>
        <xdr:cNvPr id="260" name="直線コネクタ 259"/>
        <xdr:cNvCxnSpPr/>
      </xdr:nvCxnSpPr>
      <xdr:spPr>
        <a:xfrm>
          <a:off x="13512800" y="1450244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11113</xdr:rowOff>
    </xdr:from>
    <xdr:to>
      <xdr:col>81</xdr:col>
      <xdr:colOff>95250</xdr:colOff>
      <xdr:row>85</xdr:row>
      <xdr:rowOff>112713</xdr:rowOff>
    </xdr:to>
    <xdr:sp macro="" textlink="">
      <xdr:nvSpPr>
        <xdr:cNvPr id="270" name="楕円 269"/>
        <xdr:cNvSpPr/>
      </xdr:nvSpPr>
      <xdr:spPr>
        <a:xfrm>
          <a:off x="169672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27640</xdr:rowOff>
    </xdr:from>
    <xdr:ext cx="762000" cy="259045"/>
    <xdr:sp macro="" textlink="">
      <xdr:nvSpPr>
        <xdr:cNvPr id="271" name="給与水準   （国との比較）該当値テキスト"/>
        <xdr:cNvSpPr txBox="1"/>
      </xdr:nvSpPr>
      <xdr:spPr>
        <a:xfrm>
          <a:off x="17106900" y="1442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2" name="楕円 271"/>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3" name="テキスト ボックス 272"/>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17145</xdr:rowOff>
    </xdr:from>
    <xdr:to>
      <xdr:col>73</xdr:col>
      <xdr:colOff>44450</xdr:colOff>
      <xdr:row>85</xdr:row>
      <xdr:rowOff>118745</xdr:rowOff>
    </xdr:to>
    <xdr:sp macro="" textlink="">
      <xdr:nvSpPr>
        <xdr:cNvPr id="274" name="楕円 273"/>
        <xdr:cNvSpPr/>
      </xdr:nvSpPr>
      <xdr:spPr>
        <a:xfrm>
          <a:off x="15240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128922</xdr:rowOff>
    </xdr:from>
    <xdr:ext cx="762000" cy="259045"/>
    <xdr:sp macro="" textlink="">
      <xdr:nvSpPr>
        <xdr:cNvPr id="275" name="テキスト ボックス 274"/>
        <xdr:cNvSpPr txBox="1"/>
      </xdr:nvSpPr>
      <xdr:spPr>
        <a:xfrm>
          <a:off x="14909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71438</xdr:rowOff>
    </xdr:from>
    <xdr:to>
      <xdr:col>68</xdr:col>
      <xdr:colOff>203200</xdr:colOff>
      <xdr:row>86</xdr:row>
      <xdr:rowOff>1588</xdr:rowOff>
    </xdr:to>
    <xdr:sp macro="" textlink="">
      <xdr:nvSpPr>
        <xdr:cNvPr id="276" name="楕円 275"/>
        <xdr:cNvSpPr/>
      </xdr:nvSpPr>
      <xdr:spPr>
        <a:xfrm>
          <a:off x="14351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11765</xdr:rowOff>
    </xdr:from>
    <xdr:ext cx="762000" cy="259045"/>
    <xdr:sp macro="" textlink="">
      <xdr:nvSpPr>
        <xdr:cNvPr id="277" name="テキスト ボックス 276"/>
        <xdr:cNvSpPr txBox="1"/>
      </xdr:nvSpPr>
      <xdr:spPr>
        <a:xfrm>
          <a:off x="14020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49848</xdr:rowOff>
    </xdr:from>
    <xdr:to>
      <xdr:col>64</xdr:col>
      <xdr:colOff>152400</xdr:colOff>
      <xdr:row>84</xdr:row>
      <xdr:rowOff>151448</xdr:rowOff>
    </xdr:to>
    <xdr:sp macro="" textlink="">
      <xdr:nvSpPr>
        <xdr:cNvPr id="278" name="楕円 277"/>
        <xdr:cNvSpPr/>
      </xdr:nvSpPr>
      <xdr:spPr>
        <a:xfrm>
          <a:off x="13462000" y="144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161625</xdr:rowOff>
    </xdr:from>
    <xdr:ext cx="762000" cy="259045"/>
    <xdr:sp macro="" textlink="">
      <xdr:nvSpPr>
        <xdr:cNvPr id="279" name="テキスト ボックス 278"/>
        <xdr:cNvSpPr txBox="1"/>
      </xdr:nvSpPr>
      <xdr:spPr>
        <a:xfrm>
          <a:off x="13131800" y="1422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日本一面積が小さい自治体であることや、平野部に位置していることから、職員数が少ない。今後とも引続き、適正な定員管理に努める。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86668</xdr:rowOff>
    </xdr:from>
    <xdr:to>
      <xdr:col>81</xdr:col>
      <xdr:colOff>44450</xdr:colOff>
      <xdr:row>58</xdr:row>
      <xdr:rowOff>88277</xdr:rowOff>
    </xdr:to>
    <xdr:cxnSp macro="">
      <xdr:nvCxnSpPr>
        <xdr:cNvPr id="315" name="直線コネクタ 314"/>
        <xdr:cNvCxnSpPr/>
      </xdr:nvCxnSpPr>
      <xdr:spPr>
        <a:xfrm>
          <a:off x="16179800" y="10030768"/>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86668</xdr:rowOff>
    </xdr:from>
    <xdr:to>
      <xdr:col>77</xdr:col>
      <xdr:colOff>44450</xdr:colOff>
      <xdr:row>58</xdr:row>
      <xdr:rowOff>88392</xdr:rowOff>
    </xdr:to>
    <xdr:cxnSp macro="">
      <xdr:nvCxnSpPr>
        <xdr:cNvPr id="318" name="直線コネクタ 317"/>
        <xdr:cNvCxnSpPr/>
      </xdr:nvCxnSpPr>
      <xdr:spPr>
        <a:xfrm flipV="1">
          <a:off x="15290800" y="10030768"/>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88392</xdr:rowOff>
    </xdr:from>
    <xdr:to>
      <xdr:col>72</xdr:col>
      <xdr:colOff>203200</xdr:colOff>
      <xdr:row>58</xdr:row>
      <xdr:rowOff>95516</xdr:rowOff>
    </xdr:to>
    <xdr:cxnSp macro="">
      <xdr:nvCxnSpPr>
        <xdr:cNvPr id="321" name="直線コネクタ 320"/>
        <xdr:cNvCxnSpPr/>
      </xdr:nvCxnSpPr>
      <xdr:spPr>
        <a:xfrm flipV="1">
          <a:off x="14401800" y="10032492"/>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95516</xdr:rowOff>
    </xdr:from>
    <xdr:to>
      <xdr:col>68</xdr:col>
      <xdr:colOff>152400</xdr:colOff>
      <xdr:row>58</xdr:row>
      <xdr:rowOff>97355</xdr:rowOff>
    </xdr:to>
    <xdr:cxnSp macro="">
      <xdr:nvCxnSpPr>
        <xdr:cNvPr id="324" name="直線コネクタ 323"/>
        <xdr:cNvCxnSpPr/>
      </xdr:nvCxnSpPr>
      <xdr:spPr>
        <a:xfrm flipV="1">
          <a:off x="13512800" y="10039616"/>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37477</xdr:rowOff>
    </xdr:from>
    <xdr:to>
      <xdr:col>81</xdr:col>
      <xdr:colOff>95250</xdr:colOff>
      <xdr:row>58</xdr:row>
      <xdr:rowOff>139077</xdr:rowOff>
    </xdr:to>
    <xdr:sp macro="" textlink="">
      <xdr:nvSpPr>
        <xdr:cNvPr id="334" name="楕円 333"/>
        <xdr:cNvSpPr/>
      </xdr:nvSpPr>
      <xdr:spPr>
        <a:xfrm>
          <a:off x="16967200" y="99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130204</xdr:rowOff>
    </xdr:from>
    <xdr:ext cx="762000" cy="259045"/>
    <xdr:sp macro="" textlink="">
      <xdr:nvSpPr>
        <xdr:cNvPr id="335" name="定員管理の状況該当値テキスト"/>
        <xdr:cNvSpPr txBox="1"/>
      </xdr:nvSpPr>
      <xdr:spPr>
        <a:xfrm>
          <a:off x="17106900" y="990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35868</xdr:rowOff>
    </xdr:from>
    <xdr:to>
      <xdr:col>77</xdr:col>
      <xdr:colOff>95250</xdr:colOff>
      <xdr:row>58</xdr:row>
      <xdr:rowOff>137468</xdr:rowOff>
    </xdr:to>
    <xdr:sp macro="" textlink="">
      <xdr:nvSpPr>
        <xdr:cNvPr id="336" name="楕円 335"/>
        <xdr:cNvSpPr/>
      </xdr:nvSpPr>
      <xdr:spPr>
        <a:xfrm>
          <a:off x="16129000" y="99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147645</xdr:rowOff>
    </xdr:from>
    <xdr:ext cx="736600" cy="259045"/>
    <xdr:sp macro="" textlink="">
      <xdr:nvSpPr>
        <xdr:cNvPr id="337" name="テキスト ボックス 336"/>
        <xdr:cNvSpPr txBox="1"/>
      </xdr:nvSpPr>
      <xdr:spPr>
        <a:xfrm>
          <a:off x="15798800" y="974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37592</xdr:rowOff>
    </xdr:from>
    <xdr:to>
      <xdr:col>73</xdr:col>
      <xdr:colOff>44450</xdr:colOff>
      <xdr:row>58</xdr:row>
      <xdr:rowOff>139192</xdr:rowOff>
    </xdr:to>
    <xdr:sp macro="" textlink="">
      <xdr:nvSpPr>
        <xdr:cNvPr id="338" name="楕円 337"/>
        <xdr:cNvSpPr/>
      </xdr:nvSpPr>
      <xdr:spPr>
        <a:xfrm>
          <a:off x="15240000" y="99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149369</xdr:rowOff>
    </xdr:from>
    <xdr:ext cx="762000" cy="259045"/>
    <xdr:sp macro="" textlink="">
      <xdr:nvSpPr>
        <xdr:cNvPr id="339" name="テキスト ボックス 338"/>
        <xdr:cNvSpPr txBox="1"/>
      </xdr:nvSpPr>
      <xdr:spPr>
        <a:xfrm>
          <a:off x="14909800" y="975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44716</xdr:rowOff>
    </xdr:from>
    <xdr:to>
      <xdr:col>68</xdr:col>
      <xdr:colOff>203200</xdr:colOff>
      <xdr:row>58</xdr:row>
      <xdr:rowOff>146316</xdr:rowOff>
    </xdr:to>
    <xdr:sp macro="" textlink="">
      <xdr:nvSpPr>
        <xdr:cNvPr id="340" name="楕円 339"/>
        <xdr:cNvSpPr/>
      </xdr:nvSpPr>
      <xdr:spPr>
        <a:xfrm>
          <a:off x="14351000" y="998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156493</xdr:rowOff>
    </xdr:from>
    <xdr:ext cx="762000" cy="259045"/>
    <xdr:sp macro="" textlink="">
      <xdr:nvSpPr>
        <xdr:cNvPr id="341" name="テキスト ボックス 340"/>
        <xdr:cNvSpPr txBox="1"/>
      </xdr:nvSpPr>
      <xdr:spPr>
        <a:xfrm>
          <a:off x="14020800" y="975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46555</xdr:rowOff>
    </xdr:from>
    <xdr:to>
      <xdr:col>64</xdr:col>
      <xdr:colOff>152400</xdr:colOff>
      <xdr:row>58</xdr:row>
      <xdr:rowOff>148155</xdr:rowOff>
    </xdr:to>
    <xdr:sp macro="" textlink="">
      <xdr:nvSpPr>
        <xdr:cNvPr id="342" name="楕円 341"/>
        <xdr:cNvSpPr/>
      </xdr:nvSpPr>
      <xdr:spPr>
        <a:xfrm>
          <a:off x="13462000" y="999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158332</xdr:rowOff>
    </xdr:from>
    <xdr:ext cx="762000" cy="259045"/>
    <xdr:sp macro="" textlink="">
      <xdr:nvSpPr>
        <xdr:cNvPr id="343" name="テキスト ボックス 342"/>
        <xdr:cNvSpPr txBox="1"/>
      </xdr:nvSpPr>
      <xdr:spPr>
        <a:xfrm>
          <a:off x="13131800" y="975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０．３％上昇した要因は、認定こども園整備に係る償還等が開始したことである。平成３０年度の元利償還金は１．７億円であり、今後も同水準で推移するものと見込んでいる。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64008</xdr:rowOff>
    </xdr:to>
    <xdr:cxnSp macro="">
      <xdr:nvCxnSpPr>
        <xdr:cNvPr id="374" name="直線コネクタ 373"/>
        <xdr:cNvCxnSpPr/>
      </xdr:nvCxnSpPr>
      <xdr:spPr>
        <a:xfrm>
          <a:off x="16179800" y="725043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10922</xdr:rowOff>
    </xdr:from>
    <xdr:to>
      <xdr:col>77</xdr:col>
      <xdr:colOff>44450</xdr:colOff>
      <xdr:row>42</xdr:row>
      <xdr:rowOff>49530</xdr:rowOff>
    </xdr:to>
    <xdr:cxnSp macro="">
      <xdr:nvCxnSpPr>
        <xdr:cNvPr id="377" name="直線コネクタ 376"/>
        <xdr:cNvCxnSpPr/>
      </xdr:nvCxnSpPr>
      <xdr:spPr>
        <a:xfrm>
          <a:off x="15290800" y="72118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10922</xdr:rowOff>
    </xdr:from>
    <xdr:to>
      <xdr:col>72</xdr:col>
      <xdr:colOff>203200</xdr:colOff>
      <xdr:row>42</xdr:row>
      <xdr:rowOff>73660</xdr:rowOff>
    </xdr:to>
    <xdr:cxnSp macro="">
      <xdr:nvCxnSpPr>
        <xdr:cNvPr id="380" name="直線コネクタ 379"/>
        <xdr:cNvCxnSpPr/>
      </xdr:nvCxnSpPr>
      <xdr:spPr>
        <a:xfrm flipV="1">
          <a:off x="14401800" y="721182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126746</xdr:rowOff>
    </xdr:to>
    <xdr:cxnSp macro="">
      <xdr:nvCxnSpPr>
        <xdr:cNvPr id="383" name="直線コネクタ 382"/>
        <xdr:cNvCxnSpPr/>
      </xdr:nvCxnSpPr>
      <xdr:spPr>
        <a:xfrm flipV="1">
          <a:off x="13512800" y="72745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93" name="楕円 392"/>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394" name="公債費負担の状況該当値テキスト"/>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95" name="楕円 394"/>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6" name="テキスト ボックス 395"/>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131572</xdr:rowOff>
    </xdr:from>
    <xdr:to>
      <xdr:col>73</xdr:col>
      <xdr:colOff>44450</xdr:colOff>
      <xdr:row>42</xdr:row>
      <xdr:rowOff>61722</xdr:rowOff>
    </xdr:to>
    <xdr:sp macro="" textlink="">
      <xdr:nvSpPr>
        <xdr:cNvPr id="397" name="楕円 396"/>
        <xdr:cNvSpPr/>
      </xdr:nvSpPr>
      <xdr:spPr>
        <a:xfrm>
          <a:off x="15240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46499</xdr:rowOff>
    </xdr:from>
    <xdr:ext cx="762000" cy="259045"/>
    <xdr:sp macro="" textlink="">
      <xdr:nvSpPr>
        <xdr:cNvPr id="398" name="テキスト ボックス 397"/>
        <xdr:cNvSpPr txBox="1"/>
      </xdr:nvSpPr>
      <xdr:spPr>
        <a:xfrm>
          <a:off x="14909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399" name="楕円 398"/>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0" name="テキスト ボックス 399"/>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75946</xdr:rowOff>
    </xdr:from>
    <xdr:to>
      <xdr:col>64</xdr:col>
      <xdr:colOff>152400</xdr:colOff>
      <xdr:row>43</xdr:row>
      <xdr:rowOff>6096</xdr:rowOff>
    </xdr:to>
    <xdr:sp macro="" textlink="">
      <xdr:nvSpPr>
        <xdr:cNvPr id="401" name="楕円 400"/>
        <xdr:cNvSpPr/>
      </xdr:nvSpPr>
      <xdr:spPr>
        <a:xfrm>
          <a:off x="13462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162323</xdr:rowOff>
    </xdr:from>
    <xdr:ext cx="762000" cy="259045"/>
    <xdr:sp macro="" textlink="">
      <xdr:nvSpPr>
        <xdr:cNvPr id="402" name="テキスト ボックス 401"/>
        <xdr:cNvSpPr txBox="1"/>
      </xdr:nvSpPr>
      <xdr:spPr>
        <a:xfrm>
          <a:off x="13131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地方債残高は平成２３年度の１８．６億円をピークに減少していたが、京坪川河川公園の整備や認定こども園等の整備により平成３０年度末で１９．１億円に達している。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これに加え、財政調整基金の０．８億円の取崩しも影響し８．２％の増となった。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今後も、公営住宅の整備や財政調整基金の取崩しから、１３０％台への上昇が見込まれている。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さらに公共施設の老朽化対応や一部事務組合の起債発行等も控えており、地方債発行抑制はより慎重を期すことが必要である。</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155660</xdr:rowOff>
    </xdr:from>
    <xdr:to>
      <xdr:col>81</xdr:col>
      <xdr:colOff>44450</xdr:colOff>
      <xdr:row>19</xdr:row>
      <xdr:rowOff>50165</xdr:rowOff>
    </xdr:to>
    <xdr:cxnSp macro="">
      <xdr:nvCxnSpPr>
        <xdr:cNvPr id="436" name="直線コネクタ 435"/>
        <xdr:cNvCxnSpPr/>
      </xdr:nvCxnSpPr>
      <xdr:spPr>
        <a:xfrm>
          <a:off x="16179800" y="3241760"/>
          <a:ext cx="8382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113030</xdr:rowOff>
    </xdr:from>
    <xdr:to>
      <xdr:col>77</xdr:col>
      <xdr:colOff>44450</xdr:colOff>
      <xdr:row>18</xdr:row>
      <xdr:rowOff>155660</xdr:rowOff>
    </xdr:to>
    <xdr:cxnSp macro="">
      <xdr:nvCxnSpPr>
        <xdr:cNvPr id="439" name="直線コネクタ 438"/>
        <xdr:cNvCxnSpPr/>
      </xdr:nvCxnSpPr>
      <xdr:spPr>
        <a:xfrm>
          <a:off x="15290800" y="3199130"/>
          <a:ext cx="8890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19050</xdr:rowOff>
    </xdr:from>
    <xdr:to>
      <xdr:col>72</xdr:col>
      <xdr:colOff>203200</xdr:colOff>
      <xdr:row>18</xdr:row>
      <xdr:rowOff>113030</xdr:rowOff>
    </xdr:to>
    <xdr:cxnSp macro="">
      <xdr:nvCxnSpPr>
        <xdr:cNvPr id="442" name="直線コネクタ 441"/>
        <xdr:cNvCxnSpPr/>
      </xdr:nvCxnSpPr>
      <xdr:spPr>
        <a:xfrm>
          <a:off x="14401800" y="293370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19050</xdr:rowOff>
    </xdr:from>
    <xdr:to>
      <xdr:col>68</xdr:col>
      <xdr:colOff>152400</xdr:colOff>
      <xdr:row>17</xdr:row>
      <xdr:rowOff>48006</xdr:rowOff>
    </xdr:to>
    <xdr:cxnSp macro="">
      <xdr:nvCxnSpPr>
        <xdr:cNvPr id="445" name="直線コネクタ 444"/>
        <xdr:cNvCxnSpPr/>
      </xdr:nvCxnSpPr>
      <xdr:spPr>
        <a:xfrm flipV="1">
          <a:off x="13512800" y="29337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170815</xdr:rowOff>
    </xdr:from>
    <xdr:to>
      <xdr:col>81</xdr:col>
      <xdr:colOff>95250</xdr:colOff>
      <xdr:row>19</xdr:row>
      <xdr:rowOff>100965</xdr:rowOff>
    </xdr:to>
    <xdr:sp macro="" textlink="">
      <xdr:nvSpPr>
        <xdr:cNvPr id="455" name="楕円 454"/>
        <xdr:cNvSpPr/>
      </xdr:nvSpPr>
      <xdr:spPr>
        <a:xfrm>
          <a:off x="169672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142892</xdr:rowOff>
    </xdr:from>
    <xdr:ext cx="762000" cy="259045"/>
    <xdr:sp macro="" textlink="">
      <xdr:nvSpPr>
        <xdr:cNvPr id="456" name="将来負担の状況該当値テキスト"/>
        <xdr:cNvSpPr txBox="1"/>
      </xdr:nvSpPr>
      <xdr:spPr>
        <a:xfrm>
          <a:off x="17106900" y="322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104860</xdr:rowOff>
    </xdr:from>
    <xdr:to>
      <xdr:col>77</xdr:col>
      <xdr:colOff>95250</xdr:colOff>
      <xdr:row>19</xdr:row>
      <xdr:rowOff>35009</xdr:rowOff>
    </xdr:to>
    <xdr:sp macro="" textlink="">
      <xdr:nvSpPr>
        <xdr:cNvPr id="457" name="楕円 456"/>
        <xdr:cNvSpPr/>
      </xdr:nvSpPr>
      <xdr:spPr>
        <a:xfrm>
          <a:off x="16129000" y="3190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19786</xdr:rowOff>
    </xdr:from>
    <xdr:ext cx="736600" cy="259045"/>
    <xdr:sp macro="" textlink="">
      <xdr:nvSpPr>
        <xdr:cNvPr id="458" name="テキスト ボックス 457"/>
        <xdr:cNvSpPr txBox="1"/>
      </xdr:nvSpPr>
      <xdr:spPr>
        <a:xfrm>
          <a:off x="15798800" y="3277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62230</xdr:rowOff>
    </xdr:from>
    <xdr:to>
      <xdr:col>73</xdr:col>
      <xdr:colOff>44450</xdr:colOff>
      <xdr:row>18</xdr:row>
      <xdr:rowOff>163830</xdr:rowOff>
    </xdr:to>
    <xdr:sp macro="" textlink="">
      <xdr:nvSpPr>
        <xdr:cNvPr id="459" name="楕円 458"/>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148607</xdr:rowOff>
    </xdr:from>
    <xdr:ext cx="762000" cy="259045"/>
    <xdr:sp macro="" textlink="">
      <xdr:nvSpPr>
        <xdr:cNvPr id="460" name="テキスト ボックス 459"/>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139700</xdr:rowOff>
    </xdr:from>
    <xdr:to>
      <xdr:col>68</xdr:col>
      <xdr:colOff>203200</xdr:colOff>
      <xdr:row>17</xdr:row>
      <xdr:rowOff>69850</xdr:rowOff>
    </xdr:to>
    <xdr:sp macro="" textlink="">
      <xdr:nvSpPr>
        <xdr:cNvPr id="461" name="楕円 460"/>
        <xdr:cNvSpPr/>
      </xdr:nvSpPr>
      <xdr:spPr>
        <a:xfrm>
          <a:off x="1435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54627</xdr:rowOff>
    </xdr:from>
    <xdr:ext cx="762000" cy="259045"/>
    <xdr:sp macro="" textlink="">
      <xdr:nvSpPr>
        <xdr:cNvPr id="462" name="テキスト ボックス 461"/>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168656</xdr:rowOff>
    </xdr:from>
    <xdr:to>
      <xdr:col>64</xdr:col>
      <xdr:colOff>152400</xdr:colOff>
      <xdr:row>17</xdr:row>
      <xdr:rowOff>98806</xdr:rowOff>
    </xdr:to>
    <xdr:sp macro="" textlink="">
      <xdr:nvSpPr>
        <xdr:cNvPr id="463" name="楕円 462"/>
        <xdr:cNvSpPr/>
      </xdr:nvSpPr>
      <xdr:spPr>
        <a:xfrm>
          <a:off x="134620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83583</xdr:rowOff>
    </xdr:from>
    <xdr:ext cx="762000" cy="259045"/>
    <xdr:sp macro="" textlink="">
      <xdr:nvSpPr>
        <xdr:cNvPr id="464" name="テキスト ボックス 463"/>
        <xdr:cNvSpPr txBox="1"/>
      </xdr:nvSpPr>
      <xdr:spPr>
        <a:xfrm>
          <a:off x="13131800" y="29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3,095
3.47
1,804,809
1,721,220
69,278
1,104,318
1,864,866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述の要因に加え、介護保険や下水道事業等は一部事務組合で実施しているため、人件費は類似団体平均を下回っているが、現在の職員の平均年齢が４０歳を下回るなど、今後は継続的に人件費が増加することが予測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134620</xdr:rowOff>
    </xdr:from>
    <xdr:to>
      <xdr:col>24</xdr:col>
      <xdr:colOff>25400</xdr:colOff>
      <xdr:row>32</xdr:row>
      <xdr:rowOff>134620</xdr:rowOff>
    </xdr:to>
    <xdr:cxnSp macro="">
      <xdr:nvCxnSpPr>
        <xdr:cNvPr id="66" name="直線コネクタ 65"/>
        <xdr:cNvCxnSpPr/>
      </xdr:nvCxnSpPr>
      <xdr:spPr>
        <a:xfrm>
          <a:off x="3987800" y="5621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134620</xdr:rowOff>
    </xdr:from>
    <xdr:to>
      <xdr:col>19</xdr:col>
      <xdr:colOff>187325</xdr:colOff>
      <xdr:row>32</xdr:row>
      <xdr:rowOff>165100</xdr:rowOff>
    </xdr:to>
    <xdr:cxnSp macro="">
      <xdr:nvCxnSpPr>
        <xdr:cNvPr id="69" name="直線コネクタ 68"/>
        <xdr:cNvCxnSpPr/>
      </xdr:nvCxnSpPr>
      <xdr:spPr>
        <a:xfrm flipV="1">
          <a:off x="3098800" y="562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81280</xdr:rowOff>
    </xdr:from>
    <xdr:to>
      <xdr:col>15</xdr:col>
      <xdr:colOff>98425</xdr:colOff>
      <xdr:row>32</xdr:row>
      <xdr:rowOff>165100</xdr:rowOff>
    </xdr:to>
    <xdr:cxnSp macro="">
      <xdr:nvCxnSpPr>
        <xdr:cNvPr id="72" name="直線コネクタ 71"/>
        <xdr:cNvCxnSpPr/>
      </xdr:nvCxnSpPr>
      <xdr:spPr>
        <a:xfrm>
          <a:off x="2209800" y="5567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54610</xdr:rowOff>
    </xdr:from>
    <xdr:to>
      <xdr:col>11</xdr:col>
      <xdr:colOff>9525</xdr:colOff>
      <xdr:row>32</xdr:row>
      <xdr:rowOff>81280</xdr:rowOff>
    </xdr:to>
    <xdr:cxnSp macro="">
      <xdr:nvCxnSpPr>
        <xdr:cNvPr id="75" name="直線コネクタ 74"/>
        <xdr:cNvCxnSpPr/>
      </xdr:nvCxnSpPr>
      <xdr:spPr>
        <a:xfrm>
          <a:off x="1320800" y="55410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83820</xdr:rowOff>
    </xdr:from>
    <xdr:to>
      <xdr:col>24</xdr:col>
      <xdr:colOff>76200</xdr:colOff>
      <xdr:row>33</xdr:row>
      <xdr:rowOff>13970</xdr:rowOff>
    </xdr:to>
    <xdr:sp macro="" textlink="">
      <xdr:nvSpPr>
        <xdr:cNvPr id="85" name="楕円 84"/>
        <xdr:cNvSpPr/>
      </xdr:nvSpPr>
      <xdr:spPr>
        <a:xfrm>
          <a:off x="47752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163847</xdr:rowOff>
    </xdr:from>
    <xdr:ext cx="762000" cy="259045"/>
    <xdr:sp macro="" textlink="">
      <xdr:nvSpPr>
        <xdr:cNvPr id="86" name="人件費該当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83820</xdr:rowOff>
    </xdr:from>
    <xdr:to>
      <xdr:col>20</xdr:col>
      <xdr:colOff>38100</xdr:colOff>
      <xdr:row>33</xdr:row>
      <xdr:rowOff>13970</xdr:rowOff>
    </xdr:to>
    <xdr:sp macro="" textlink="">
      <xdr:nvSpPr>
        <xdr:cNvPr id="87" name="楕円 86"/>
        <xdr:cNvSpPr/>
      </xdr:nvSpPr>
      <xdr:spPr>
        <a:xfrm>
          <a:off x="39370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24147</xdr:rowOff>
    </xdr:from>
    <xdr:ext cx="736600" cy="259045"/>
    <xdr:sp macro="" textlink="">
      <xdr:nvSpPr>
        <xdr:cNvPr id="88" name="テキスト ボックス 87"/>
        <xdr:cNvSpPr txBox="1"/>
      </xdr:nvSpPr>
      <xdr:spPr>
        <a:xfrm>
          <a:off x="3606800" y="533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114300</xdr:rowOff>
    </xdr:from>
    <xdr:to>
      <xdr:col>15</xdr:col>
      <xdr:colOff>149225</xdr:colOff>
      <xdr:row>33</xdr:row>
      <xdr:rowOff>44450</xdr:rowOff>
    </xdr:to>
    <xdr:sp macro="" textlink="">
      <xdr:nvSpPr>
        <xdr:cNvPr id="89" name="楕円 88"/>
        <xdr:cNvSpPr/>
      </xdr:nvSpPr>
      <xdr:spPr>
        <a:xfrm>
          <a:off x="3048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54627</xdr:rowOff>
    </xdr:from>
    <xdr:ext cx="762000" cy="259045"/>
    <xdr:sp macro="" textlink="">
      <xdr:nvSpPr>
        <xdr:cNvPr id="90" name="テキスト ボックス 89"/>
        <xdr:cNvSpPr txBox="1"/>
      </xdr:nvSpPr>
      <xdr:spPr>
        <a:xfrm>
          <a:off x="2717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30480</xdr:rowOff>
    </xdr:from>
    <xdr:to>
      <xdr:col>11</xdr:col>
      <xdr:colOff>60325</xdr:colOff>
      <xdr:row>32</xdr:row>
      <xdr:rowOff>132080</xdr:rowOff>
    </xdr:to>
    <xdr:sp macro="" textlink="">
      <xdr:nvSpPr>
        <xdr:cNvPr id="91" name="楕円 90"/>
        <xdr:cNvSpPr/>
      </xdr:nvSpPr>
      <xdr:spPr>
        <a:xfrm>
          <a:off x="21590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142257</xdr:rowOff>
    </xdr:from>
    <xdr:ext cx="762000" cy="259045"/>
    <xdr:sp macro="" textlink="">
      <xdr:nvSpPr>
        <xdr:cNvPr id="92" name="テキスト ボックス 91"/>
        <xdr:cNvSpPr txBox="1"/>
      </xdr:nvSpPr>
      <xdr:spPr>
        <a:xfrm>
          <a:off x="1828800" y="528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3810</xdr:rowOff>
    </xdr:from>
    <xdr:to>
      <xdr:col>6</xdr:col>
      <xdr:colOff>171450</xdr:colOff>
      <xdr:row>32</xdr:row>
      <xdr:rowOff>105410</xdr:rowOff>
    </xdr:to>
    <xdr:sp macro="" textlink="">
      <xdr:nvSpPr>
        <xdr:cNvPr id="93" name="楕円 92"/>
        <xdr:cNvSpPr/>
      </xdr:nvSpPr>
      <xdr:spPr>
        <a:xfrm>
          <a:off x="1270000" y="549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115587</xdr:rowOff>
    </xdr:from>
    <xdr:ext cx="762000" cy="259045"/>
    <xdr:sp macro="" textlink="">
      <xdr:nvSpPr>
        <xdr:cNvPr id="94" name="テキスト ボックス 93"/>
        <xdr:cNvSpPr txBox="1"/>
      </xdr:nvSpPr>
      <xdr:spPr>
        <a:xfrm>
          <a:off x="939800" y="525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幅広い業務で電算化を図り、住民サービス向上と業務の効率化を図っているが、マイナンバー制度への対応に加え、社会保障や税務事務分野での度重なる制度改正対応により物件費が年々増加している。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今後は、情報クラウドシステム化やＲＰＡの導入等を一層推進させるなど、費用の抑制に向けた取り組みが必要である。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165862</xdr:rowOff>
    </xdr:from>
    <xdr:to>
      <xdr:col>82</xdr:col>
      <xdr:colOff>107950</xdr:colOff>
      <xdr:row>20</xdr:row>
      <xdr:rowOff>40132</xdr:rowOff>
    </xdr:to>
    <xdr:cxnSp macro="">
      <xdr:nvCxnSpPr>
        <xdr:cNvPr id="124" name="直線コネクタ 123"/>
        <xdr:cNvCxnSpPr/>
      </xdr:nvCxnSpPr>
      <xdr:spPr>
        <a:xfrm>
          <a:off x="15671800" y="34234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42418</xdr:rowOff>
    </xdr:from>
    <xdr:to>
      <xdr:col>78</xdr:col>
      <xdr:colOff>69850</xdr:colOff>
      <xdr:row>19</xdr:row>
      <xdr:rowOff>165862</xdr:rowOff>
    </xdr:to>
    <xdr:cxnSp macro="">
      <xdr:nvCxnSpPr>
        <xdr:cNvPr id="127" name="直線コネクタ 126"/>
        <xdr:cNvCxnSpPr/>
      </xdr:nvCxnSpPr>
      <xdr:spPr>
        <a:xfrm>
          <a:off x="14782800" y="32999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19558</xdr:rowOff>
    </xdr:from>
    <xdr:to>
      <xdr:col>73</xdr:col>
      <xdr:colOff>180975</xdr:colOff>
      <xdr:row>19</xdr:row>
      <xdr:rowOff>42418</xdr:rowOff>
    </xdr:to>
    <xdr:cxnSp macro="">
      <xdr:nvCxnSpPr>
        <xdr:cNvPr id="130" name="直線コネクタ 129"/>
        <xdr:cNvCxnSpPr/>
      </xdr:nvCxnSpPr>
      <xdr:spPr>
        <a:xfrm>
          <a:off x="13893800" y="32771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19</xdr:row>
      <xdr:rowOff>19558</xdr:rowOff>
    </xdr:to>
    <xdr:cxnSp macro="">
      <xdr:nvCxnSpPr>
        <xdr:cNvPr id="133" name="直線コネクタ 132"/>
        <xdr:cNvCxnSpPr/>
      </xdr:nvCxnSpPr>
      <xdr:spPr>
        <a:xfrm>
          <a:off x="13004800" y="3185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5" name="テキスト ボックス 134"/>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160782</xdr:rowOff>
    </xdr:from>
    <xdr:to>
      <xdr:col>82</xdr:col>
      <xdr:colOff>158750</xdr:colOff>
      <xdr:row>20</xdr:row>
      <xdr:rowOff>90932</xdr:rowOff>
    </xdr:to>
    <xdr:sp macro="" textlink="">
      <xdr:nvSpPr>
        <xdr:cNvPr id="143" name="楕円 142"/>
        <xdr:cNvSpPr/>
      </xdr:nvSpPr>
      <xdr:spPr>
        <a:xfrm>
          <a:off x="164592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132859</xdr:rowOff>
    </xdr:from>
    <xdr:ext cx="762000" cy="259045"/>
    <xdr:sp macro="" textlink="">
      <xdr:nvSpPr>
        <xdr:cNvPr id="144" name="物件費該当値テキスト"/>
        <xdr:cNvSpPr txBox="1"/>
      </xdr:nvSpPr>
      <xdr:spPr>
        <a:xfrm>
          <a:off x="16598900" y="339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115062</xdr:rowOff>
    </xdr:from>
    <xdr:to>
      <xdr:col>78</xdr:col>
      <xdr:colOff>120650</xdr:colOff>
      <xdr:row>20</xdr:row>
      <xdr:rowOff>45212</xdr:rowOff>
    </xdr:to>
    <xdr:sp macro="" textlink="">
      <xdr:nvSpPr>
        <xdr:cNvPr id="145" name="楕円 144"/>
        <xdr:cNvSpPr/>
      </xdr:nvSpPr>
      <xdr:spPr>
        <a:xfrm>
          <a:off x="15621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29989</xdr:rowOff>
    </xdr:from>
    <xdr:ext cx="736600" cy="259045"/>
    <xdr:sp macro="" textlink="">
      <xdr:nvSpPr>
        <xdr:cNvPr id="146" name="テキスト ボックス 145"/>
        <xdr:cNvSpPr txBox="1"/>
      </xdr:nvSpPr>
      <xdr:spPr>
        <a:xfrm>
          <a:off x="15290800" y="345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163068</xdr:rowOff>
    </xdr:from>
    <xdr:to>
      <xdr:col>74</xdr:col>
      <xdr:colOff>31750</xdr:colOff>
      <xdr:row>19</xdr:row>
      <xdr:rowOff>93218</xdr:rowOff>
    </xdr:to>
    <xdr:sp macro="" textlink="">
      <xdr:nvSpPr>
        <xdr:cNvPr id="147" name="楕円 146"/>
        <xdr:cNvSpPr/>
      </xdr:nvSpPr>
      <xdr:spPr>
        <a:xfrm>
          <a:off x="14732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77995</xdr:rowOff>
    </xdr:from>
    <xdr:ext cx="762000" cy="259045"/>
    <xdr:sp macro="" textlink="">
      <xdr:nvSpPr>
        <xdr:cNvPr id="148" name="テキスト ボックス 147"/>
        <xdr:cNvSpPr txBox="1"/>
      </xdr:nvSpPr>
      <xdr:spPr>
        <a:xfrm>
          <a:off x="14401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140208</xdr:rowOff>
    </xdr:from>
    <xdr:to>
      <xdr:col>69</xdr:col>
      <xdr:colOff>142875</xdr:colOff>
      <xdr:row>19</xdr:row>
      <xdr:rowOff>70358</xdr:rowOff>
    </xdr:to>
    <xdr:sp macro="" textlink="">
      <xdr:nvSpPr>
        <xdr:cNvPr id="149" name="楕円 148"/>
        <xdr:cNvSpPr/>
      </xdr:nvSpPr>
      <xdr:spPr>
        <a:xfrm>
          <a:off x="13843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55135</xdr:rowOff>
    </xdr:from>
    <xdr:ext cx="762000" cy="259045"/>
    <xdr:sp macro="" textlink="">
      <xdr:nvSpPr>
        <xdr:cNvPr id="150" name="テキスト ボックス 149"/>
        <xdr:cNvSpPr txBox="1"/>
      </xdr:nvSpPr>
      <xdr:spPr>
        <a:xfrm>
          <a:off x="13512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51" name="楕円 150"/>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2" name="テキスト ボックス 151"/>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保育所の民営化以降、子ども子育て支援費に対する扶助費が増加した。各種社会保障制度の拡充や本村独自の福祉制度の拡大を要因として、年々費用が増加している。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今後は、村単独制度の見直し等を図り、費用対効果を見極めながら低減を図る必要がある。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59</xdr:row>
      <xdr:rowOff>4535</xdr:rowOff>
    </xdr:to>
    <xdr:cxnSp macro="">
      <xdr:nvCxnSpPr>
        <xdr:cNvPr id="186" name="直線コネクタ 185"/>
        <xdr:cNvCxnSpPr/>
      </xdr:nvCxnSpPr>
      <xdr:spPr>
        <a:xfrm flipV="1">
          <a:off x="3987800" y="98588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94343</xdr:rowOff>
    </xdr:from>
    <xdr:to>
      <xdr:col>19</xdr:col>
      <xdr:colOff>187325</xdr:colOff>
      <xdr:row>59</xdr:row>
      <xdr:rowOff>4535</xdr:rowOff>
    </xdr:to>
    <xdr:cxnSp macro="">
      <xdr:nvCxnSpPr>
        <xdr:cNvPr id="189" name="直線コネクタ 188"/>
        <xdr:cNvCxnSpPr/>
      </xdr:nvCxnSpPr>
      <xdr:spPr>
        <a:xfrm>
          <a:off x="3098800" y="100384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58</xdr:row>
      <xdr:rowOff>94343</xdr:rowOff>
    </xdr:to>
    <xdr:cxnSp macro="">
      <xdr:nvCxnSpPr>
        <xdr:cNvPr id="192" name="直線コネクタ 191"/>
        <xdr:cNvCxnSpPr/>
      </xdr:nvCxnSpPr>
      <xdr:spPr>
        <a:xfrm>
          <a:off x="2209800" y="96139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56</xdr:row>
      <xdr:rowOff>12700</xdr:rowOff>
    </xdr:to>
    <xdr:cxnSp macro="">
      <xdr:nvCxnSpPr>
        <xdr:cNvPr id="195" name="直線コネクタ 194"/>
        <xdr:cNvCxnSpPr/>
      </xdr:nvCxnSpPr>
      <xdr:spPr>
        <a:xfrm>
          <a:off x="1320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05" name="楕円 204"/>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06"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07" name="楕円 206"/>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40112</xdr:rowOff>
    </xdr:from>
    <xdr:ext cx="736600" cy="259045"/>
    <xdr:sp macro="" textlink="">
      <xdr:nvSpPr>
        <xdr:cNvPr id="208" name="テキスト ボックス 207"/>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09" name="楕円 208"/>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0" name="テキスト ボックス 209"/>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3" name="楕円 212"/>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14" name="テキスト ボックス 213"/>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特別会計（国民健康保険事業、簡易水道事業、後期高齢者医療事業）への繰出金の減少により０．５％減となった。しかしながら、今後は医療費増加による国民健康保健事業・後期高齢者医療事業、施設老朽化に対する簡易水道事業への繰出金が増加することが見込まれることから、効果的な保険事業や施設の適切な維持管理に努め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167005</xdr:rowOff>
    </xdr:to>
    <xdr:cxnSp macro="">
      <xdr:nvCxnSpPr>
        <xdr:cNvPr id="242" name="直線コネクタ 241"/>
        <xdr:cNvCxnSpPr/>
      </xdr:nvCxnSpPr>
      <xdr:spPr>
        <a:xfrm flipV="1">
          <a:off x="15671800" y="99110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167005</xdr:rowOff>
    </xdr:from>
    <xdr:to>
      <xdr:col>78</xdr:col>
      <xdr:colOff>69850</xdr:colOff>
      <xdr:row>58</xdr:row>
      <xdr:rowOff>98425</xdr:rowOff>
    </xdr:to>
    <xdr:cxnSp macro="">
      <xdr:nvCxnSpPr>
        <xdr:cNvPr id="245" name="直線コネクタ 244"/>
        <xdr:cNvCxnSpPr/>
      </xdr:nvCxnSpPr>
      <xdr:spPr>
        <a:xfrm flipV="1">
          <a:off x="14782800" y="993965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98425</xdr:rowOff>
    </xdr:to>
    <xdr:cxnSp macro="">
      <xdr:nvCxnSpPr>
        <xdr:cNvPr id="248" name="直線コネクタ 247"/>
        <xdr:cNvCxnSpPr/>
      </xdr:nvCxnSpPr>
      <xdr:spPr>
        <a:xfrm>
          <a:off x="13893800" y="10002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58420</xdr:rowOff>
    </xdr:to>
    <xdr:cxnSp macro="">
      <xdr:nvCxnSpPr>
        <xdr:cNvPr id="251" name="直線コネクタ 250"/>
        <xdr:cNvCxnSpPr/>
      </xdr:nvCxnSpPr>
      <xdr:spPr>
        <a:xfrm>
          <a:off x="13004800" y="1000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1" name="楕円 260"/>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2"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116205</xdr:rowOff>
    </xdr:from>
    <xdr:to>
      <xdr:col>78</xdr:col>
      <xdr:colOff>120650</xdr:colOff>
      <xdr:row>58</xdr:row>
      <xdr:rowOff>46355</xdr:rowOff>
    </xdr:to>
    <xdr:sp macro="" textlink="">
      <xdr:nvSpPr>
        <xdr:cNvPr id="263" name="楕円 262"/>
        <xdr:cNvSpPr/>
      </xdr:nvSpPr>
      <xdr:spPr>
        <a:xfrm>
          <a:off x="15621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31132</xdr:rowOff>
    </xdr:from>
    <xdr:ext cx="736600" cy="259045"/>
    <xdr:sp macro="" textlink="">
      <xdr:nvSpPr>
        <xdr:cNvPr id="264" name="テキスト ボックス 263"/>
        <xdr:cNvSpPr txBox="1"/>
      </xdr:nvSpPr>
      <xdr:spPr>
        <a:xfrm>
          <a:off x="15290800" y="997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47625</xdr:rowOff>
    </xdr:from>
    <xdr:to>
      <xdr:col>74</xdr:col>
      <xdr:colOff>31750</xdr:colOff>
      <xdr:row>58</xdr:row>
      <xdr:rowOff>149225</xdr:rowOff>
    </xdr:to>
    <xdr:sp macro="" textlink="">
      <xdr:nvSpPr>
        <xdr:cNvPr id="265" name="楕円 264"/>
        <xdr:cNvSpPr/>
      </xdr:nvSpPr>
      <xdr:spPr>
        <a:xfrm>
          <a:off x="14732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6" name="テキスト ボックス 265"/>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67" name="楕円 266"/>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68" name="テキスト ボックス 267"/>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9" name="楕円 268"/>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0" name="テキスト ボックス 269"/>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東部消防組合への負担金や村社会福祉協議会への補助金が増加しており、前年度比＋０．９％の増となった。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一部事務組合負担金や村内各種活動団体への補助金の低減に向けた取り組みが必要である。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36</xdr:row>
      <xdr:rowOff>130810</xdr:rowOff>
    </xdr:to>
    <xdr:cxnSp macro="">
      <xdr:nvCxnSpPr>
        <xdr:cNvPr id="302" name="直線コネクタ 301"/>
        <xdr:cNvCxnSpPr/>
      </xdr:nvCxnSpPr>
      <xdr:spPr>
        <a:xfrm>
          <a:off x="15671800" y="62687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96520</xdr:rowOff>
    </xdr:to>
    <xdr:cxnSp macro="">
      <xdr:nvCxnSpPr>
        <xdr:cNvPr id="305" name="直線コネクタ 304"/>
        <xdr:cNvCxnSpPr/>
      </xdr:nvCxnSpPr>
      <xdr:spPr>
        <a:xfrm>
          <a:off x="14782800" y="6162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35</xdr:row>
      <xdr:rowOff>161290</xdr:rowOff>
    </xdr:to>
    <xdr:cxnSp macro="">
      <xdr:nvCxnSpPr>
        <xdr:cNvPr id="308" name="直線コネクタ 307"/>
        <xdr:cNvCxnSpPr/>
      </xdr:nvCxnSpPr>
      <xdr:spPr>
        <a:xfrm>
          <a:off x="13893800" y="6127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111760</xdr:rowOff>
    </xdr:from>
    <xdr:to>
      <xdr:col>69</xdr:col>
      <xdr:colOff>92075</xdr:colOff>
      <xdr:row>35</xdr:row>
      <xdr:rowOff>127000</xdr:rowOff>
    </xdr:to>
    <xdr:cxnSp macro="">
      <xdr:nvCxnSpPr>
        <xdr:cNvPr id="311" name="直線コネクタ 310"/>
        <xdr:cNvCxnSpPr/>
      </xdr:nvCxnSpPr>
      <xdr:spPr>
        <a:xfrm>
          <a:off x="13004800" y="61125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80010</xdr:rowOff>
    </xdr:from>
    <xdr:to>
      <xdr:col>82</xdr:col>
      <xdr:colOff>158750</xdr:colOff>
      <xdr:row>37</xdr:row>
      <xdr:rowOff>10160</xdr:rowOff>
    </xdr:to>
    <xdr:sp macro="" textlink="">
      <xdr:nvSpPr>
        <xdr:cNvPr id="321" name="楕円 320"/>
        <xdr:cNvSpPr/>
      </xdr:nvSpPr>
      <xdr:spPr>
        <a:xfrm>
          <a:off x="164592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52087</xdr:rowOff>
    </xdr:from>
    <xdr:ext cx="762000" cy="259045"/>
    <xdr:sp macro="" textlink="">
      <xdr:nvSpPr>
        <xdr:cNvPr id="322" name="補助費等該当値テキスト"/>
        <xdr:cNvSpPr txBox="1"/>
      </xdr:nvSpPr>
      <xdr:spPr>
        <a:xfrm>
          <a:off x="16598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23" name="楕円 322"/>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132097</xdr:rowOff>
    </xdr:from>
    <xdr:ext cx="736600" cy="259045"/>
    <xdr:sp macro="" textlink="">
      <xdr:nvSpPr>
        <xdr:cNvPr id="324" name="テキスト ボックス 323"/>
        <xdr:cNvSpPr txBox="1"/>
      </xdr:nvSpPr>
      <xdr:spPr>
        <a:xfrm>
          <a:off x="15290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5" name="楕円 32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25417</xdr:rowOff>
    </xdr:from>
    <xdr:ext cx="762000" cy="259045"/>
    <xdr:sp macro="" textlink="">
      <xdr:nvSpPr>
        <xdr:cNvPr id="326" name="テキスト ボックス 325"/>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27" name="楕円 326"/>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28" name="テキスト ボックス 327"/>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60960</xdr:rowOff>
    </xdr:from>
    <xdr:to>
      <xdr:col>65</xdr:col>
      <xdr:colOff>53975</xdr:colOff>
      <xdr:row>35</xdr:row>
      <xdr:rowOff>162560</xdr:rowOff>
    </xdr:to>
    <xdr:sp macro="" textlink="">
      <xdr:nvSpPr>
        <xdr:cNvPr id="329" name="楕円 328"/>
        <xdr:cNvSpPr/>
      </xdr:nvSpPr>
      <xdr:spPr>
        <a:xfrm>
          <a:off x="12954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1287</xdr:rowOff>
    </xdr:from>
    <xdr:ext cx="762000" cy="259045"/>
    <xdr:sp macro="" textlink="">
      <xdr:nvSpPr>
        <xdr:cNvPr id="330" name="テキスト ボックス 329"/>
        <xdr:cNvSpPr txBox="1"/>
      </xdr:nvSpPr>
      <xdr:spPr>
        <a:xfrm>
          <a:off x="12623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面積が小さいことから、類似団体平均を下回っているものの、京坪川河川公園、認定こども園、子育て優良賃貸住宅のハード整備により今後は増加する見込みである。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今後は新規の起債発行を抑制することが求められる。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76</xdr:row>
      <xdr:rowOff>5080</xdr:rowOff>
    </xdr:to>
    <xdr:cxnSp macro="">
      <xdr:nvCxnSpPr>
        <xdr:cNvPr id="362" name="直線コネクタ 361"/>
        <xdr:cNvCxnSpPr/>
      </xdr:nvCxnSpPr>
      <xdr:spPr>
        <a:xfrm>
          <a:off x="3987800" y="130009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142240</xdr:rowOff>
    </xdr:to>
    <xdr:cxnSp macro="">
      <xdr:nvCxnSpPr>
        <xdr:cNvPr id="365" name="直線コネクタ 364"/>
        <xdr:cNvCxnSpPr/>
      </xdr:nvCxnSpPr>
      <xdr:spPr>
        <a:xfrm>
          <a:off x="3098800" y="12981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123190</xdr:rowOff>
    </xdr:to>
    <xdr:cxnSp macro="">
      <xdr:nvCxnSpPr>
        <xdr:cNvPr id="368" name="直線コネクタ 367"/>
        <xdr:cNvCxnSpPr/>
      </xdr:nvCxnSpPr>
      <xdr:spPr>
        <a:xfrm>
          <a:off x="2209800" y="12966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88900</xdr:rowOff>
    </xdr:from>
    <xdr:to>
      <xdr:col>11</xdr:col>
      <xdr:colOff>9525</xdr:colOff>
      <xdr:row>75</xdr:row>
      <xdr:rowOff>107950</xdr:rowOff>
    </xdr:to>
    <xdr:cxnSp macro="">
      <xdr:nvCxnSpPr>
        <xdr:cNvPr id="371" name="直線コネクタ 370"/>
        <xdr:cNvCxnSpPr/>
      </xdr:nvCxnSpPr>
      <xdr:spPr>
        <a:xfrm>
          <a:off x="1320800" y="1294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125730</xdr:rowOff>
    </xdr:from>
    <xdr:to>
      <xdr:col>24</xdr:col>
      <xdr:colOff>76200</xdr:colOff>
      <xdr:row>76</xdr:row>
      <xdr:rowOff>55880</xdr:rowOff>
    </xdr:to>
    <xdr:sp macro="" textlink="">
      <xdr:nvSpPr>
        <xdr:cNvPr id="381" name="楕円 380"/>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142257</xdr:rowOff>
    </xdr:from>
    <xdr:ext cx="762000" cy="259045"/>
    <xdr:sp macro="" textlink="">
      <xdr:nvSpPr>
        <xdr:cNvPr id="382"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83" name="楕円 382"/>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31767</xdr:rowOff>
    </xdr:from>
    <xdr:ext cx="736600" cy="259045"/>
    <xdr:sp macro="" textlink="">
      <xdr:nvSpPr>
        <xdr:cNvPr id="384" name="テキスト ボックス 383"/>
        <xdr:cNvSpPr txBox="1"/>
      </xdr:nvSpPr>
      <xdr:spPr>
        <a:xfrm>
          <a:off x="3606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5" name="楕円 384"/>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86" name="テキスト ボックス 385"/>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7" name="楕円 386"/>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8" name="テキスト ボックス 387"/>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89" name="楕円 388"/>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149877</xdr:rowOff>
    </xdr:from>
    <xdr:ext cx="762000" cy="259045"/>
    <xdr:sp macro="" textlink="">
      <xdr:nvSpPr>
        <xdr:cNvPr id="390" name="テキスト ボックス 389"/>
        <xdr:cNvSpPr txBox="1"/>
      </xdr:nvSpPr>
      <xdr:spPr>
        <a:xfrm>
          <a:off x="939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類似団体平均を上回っており、深刻な状況であると捉えている。歳入の大幅な増加は見込めないため比率の低減は経常経費の抑制が必要となる。いずれの項目についても、事業計画段階から大幅な見直しを行う必要があ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158024</xdr:rowOff>
    </xdr:from>
    <xdr:to>
      <xdr:col>82</xdr:col>
      <xdr:colOff>107950</xdr:colOff>
      <xdr:row>79</xdr:row>
      <xdr:rowOff>164556</xdr:rowOff>
    </xdr:to>
    <xdr:cxnSp macro="">
      <xdr:nvCxnSpPr>
        <xdr:cNvPr id="425" name="直線コネクタ 424"/>
        <xdr:cNvCxnSpPr/>
      </xdr:nvCxnSpPr>
      <xdr:spPr>
        <a:xfrm flipV="1">
          <a:off x="15671800" y="137025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53521</xdr:rowOff>
    </xdr:from>
    <xdr:to>
      <xdr:col>78</xdr:col>
      <xdr:colOff>69850</xdr:colOff>
      <xdr:row>79</xdr:row>
      <xdr:rowOff>164556</xdr:rowOff>
    </xdr:to>
    <xdr:cxnSp macro="">
      <xdr:nvCxnSpPr>
        <xdr:cNvPr id="428" name="直線コネクタ 427"/>
        <xdr:cNvCxnSpPr/>
      </xdr:nvCxnSpPr>
      <xdr:spPr>
        <a:xfrm>
          <a:off x="14782800" y="1359807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171087</xdr:rowOff>
    </xdr:from>
    <xdr:to>
      <xdr:col>73</xdr:col>
      <xdr:colOff>180975</xdr:colOff>
      <xdr:row>79</xdr:row>
      <xdr:rowOff>53521</xdr:rowOff>
    </xdr:to>
    <xdr:cxnSp macro="">
      <xdr:nvCxnSpPr>
        <xdr:cNvPr id="431" name="直線コネクタ 430"/>
        <xdr:cNvCxnSpPr/>
      </xdr:nvCxnSpPr>
      <xdr:spPr>
        <a:xfrm>
          <a:off x="13893800" y="13372737"/>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53521</xdr:rowOff>
    </xdr:from>
    <xdr:to>
      <xdr:col>69</xdr:col>
      <xdr:colOff>92075</xdr:colOff>
      <xdr:row>77</xdr:row>
      <xdr:rowOff>171087</xdr:rowOff>
    </xdr:to>
    <xdr:cxnSp macro="">
      <xdr:nvCxnSpPr>
        <xdr:cNvPr id="434" name="直線コネクタ 433"/>
        <xdr:cNvCxnSpPr/>
      </xdr:nvCxnSpPr>
      <xdr:spPr>
        <a:xfrm>
          <a:off x="13004800" y="1325517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107224</xdr:rowOff>
    </xdr:from>
    <xdr:to>
      <xdr:col>82</xdr:col>
      <xdr:colOff>158750</xdr:colOff>
      <xdr:row>80</xdr:row>
      <xdr:rowOff>37374</xdr:rowOff>
    </xdr:to>
    <xdr:sp macro="" textlink="">
      <xdr:nvSpPr>
        <xdr:cNvPr id="444" name="楕円 443"/>
        <xdr:cNvSpPr/>
      </xdr:nvSpPr>
      <xdr:spPr>
        <a:xfrm>
          <a:off x="164592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79301</xdr:rowOff>
    </xdr:from>
    <xdr:ext cx="762000" cy="259045"/>
    <xdr:sp macro="" textlink="">
      <xdr:nvSpPr>
        <xdr:cNvPr id="445" name="公債費以外該当値テキスト"/>
        <xdr:cNvSpPr txBox="1"/>
      </xdr:nvSpPr>
      <xdr:spPr>
        <a:xfrm>
          <a:off x="16598900" y="1362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113756</xdr:rowOff>
    </xdr:from>
    <xdr:to>
      <xdr:col>78</xdr:col>
      <xdr:colOff>120650</xdr:colOff>
      <xdr:row>80</xdr:row>
      <xdr:rowOff>43906</xdr:rowOff>
    </xdr:to>
    <xdr:sp macro="" textlink="">
      <xdr:nvSpPr>
        <xdr:cNvPr id="446" name="楕円 445"/>
        <xdr:cNvSpPr/>
      </xdr:nvSpPr>
      <xdr:spPr>
        <a:xfrm>
          <a:off x="15621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28683</xdr:rowOff>
    </xdr:from>
    <xdr:ext cx="736600" cy="259045"/>
    <xdr:sp macro="" textlink="">
      <xdr:nvSpPr>
        <xdr:cNvPr id="447" name="テキスト ボックス 446"/>
        <xdr:cNvSpPr txBox="1"/>
      </xdr:nvSpPr>
      <xdr:spPr>
        <a:xfrm>
          <a:off x="15290800" y="1374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2721</xdr:rowOff>
    </xdr:from>
    <xdr:to>
      <xdr:col>74</xdr:col>
      <xdr:colOff>31750</xdr:colOff>
      <xdr:row>79</xdr:row>
      <xdr:rowOff>104321</xdr:rowOff>
    </xdr:to>
    <xdr:sp macro="" textlink="">
      <xdr:nvSpPr>
        <xdr:cNvPr id="448" name="楕円 447"/>
        <xdr:cNvSpPr/>
      </xdr:nvSpPr>
      <xdr:spPr>
        <a:xfrm>
          <a:off x="14732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89098</xdr:rowOff>
    </xdr:from>
    <xdr:ext cx="762000" cy="259045"/>
    <xdr:sp macro="" textlink="">
      <xdr:nvSpPr>
        <xdr:cNvPr id="449" name="テキスト ボックス 448"/>
        <xdr:cNvSpPr txBox="1"/>
      </xdr:nvSpPr>
      <xdr:spPr>
        <a:xfrm>
          <a:off x="1440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120287</xdr:rowOff>
    </xdr:from>
    <xdr:to>
      <xdr:col>69</xdr:col>
      <xdr:colOff>142875</xdr:colOff>
      <xdr:row>78</xdr:row>
      <xdr:rowOff>50437</xdr:rowOff>
    </xdr:to>
    <xdr:sp macro="" textlink="">
      <xdr:nvSpPr>
        <xdr:cNvPr id="450" name="楕円 449"/>
        <xdr:cNvSpPr/>
      </xdr:nvSpPr>
      <xdr:spPr>
        <a:xfrm>
          <a:off x="138430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35214</xdr:rowOff>
    </xdr:from>
    <xdr:ext cx="762000" cy="259045"/>
    <xdr:sp macro="" textlink="">
      <xdr:nvSpPr>
        <xdr:cNvPr id="451" name="テキスト ボックス 450"/>
        <xdr:cNvSpPr txBox="1"/>
      </xdr:nvSpPr>
      <xdr:spPr>
        <a:xfrm>
          <a:off x="13512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2721</xdr:rowOff>
    </xdr:from>
    <xdr:to>
      <xdr:col>65</xdr:col>
      <xdr:colOff>53975</xdr:colOff>
      <xdr:row>77</xdr:row>
      <xdr:rowOff>104321</xdr:rowOff>
    </xdr:to>
    <xdr:sp macro="" textlink="">
      <xdr:nvSpPr>
        <xdr:cNvPr id="452" name="楕円 451"/>
        <xdr:cNvSpPr/>
      </xdr:nvSpPr>
      <xdr:spPr>
        <a:xfrm>
          <a:off x="12954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114498</xdr:rowOff>
    </xdr:from>
    <xdr:ext cx="762000" cy="259045"/>
    <xdr:sp macro="" textlink="">
      <xdr:nvSpPr>
        <xdr:cNvPr id="453" name="テキスト ボックス 452"/>
        <xdr:cNvSpPr txBox="1"/>
      </xdr:nvSpPr>
      <xdr:spPr>
        <a:xfrm>
          <a:off x="12623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155151</xdr:rowOff>
    </xdr:from>
    <xdr:ext cx="762000" cy="259045"/>
    <xdr:sp macro="" textlink="">
      <xdr:nvSpPr>
        <xdr:cNvPr id="47" name="人口1人当たり決算額の推移最小値テキスト130"/>
        <xdr:cNvSpPr txBox="1"/>
      </xdr:nvSpPr>
      <xdr:spPr>
        <a:xfrm>
          <a:off x="5740400" y="346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144974</xdr:rowOff>
    </xdr:from>
    <xdr:to>
      <xdr:col>29</xdr:col>
      <xdr:colOff>127000</xdr:colOff>
      <xdr:row>19</xdr:row>
      <xdr:rowOff>151195</xdr:rowOff>
    </xdr:to>
    <xdr:cxnSp macro="">
      <xdr:nvCxnSpPr>
        <xdr:cNvPr id="51" name="直線コネクタ 50"/>
        <xdr:cNvCxnSpPr/>
      </xdr:nvCxnSpPr>
      <xdr:spPr bwMode="auto">
        <a:xfrm flipV="1">
          <a:off x="5003800" y="3450149"/>
          <a:ext cx="647700" cy="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151143</xdr:rowOff>
    </xdr:from>
    <xdr:to>
      <xdr:col>26</xdr:col>
      <xdr:colOff>50800</xdr:colOff>
      <xdr:row>19</xdr:row>
      <xdr:rowOff>151195</xdr:rowOff>
    </xdr:to>
    <xdr:cxnSp macro="">
      <xdr:nvCxnSpPr>
        <xdr:cNvPr id="54" name="直線コネクタ 53"/>
        <xdr:cNvCxnSpPr/>
      </xdr:nvCxnSpPr>
      <xdr:spPr bwMode="auto">
        <a:xfrm>
          <a:off x="4305300" y="3456318"/>
          <a:ext cx="698500" cy="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111298</xdr:rowOff>
    </xdr:from>
    <xdr:to>
      <xdr:col>22</xdr:col>
      <xdr:colOff>114300</xdr:colOff>
      <xdr:row>19</xdr:row>
      <xdr:rowOff>151143</xdr:rowOff>
    </xdr:to>
    <xdr:cxnSp macro="">
      <xdr:nvCxnSpPr>
        <xdr:cNvPr id="57" name="直線コネクタ 56"/>
        <xdr:cNvCxnSpPr/>
      </xdr:nvCxnSpPr>
      <xdr:spPr bwMode="auto">
        <a:xfrm>
          <a:off x="3606800" y="3416473"/>
          <a:ext cx="698500" cy="39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111298</xdr:rowOff>
    </xdr:from>
    <xdr:to>
      <xdr:col>18</xdr:col>
      <xdr:colOff>177800</xdr:colOff>
      <xdr:row>19</xdr:row>
      <xdr:rowOff>129109</xdr:rowOff>
    </xdr:to>
    <xdr:cxnSp macro="">
      <xdr:nvCxnSpPr>
        <xdr:cNvPr id="60" name="直線コネクタ 59"/>
        <xdr:cNvCxnSpPr/>
      </xdr:nvCxnSpPr>
      <xdr:spPr bwMode="auto">
        <a:xfrm flipV="1">
          <a:off x="2908300" y="3416473"/>
          <a:ext cx="698500" cy="1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94174</xdr:rowOff>
    </xdr:from>
    <xdr:to>
      <xdr:col>29</xdr:col>
      <xdr:colOff>177800</xdr:colOff>
      <xdr:row>20</xdr:row>
      <xdr:rowOff>24324</xdr:rowOff>
    </xdr:to>
    <xdr:sp macro="" textlink="">
      <xdr:nvSpPr>
        <xdr:cNvPr id="70" name="楕円 69"/>
        <xdr:cNvSpPr/>
      </xdr:nvSpPr>
      <xdr:spPr bwMode="auto">
        <a:xfrm>
          <a:off x="5600700" y="339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2751</xdr:rowOff>
    </xdr:from>
    <xdr:ext cx="762000" cy="259045"/>
    <xdr:sp macro="" textlink="">
      <xdr:nvSpPr>
        <xdr:cNvPr id="71" name="人口1人当たり決算額の推移該当値テキスト130"/>
        <xdr:cNvSpPr txBox="1"/>
      </xdr:nvSpPr>
      <xdr:spPr>
        <a:xfrm>
          <a:off x="5740400" y="330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100395</xdr:rowOff>
    </xdr:from>
    <xdr:to>
      <xdr:col>26</xdr:col>
      <xdr:colOff>101600</xdr:colOff>
      <xdr:row>20</xdr:row>
      <xdr:rowOff>30545</xdr:rowOff>
    </xdr:to>
    <xdr:sp macro="" textlink="">
      <xdr:nvSpPr>
        <xdr:cNvPr id="72" name="楕円 71"/>
        <xdr:cNvSpPr/>
      </xdr:nvSpPr>
      <xdr:spPr bwMode="auto">
        <a:xfrm>
          <a:off x="4953000" y="340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15322</xdr:rowOff>
    </xdr:from>
    <xdr:ext cx="736600" cy="259045"/>
    <xdr:sp macro="" textlink="">
      <xdr:nvSpPr>
        <xdr:cNvPr id="73" name="テキスト ボックス 72"/>
        <xdr:cNvSpPr txBox="1"/>
      </xdr:nvSpPr>
      <xdr:spPr>
        <a:xfrm>
          <a:off x="4622800" y="349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100343</xdr:rowOff>
    </xdr:from>
    <xdr:to>
      <xdr:col>22</xdr:col>
      <xdr:colOff>165100</xdr:colOff>
      <xdr:row>20</xdr:row>
      <xdr:rowOff>30493</xdr:rowOff>
    </xdr:to>
    <xdr:sp macro="" textlink="">
      <xdr:nvSpPr>
        <xdr:cNvPr id="74" name="楕円 73"/>
        <xdr:cNvSpPr/>
      </xdr:nvSpPr>
      <xdr:spPr bwMode="auto">
        <a:xfrm>
          <a:off x="4254500" y="340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15270</xdr:rowOff>
    </xdr:from>
    <xdr:ext cx="762000" cy="259045"/>
    <xdr:sp macro="" textlink="">
      <xdr:nvSpPr>
        <xdr:cNvPr id="75" name="テキスト ボックス 74"/>
        <xdr:cNvSpPr txBox="1"/>
      </xdr:nvSpPr>
      <xdr:spPr>
        <a:xfrm>
          <a:off x="3924300" y="349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60498</xdr:rowOff>
    </xdr:from>
    <xdr:to>
      <xdr:col>19</xdr:col>
      <xdr:colOff>38100</xdr:colOff>
      <xdr:row>19</xdr:row>
      <xdr:rowOff>162098</xdr:rowOff>
    </xdr:to>
    <xdr:sp macro="" textlink="">
      <xdr:nvSpPr>
        <xdr:cNvPr id="76" name="楕円 75"/>
        <xdr:cNvSpPr/>
      </xdr:nvSpPr>
      <xdr:spPr bwMode="auto">
        <a:xfrm>
          <a:off x="3556000" y="3365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146875</xdr:rowOff>
    </xdr:from>
    <xdr:ext cx="762000" cy="259045"/>
    <xdr:sp macro="" textlink="">
      <xdr:nvSpPr>
        <xdr:cNvPr id="77" name="テキスト ボックス 76"/>
        <xdr:cNvSpPr txBox="1"/>
      </xdr:nvSpPr>
      <xdr:spPr>
        <a:xfrm>
          <a:off x="3225800" y="345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78309</xdr:rowOff>
    </xdr:from>
    <xdr:to>
      <xdr:col>15</xdr:col>
      <xdr:colOff>101600</xdr:colOff>
      <xdr:row>20</xdr:row>
      <xdr:rowOff>8459</xdr:rowOff>
    </xdr:to>
    <xdr:sp macro="" textlink="">
      <xdr:nvSpPr>
        <xdr:cNvPr id="78" name="楕円 77"/>
        <xdr:cNvSpPr/>
      </xdr:nvSpPr>
      <xdr:spPr bwMode="auto">
        <a:xfrm>
          <a:off x="2857500" y="3383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164686</xdr:rowOff>
    </xdr:from>
    <xdr:ext cx="762000" cy="259045"/>
    <xdr:sp macro="" textlink="">
      <xdr:nvSpPr>
        <xdr:cNvPr id="79" name="テキスト ボックス 78"/>
        <xdr:cNvSpPr txBox="1"/>
      </xdr:nvSpPr>
      <xdr:spPr>
        <a:xfrm>
          <a:off x="2527300" y="346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104846</xdr:rowOff>
    </xdr:from>
    <xdr:to>
      <xdr:col>29</xdr:col>
      <xdr:colOff>127000</xdr:colOff>
      <xdr:row>36</xdr:row>
      <xdr:rowOff>114002</xdr:rowOff>
    </xdr:to>
    <xdr:cxnSp macro="">
      <xdr:nvCxnSpPr>
        <xdr:cNvPr id="114" name="直線コネクタ 113"/>
        <xdr:cNvCxnSpPr/>
      </xdr:nvCxnSpPr>
      <xdr:spPr bwMode="auto">
        <a:xfrm>
          <a:off x="5003800" y="7058096"/>
          <a:ext cx="647700" cy="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104846</xdr:rowOff>
    </xdr:from>
    <xdr:to>
      <xdr:col>26</xdr:col>
      <xdr:colOff>50800</xdr:colOff>
      <xdr:row>36</xdr:row>
      <xdr:rowOff>124884</xdr:rowOff>
    </xdr:to>
    <xdr:cxnSp macro="">
      <xdr:nvCxnSpPr>
        <xdr:cNvPr id="117" name="直線コネクタ 116"/>
        <xdr:cNvCxnSpPr/>
      </xdr:nvCxnSpPr>
      <xdr:spPr bwMode="auto">
        <a:xfrm flipV="1">
          <a:off x="4305300" y="7058096"/>
          <a:ext cx="698500" cy="20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114074</xdr:rowOff>
    </xdr:from>
    <xdr:to>
      <xdr:col>22</xdr:col>
      <xdr:colOff>114300</xdr:colOff>
      <xdr:row>36</xdr:row>
      <xdr:rowOff>124884</xdr:rowOff>
    </xdr:to>
    <xdr:cxnSp macro="">
      <xdr:nvCxnSpPr>
        <xdr:cNvPr id="120" name="直線コネクタ 119"/>
        <xdr:cNvCxnSpPr/>
      </xdr:nvCxnSpPr>
      <xdr:spPr bwMode="auto">
        <a:xfrm>
          <a:off x="3606800" y="7067324"/>
          <a:ext cx="698500" cy="1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114074</xdr:rowOff>
    </xdr:from>
    <xdr:to>
      <xdr:col>18</xdr:col>
      <xdr:colOff>177800</xdr:colOff>
      <xdr:row>36</xdr:row>
      <xdr:rowOff>148286</xdr:rowOff>
    </xdr:to>
    <xdr:cxnSp macro="">
      <xdr:nvCxnSpPr>
        <xdr:cNvPr id="123" name="直線コネクタ 122"/>
        <xdr:cNvCxnSpPr/>
      </xdr:nvCxnSpPr>
      <xdr:spPr bwMode="auto">
        <a:xfrm flipV="1">
          <a:off x="2908300" y="7067324"/>
          <a:ext cx="698500" cy="3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169637</xdr:rowOff>
    </xdr:from>
    <xdr:ext cx="762000" cy="259045"/>
    <xdr:sp macro="" textlink="">
      <xdr:nvSpPr>
        <xdr:cNvPr id="125" name="テキスト ボックス 124"/>
        <xdr:cNvSpPr txBox="1"/>
      </xdr:nvSpPr>
      <xdr:spPr>
        <a:xfrm>
          <a:off x="3225800" y="677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133740</xdr:rowOff>
    </xdr:from>
    <xdr:ext cx="762000" cy="259045"/>
    <xdr:sp macro="" textlink="">
      <xdr:nvSpPr>
        <xdr:cNvPr id="127" name="テキスト ボックス 126"/>
        <xdr:cNvSpPr txBox="1"/>
      </xdr:nvSpPr>
      <xdr:spPr>
        <a:xfrm>
          <a:off x="2527300" y="674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63202</xdr:rowOff>
    </xdr:from>
    <xdr:to>
      <xdr:col>29</xdr:col>
      <xdr:colOff>177800</xdr:colOff>
      <xdr:row>36</xdr:row>
      <xdr:rowOff>164802</xdr:rowOff>
    </xdr:to>
    <xdr:sp macro="" textlink="">
      <xdr:nvSpPr>
        <xdr:cNvPr id="133" name="楕円 132"/>
        <xdr:cNvSpPr/>
      </xdr:nvSpPr>
      <xdr:spPr bwMode="auto">
        <a:xfrm>
          <a:off x="5600700" y="7016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35279</xdr:rowOff>
    </xdr:from>
    <xdr:ext cx="762000" cy="259045"/>
    <xdr:sp macro="" textlink="">
      <xdr:nvSpPr>
        <xdr:cNvPr id="134" name="人口1人当たり決算額の推移該当値テキスト445"/>
        <xdr:cNvSpPr txBox="1"/>
      </xdr:nvSpPr>
      <xdr:spPr>
        <a:xfrm>
          <a:off x="5740400" y="698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54046</xdr:rowOff>
    </xdr:from>
    <xdr:to>
      <xdr:col>26</xdr:col>
      <xdr:colOff>101600</xdr:colOff>
      <xdr:row>36</xdr:row>
      <xdr:rowOff>155646</xdr:rowOff>
    </xdr:to>
    <xdr:sp macro="" textlink="">
      <xdr:nvSpPr>
        <xdr:cNvPr id="135" name="楕円 134"/>
        <xdr:cNvSpPr/>
      </xdr:nvSpPr>
      <xdr:spPr bwMode="auto">
        <a:xfrm>
          <a:off x="4953000" y="7007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140423</xdr:rowOff>
    </xdr:from>
    <xdr:ext cx="736600" cy="259045"/>
    <xdr:sp macro="" textlink="">
      <xdr:nvSpPr>
        <xdr:cNvPr id="136" name="テキスト ボックス 135"/>
        <xdr:cNvSpPr txBox="1"/>
      </xdr:nvSpPr>
      <xdr:spPr>
        <a:xfrm>
          <a:off x="4622800" y="709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74084</xdr:rowOff>
    </xdr:from>
    <xdr:to>
      <xdr:col>22</xdr:col>
      <xdr:colOff>165100</xdr:colOff>
      <xdr:row>37</xdr:row>
      <xdr:rowOff>4234</xdr:rowOff>
    </xdr:to>
    <xdr:sp macro="" textlink="">
      <xdr:nvSpPr>
        <xdr:cNvPr id="137" name="楕円 136"/>
        <xdr:cNvSpPr/>
      </xdr:nvSpPr>
      <xdr:spPr bwMode="auto">
        <a:xfrm>
          <a:off x="4254500" y="7027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160461</xdr:rowOff>
    </xdr:from>
    <xdr:ext cx="762000" cy="259045"/>
    <xdr:sp macro="" textlink="">
      <xdr:nvSpPr>
        <xdr:cNvPr id="138" name="テキスト ボックス 137"/>
        <xdr:cNvSpPr txBox="1"/>
      </xdr:nvSpPr>
      <xdr:spPr>
        <a:xfrm>
          <a:off x="3924300" y="711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63274</xdr:rowOff>
    </xdr:from>
    <xdr:to>
      <xdr:col>19</xdr:col>
      <xdr:colOff>38100</xdr:colOff>
      <xdr:row>36</xdr:row>
      <xdr:rowOff>164874</xdr:rowOff>
    </xdr:to>
    <xdr:sp macro="" textlink="">
      <xdr:nvSpPr>
        <xdr:cNvPr id="139" name="楕円 138"/>
        <xdr:cNvSpPr/>
      </xdr:nvSpPr>
      <xdr:spPr bwMode="auto">
        <a:xfrm>
          <a:off x="3556000" y="701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149651</xdr:rowOff>
    </xdr:from>
    <xdr:ext cx="762000" cy="259045"/>
    <xdr:sp macro="" textlink="">
      <xdr:nvSpPr>
        <xdr:cNvPr id="140" name="テキスト ボックス 139"/>
        <xdr:cNvSpPr txBox="1"/>
      </xdr:nvSpPr>
      <xdr:spPr>
        <a:xfrm>
          <a:off x="3225800" y="7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97486</xdr:rowOff>
    </xdr:from>
    <xdr:to>
      <xdr:col>15</xdr:col>
      <xdr:colOff>101600</xdr:colOff>
      <xdr:row>37</xdr:row>
      <xdr:rowOff>27636</xdr:rowOff>
    </xdr:to>
    <xdr:sp macro="" textlink="">
      <xdr:nvSpPr>
        <xdr:cNvPr id="141" name="楕円 140"/>
        <xdr:cNvSpPr/>
      </xdr:nvSpPr>
      <xdr:spPr bwMode="auto">
        <a:xfrm>
          <a:off x="2857500" y="705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12413</xdr:rowOff>
    </xdr:from>
    <xdr:ext cx="762000" cy="259045"/>
    <xdr:sp macro="" textlink="">
      <xdr:nvSpPr>
        <xdr:cNvPr id="142" name="テキスト ボックス 141"/>
        <xdr:cNvSpPr txBox="1"/>
      </xdr:nvSpPr>
      <xdr:spPr>
        <a:xfrm>
          <a:off x="2527300" y="71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3,095
3.47
1,804,809
1,721,220
69,278
1,104,318
1,864,866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122100</xdr:rowOff>
    </xdr:from>
    <xdr:to>
      <xdr:col>24</xdr:col>
      <xdr:colOff>63500</xdr:colOff>
      <xdr:row>38</xdr:row>
      <xdr:rowOff>123148</xdr:rowOff>
    </xdr:to>
    <xdr:cxnSp macro="">
      <xdr:nvCxnSpPr>
        <xdr:cNvPr id="60" name="直線コネクタ 59"/>
        <xdr:cNvCxnSpPr/>
      </xdr:nvCxnSpPr>
      <xdr:spPr>
        <a:xfrm>
          <a:off x="3797300" y="6637200"/>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117262</xdr:rowOff>
    </xdr:from>
    <xdr:to>
      <xdr:col>19</xdr:col>
      <xdr:colOff>177800</xdr:colOff>
      <xdr:row>38</xdr:row>
      <xdr:rowOff>122100</xdr:rowOff>
    </xdr:to>
    <xdr:cxnSp macro="">
      <xdr:nvCxnSpPr>
        <xdr:cNvPr id="63" name="直線コネクタ 62"/>
        <xdr:cNvCxnSpPr/>
      </xdr:nvCxnSpPr>
      <xdr:spPr>
        <a:xfrm>
          <a:off x="2908300" y="6632362"/>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112536</xdr:rowOff>
    </xdr:from>
    <xdr:to>
      <xdr:col>15</xdr:col>
      <xdr:colOff>50800</xdr:colOff>
      <xdr:row>38</xdr:row>
      <xdr:rowOff>117262</xdr:rowOff>
    </xdr:to>
    <xdr:cxnSp macro="">
      <xdr:nvCxnSpPr>
        <xdr:cNvPr id="66" name="直線コネクタ 65"/>
        <xdr:cNvCxnSpPr/>
      </xdr:nvCxnSpPr>
      <xdr:spPr>
        <a:xfrm>
          <a:off x="2019300" y="6627636"/>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112536</xdr:rowOff>
    </xdr:from>
    <xdr:to>
      <xdr:col>10</xdr:col>
      <xdr:colOff>114300</xdr:colOff>
      <xdr:row>38</xdr:row>
      <xdr:rowOff>122168</xdr:rowOff>
    </xdr:to>
    <xdr:cxnSp macro="">
      <xdr:nvCxnSpPr>
        <xdr:cNvPr id="69" name="直線コネクタ 68"/>
        <xdr:cNvCxnSpPr/>
      </xdr:nvCxnSpPr>
      <xdr:spPr>
        <a:xfrm flipV="1">
          <a:off x="1130300" y="6627636"/>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72348</xdr:rowOff>
    </xdr:from>
    <xdr:to>
      <xdr:col>24</xdr:col>
      <xdr:colOff>114300</xdr:colOff>
      <xdr:row>39</xdr:row>
      <xdr:rowOff>2498</xdr:rowOff>
    </xdr:to>
    <xdr:sp macro="" textlink="">
      <xdr:nvSpPr>
        <xdr:cNvPr id="79" name="楕円 78"/>
        <xdr:cNvSpPr/>
      </xdr:nvSpPr>
      <xdr:spPr>
        <a:xfrm>
          <a:off x="4584700" y="658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158725</xdr:rowOff>
    </xdr:from>
    <xdr:ext cx="534377" cy="259045"/>
    <xdr:sp macro="" textlink="">
      <xdr:nvSpPr>
        <xdr:cNvPr id="80" name="人件費該当値テキスト"/>
        <xdr:cNvSpPr txBox="1"/>
      </xdr:nvSpPr>
      <xdr:spPr>
        <a:xfrm>
          <a:off x="4686300" y="650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71300</xdr:rowOff>
    </xdr:from>
    <xdr:to>
      <xdr:col>20</xdr:col>
      <xdr:colOff>38100</xdr:colOff>
      <xdr:row>39</xdr:row>
      <xdr:rowOff>1450</xdr:rowOff>
    </xdr:to>
    <xdr:sp macro="" textlink="">
      <xdr:nvSpPr>
        <xdr:cNvPr id="81" name="楕円 80"/>
        <xdr:cNvSpPr/>
      </xdr:nvSpPr>
      <xdr:spPr>
        <a:xfrm>
          <a:off x="3746500" y="65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164027</xdr:rowOff>
    </xdr:from>
    <xdr:ext cx="534377" cy="259045"/>
    <xdr:sp macro="" textlink="">
      <xdr:nvSpPr>
        <xdr:cNvPr id="82" name="テキスト ボックス 81"/>
        <xdr:cNvSpPr txBox="1"/>
      </xdr:nvSpPr>
      <xdr:spPr>
        <a:xfrm>
          <a:off x="3530111" y="667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66462</xdr:rowOff>
    </xdr:from>
    <xdr:to>
      <xdr:col>15</xdr:col>
      <xdr:colOff>101600</xdr:colOff>
      <xdr:row>38</xdr:row>
      <xdr:rowOff>168062</xdr:rowOff>
    </xdr:to>
    <xdr:sp macro="" textlink="">
      <xdr:nvSpPr>
        <xdr:cNvPr id="83" name="楕円 82"/>
        <xdr:cNvSpPr/>
      </xdr:nvSpPr>
      <xdr:spPr>
        <a:xfrm>
          <a:off x="2857500" y="65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159189</xdr:rowOff>
    </xdr:from>
    <xdr:ext cx="534377" cy="259045"/>
    <xdr:sp macro="" textlink="">
      <xdr:nvSpPr>
        <xdr:cNvPr id="84" name="テキスト ボックス 83"/>
        <xdr:cNvSpPr txBox="1"/>
      </xdr:nvSpPr>
      <xdr:spPr>
        <a:xfrm>
          <a:off x="2641111" y="667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61736</xdr:rowOff>
    </xdr:from>
    <xdr:to>
      <xdr:col>10</xdr:col>
      <xdr:colOff>165100</xdr:colOff>
      <xdr:row>38</xdr:row>
      <xdr:rowOff>163336</xdr:rowOff>
    </xdr:to>
    <xdr:sp macro="" textlink="">
      <xdr:nvSpPr>
        <xdr:cNvPr id="85" name="楕円 84"/>
        <xdr:cNvSpPr/>
      </xdr:nvSpPr>
      <xdr:spPr>
        <a:xfrm>
          <a:off x="1968500" y="65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154463</xdr:rowOff>
    </xdr:from>
    <xdr:ext cx="534377" cy="259045"/>
    <xdr:sp macro="" textlink="">
      <xdr:nvSpPr>
        <xdr:cNvPr id="86" name="テキスト ボックス 85"/>
        <xdr:cNvSpPr txBox="1"/>
      </xdr:nvSpPr>
      <xdr:spPr>
        <a:xfrm>
          <a:off x="1752111" y="66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71368</xdr:rowOff>
    </xdr:from>
    <xdr:to>
      <xdr:col>6</xdr:col>
      <xdr:colOff>38100</xdr:colOff>
      <xdr:row>39</xdr:row>
      <xdr:rowOff>1518</xdr:rowOff>
    </xdr:to>
    <xdr:sp macro="" textlink="">
      <xdr:nvSpPr>
        <xdr:cNvPr id="87" name="楕円 86"/>
        <xdr:cNvSpPr/>
      </xdr:nvSpPr>
      <xdr:spPr>
        <a:xfrm>
          <a:off x="1079500" y="65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164095</xdr:rowOff>
    </xdr:from>
    <xdr:ext cx="534377" cy="259045"/>
    <xdr:sp macro="" textlink="">
      <xdr:nvSpPr>
        <xdr:cNvPr id="88" name="テキスト ボックス 87"/>
        <xdr:cNvSpPr txBox="1"/>
      </xdr:nvSpPr>
      <xdr:spPr>
        <a:xfrm>
          <a:off x="863111" y="667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160596</xdr:rowOff>
    </xdr:from>
    <xdr:to>
      <xdr:col>24</xdr:col>
      <xdr:colOff>63500</xdr:colOff>
      <xdr:row>58</xdr:row>
      <xdr:rowOff>160850</xdr:rowOff>
    </xdr:to>
    <xdr:cxnSp macro="">
      <xdr:nvCxnSpPr>
        <xdr:cNvPr id="117" name="直線コネクタ 116"/>
        <xdr:cNvCxnSpPr/>
      </xdr:nvCxnSpPr>
      <xdr:spPr>
        <a:xfrm>
          <a:off x="3797300" y="10104696"/>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155535</xdr:rowOff>
    </xdr:from>
    <xdr:to>
      <xdr:col>19</xdr:col>
      <xdr:colOff>177800</xdr:colOff>
      <xdr:row>58</xdr:row>
      <xdr:rowOff>160596</xdr:rowOff>
    </xdr:to>
    <xdr:cxnSp macro="">
      <xdr:nvCxnSpPr>
        <xdr:cNvPr id="120" name="直線コネクタ 119"/>
        <xdr:cNvCxnSpPr/>
      </xdr:nvCxnSpPr>
      <xdr:spPr>
        <a:xfrm>
          <a:off x="2908300" y="10099635"/>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155535</xdr:rowOff>
    </xdr:from>
    <xdr:to>
      <xdr:col>15</xdr:col>
      <xdr:colOff>50800</xdr:colOff>
      <xdr:row>58</xdr:row>
      <xdr:rowOff>157509</xdr:rowOff>
    </xdr:to>
    <xdr:cxnSp macro="">
      <xdr:nvCxnSpPr>
        <xdr:cNvPr id="123" name="直線コネクタ 122"/>
        <xdr:cNvCxnSpPr/>
      </xdr:nvCxnSpPr>
      <xdr:spPr>
        <a:xfrm flipV="1">
          <a:off x="2019300" y="10099635"/>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157509</xdr:rowOff>
    </xdr:from>
    <xdr:to>
      <xdr:col>10</xdr:col>
      <xdr:colOff>114300</xdr:colOff>
      <xdr:row>58</xdr:row>
      <xdr:rowOff>160343</xdr:rowOff>
    </xdr:to>
    <xdr:cxnSp macro="">
      <xdr:nvCxnSpPr>
        <xdr:cNvPr id="126" name="直線コネクタ 125"/>
        <xdr:cNvCxnSpPr/>
      </xdr:nvCxnSpPr>
      <xdr:spPr>
        <a:xfrm flipV="1">
          <a:off x="1130300" y="10101609"/>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110050</xdr:rowOff>
    </xdr:from>
    <xdr:to>
      <xdr:col>24</xdr:col>
      <xdr:colOff>114300</xdr:colOff>
      <xdr:row>59</xdr:row>
      <xdr:rowOff>40200</xdr:rowOff>
    </xdr:to>
    <xdr:sp macro="" textlink="">
      <xdr:nvSpPr>
        <xdr:cNvPr id="136" name="楕円 135"/>
        <xdr:cNvSpPr/>
      </xdr:nvSpPr>
      <xdr:spPr>
        <a:xfrm>
          <a:off x="4584700" y="100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109796</xdr:rowOff>
    </xdr:from>
    <xdr:to>
      <xdr:col>20</xdr:col>
      <xdr:colOff>38100</xdr:colOff>
      <xdr:row>59</xdr:row>
      <xdr:rowOff>39946</xdr:rowOff>
    </xdr:to>
    <xdr:sp macro="" textlink="">
      <xdr:nvSpPr>
        <xdr:cNvPr id="138" name="楕円 137"/>
        <xdr:cNvSpPr/>
      </xdr:nvSpPr>
      <xdr:spPr>
        <a:xfrm>
          <a:off x="3746500" y="100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31073</xdr:rowOff>
    </xdr:from>
    <xdr:ext cx="599010" cy="259045"/>
    <xdr:sp macro="" textlink="">
      <xdr:nvSpPr>
        <xdr:cNvPr id="139" name="テキスト ボックス 138"/>
        <xdr:cNvSpPr txBox="1"/>
      </xdr:nvSpPr>
      <xdr:spPr>
        <a:xfrm>
          <a:off x="3497795" y="1014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104735</xdr:rowOff>
    </xdr:from>
    <xdr:to>
      <xdr:col>15</xdr:col>
      <xdr:colOff>101600</xdr:colOff>
      <xdr:row>59</xdr:row>
      <xdr:rowOff>34885</xdr:rowOff>
    </xdr:to>
    <xdr:sp macro="" textlink="">
      <xdr:nvSpPr>
        <xdr:cNvPr id="140" name="楕円 139"/>
        <xdr:cNvSpPr/>
      </xdr:nvSpPr>
      <xdr:spPr>
        <a:xfrm>
          <a:off x="2857500" y="100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26012</xdr:rowOff>
    </xdr:from>
    <xdr:ext cx="599010" cy="259045"/>
    <xdr:sp macro="" textlink="">
      <xdr:nvSpPr>
        <xdr:cNvPr id="141" name="テキスト ボックス 140"/>
        <xdr:cNvSpPr txBox="1"/>
      </xdr:nvSpPr>
      <xdr:spPr>
        <a:xfrm>
          <a:off x="2608795" y="1014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106709</xdr:rowOff>
    </xdr:from>
    <xdr:to>
      <xdr:col>10</xdr:col>
      <xdr:colOff>165100</xdr:colOff>
      <xdr:row>59</xdr:row>
      <xdr:rowOff>36859</xdr:rowOff>
    </xdr:to>
    <xdr:sp macro="" textlink="">
      <xdr:nvSpPr>
        <xdr:cNvPr id="142" name="楕円 141"/>
        <xdr:cNvSpPr/>
      </xdr:nvSpPr>
      <xdr:spPr>
        <a:xfrm>
          <a:off x="1968500" y="100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27986</xdr:rowOff>
    </xdr:from>
    <xdr:ext cx="599010" cy="259045"/>
    <xdr:sp macro="" textlink="">
      <xdr:nvSpPr>
        <xdr:cNvPr id="143" name="テキスト ボックス 142"/>
        <xdr:cNvSpPr txBox="1"/>
      </xdr:nvSpPr>
      <xdr:spPr>
        <a:xfrm>
          <a:off x="1719795" y="1014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109543</xdr:rowOff>
    </xdr:from>
    <xdr:to>
      <xdr:col>6</xdr:col>
      <xdr:colOff>38100</xdr:colOff>
      <xdr:row>59</xdr:row>
      <xdr:rowOff>39693</xdr:rowOff>
    </xdr:to>
    <xdr:sp macro="" textlink="">
      <xdr:nvSpPr>
        <xdr:cNvPr id="144" name="楕円 143"/>
        <xdr:cNvSpPr/>
      </xdr:nvSpPr>
      <xdr:spPr>
        <a:xfrm>
          <a:off x="1079500" y="1005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30820</xdr:rowOff>
    </xdr:from>
    <xdr:ext cx="599010" cy="259045"/>
    <xdr:sp macro="" textlink="">
      <xdr:nvSpPr>
        <xdr:cNvPr id="145" name="テキスト ボックス 144"/>
        <xdr:cNvSpPr txBox="1"/>
      </xdr:nvSpPr>
      <xdr:spPr>
        <a:xfrm>
          <a:off x="830795" y="1014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21861</xdr:rowOff>
    </xdr:from>
    <xdr:to>
      <xdr:col>24</xdr:col>
      <xdr:colOff>63500</xdr:colOff>
      <xdr:row>79</xdr:row>
      <xdr:rowOff>22284</xdr:rowOff>
    </xdr:to>
    <xdr:cxnSp macro="">
      <xdr:nvCxnSpPr>
        <xdr:cNvPr id="174" name="直線コネクタ 173"/>
        <xdr:cNvCxnSpPr/>
      </xdr:nvCxnSpPr>
      <xdr:spPr>
        <a:xfrm>
          <a:off x="3797300" y="13566411"/>
          <a:ext cx="8382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21861</xdr:rowOff>
    </xdr:from>
    <xdr:to>
      <xdr:col>19</xdr:col>
      <xdr:colOff>177800</xdr:colOff>
      <xdr:row>79</xdr:row>
      <xdr:rowOff>24357</xdr:rowOff>
    </xdr:to>
    <xdr:cxnSp macro="">
      <xdr:nvCxnSpPr>
        <xdr:cNvPr id="177" name="直線コネクタ 176"/>
        <xdr:cNvCxnSpPr/>
      </xdr:nvCxnSpPr>
      <xdr:spPr>
        <a:xfrm flipV="1">
          <a:off x="2908300" y="13566411"/>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11920</xdr:rowOff>
    </xdr:from>
    <xdr:to>
      <xdr:col>15</xdr:col>
      <xdr:colOff>50800</xdr:colOff>
      <xdr:row>79</xdr:row>
      <xdr:rowOff>24357</xdr:rowOff>
    </xdr:to>
    <xdr:cxnSp macro="">
      <xdr:nvCxnSpPr>
        <xdr:cNvPr id="180" name="直線コネクタ 179"/>
        <xdr:cNvCxnSpPr/>
      </xdr:nvCxnSpPr>
      <xdr:spPr>
        <a:xfrm>
          <a:off x="2019300" y="13556470"/>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11920</xdr:rowOff>
    </xdr:from>
    <xdr:to>
      <xdr:col>10</xdr:col>
      <xdr:colOff>114300</xdr:colOff>
      <xdr:row>79</xdr:row>
      <xdr:rowOff>19430</xdr:rowOff>
    </xdr:to>
    <xdr:cxnSp macro="">
      <xdr:nvCxnSpPr>
        <xdr:cNvPr id="183" name="直線コネクタ 182"/>
        <xdr:cNvCxnSpPr/>
      </xdr:nvCxnSpPr>
      <xdr:spPr>
        <a:xfrm flipV="1">
          <a:off x="1130300" y="13556470"/>
          <a:ext cx="8890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142934</xdr:rowOff>
    </xdr:from>
    <xdr:to>
      <xdr:col>24</xdr:col>
      <xdr:colOff>114300</xdr:colOff>
      <xdr:row>79</xdr:row>
      <xdr:rowOff>73084</xdr:rowOff>
    </xdr:to>
    <xdr:sp macro="" textlink="">
      <xdr:nvSpPr>
        <xdr:cNvPr id="193" name="楕円 192"/>
        <xdr:cNvSpPr/>
      </xdr:nvSpPr>
      <xdr:spPr>
        <a:xfrm>
          <a:off x="4584700" y="135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57861</xdr:rowOff>
    </xdr:from>
    <xdr:ext cx="469744" cy="259045"/>
    <xdr:sp macro="" textlink="">
      <xdr:nvSpPr>
        <xdr:cNvPr id="194" name="維持補修費該当値テキスト"/>
        <xdr:cNvSpPr txBox="1"/>
      </xdr:nvSpPr>
      <xdr:spPr>
        <a:xfrm>
          <a:off x="4686300" y="1343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142511</xdr:rowOff>
    </xdr:from>
    <xdr:to>
      <xdr:col>20</xdr:col>
      <xdr:colOff>38100</xdr:colOff>
      <xdr:row>79</xdr:row>
      <xdr:rowOff>72661</xdr:rowOff>
    </xdr:to>
    <xdr:sp macro="" textlink="">
      <xdr:nvSpPr>
        <xdr:cNvPr id="195" name="楕円 194"/>
        <xdr:cNvSpPr/>
      </xdr:nvSpPr>
      <xdr:spPr>
        <a:xfrm>
          <a:off x="3746500" y="1351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63788</xdr:rowOff>
    </xdr:from>
    <xdr:ext cx="469744" cy="259045"/>
    <xdr:sp macro="" textlink="">
      <xdr:nvSpPr>
        <xdr:cNvPr id="196" name="テキスト ボックス 195"/>
        <xdr:cNvSpPr txBox="1"/>
      </xdr:nvSpPr>
      <xdr:spPr>
        <a:xfrm>
          <a:off x="3562428" y="1360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145007</xdr:rowOff>
    </xdr:from>
    <xdr:to>
      <xdr:col>15</xdr:col>
      <xdr:colOff>101600</xdr:colOff>
      <xdr:row>79</xdr:row>
      <xdr:rowOff>75157</xdr:rowOff>
    </xdr:to>
    <xdr:sp macro="" textlink="">
      <xdr:nvSpPr>
        <xdr:cNvPr id="197" name="楕円 196"/>
        <xdr:cNvSpPr/>
      </xdr:nvSpPr>
      <xdr:spPr>
        <a:xfrm>
          <a:off x="2857500" y="1351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66284</xdr:rowOff>
    </xdr:from>
    <xdr:ext cx="469744" cy="259045"/>
    <xdr:sp macro="" textlink="">
      <xdr:nvSpPr>
        <xdr:cNvPr id="198" name="テキスト ボックス 197"/>
        <xdr:cNvSpPr txBox="1"/>
      </xdr:nvSpPr>
      <xdr:spPr>
        <a:xfrm>
          <a:off x="2673428" y="1361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132570</xdr:rowOff>
    </xdr:from>
    <xdr:to>
      <xdr:col>10</xdr:col>
      <xdr:colOff>165100</xdr:colOff>
      <xdr:row>79</xdr:row>
      <xdr:rowOff>62720</xdr:rowOff>
    </xdr:to>
    <xdr:sp macro="" textlink="">
      <xdr:nvSpPr>
        <xdr:cNvPr id="199" name="楕円 198"/>
        <xdr:cNvSpPr/>
      </xdr:nvSpPr>
      <xdr:spPr>
        <a:xfrm>
          <a:off x="1968500" y="135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53847</xdr:rowOff>
    </xdr:from>
    <xdr:ext cx="469744" cy="259045"/>
    <xdr:sp macro="" textlink="">
      <xdr:nvSpPr>
        <xdr:cNvPr id="200" name="テキスト ボックス 199"/>
        <xdr:cNvSpPr txBox="1"/>
      </xdr:nvSpPr>
      <xdr:spPr>
        <a:xfrm>
          <a:off x="1784428" y="1359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140080</xdr:rowOff>
    </xdr:from>
    <xdr:to>
      <xdr:col>6</xdr:col>
      <xdr:colOff>38100</xdr:colOff>
      <xdr:row>79</xdr:row>
      <xdr:rowOff>70230</xdr:rowOff>
    </xdr:to>
    <xdr:sp macro="" textlink="">
      <xdr:nvSpPr>
        <xdr:cNvPr id="201" name="楕円 200"/>
        <xdr:cNvSpPr/>
      </xdr:nvSpPr>
      <xdr:spPr>
        <a:xfrm>
          <a:off x="1079500" y="135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61357</xdr:rowOff>
    </xdr:from>
    <xdr:ext cx="469744" cy="259045"/>
    <xdr:sp macro="" textlink="">
      <xdr:nvSpPr>
        <xdr:cNvPr id="202" name="テキスト ボックス 201"/>
        <xdr:cNvSpPr txBox="1"/>
      </xdr:nvSpPr>
      <xdr:spPr>
        <a:xfrm>
          <a:off x="895428" y="1360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85554</xdr:rowOff>
    </xdr:from>
    <xdr:to>
      <xdr:col>24</xdr:col>
      <xdr:colOff>63500</xdr:colOff>
      <xdr:row>94</xdr:row>
      <xdr:rowOff>156606</xdr:rowOff>
    </xdr:to>
    <xdr:cxnSp macro="">
      <xdr:nvCxnSpPr>
        <xdr:cNvPr id="233" name="直線コネクタ 232"/>
        <xdr:cNvCxnSpPr/>
      </xdr:nvCxnSpPr>
      <xdr:spPr>
        <a:xfrm>
          <a:off x="3797300" y="16201854"/>
          <a:ext cx="838200" cy="7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59310</xdr:rowOff>
    </xdr:from>
    <xdr:to>
      <xdr:col>19</xdr:col>
      <xdr:colOff>177800</xdr:colOff>
      <xdr:row>94</xdr:row>
      <xdr:rowOff>85554</xdr:rowOff>
    </xdr:to>
    <xdr:cxnSp macro="">
      <xdr:nvCxnSpPr>
        <xdr:cNvPr id="236" name="直線コネクタ 235"/>
        <xdr:cNvCxnSpPr/>
      </xdr:nvCxnSpPr>
      <xdr:spPr>
        <a:xfrm>
          <a:off x="2908300" y="16175610"/>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59310</xdr:rowOff>
    </xdr:from>
    <xdr:to>
      <xdr:col>15</xdr:col>
      <xdr:colOff>50800</xdr:colOff>
      <xdr:row>96</xdr:row>
      <xdr:rowOff>90551</xdr:rowOff>
    </xdr:to>
    <xdr:cxnSp macro="">
      <xdr:nvCxnSpPr>
        <xdr:cNvPr id="239" name="直線コネクタ 238"/>
        <xdr:cNvCxnSpPr/>
      </xdr:nvCxnSpPr>
      <xdr:spPr>
        <a:xfrm flipV="1">
          <a:off x="2019300" y="16175610"/>
          <a:ext cx="889000" cy="37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90551</xdr:rowOff>
    </xdr:from>
    <xdr:to>
      <xdr:col>10</xdr:col>
      <xdr:colOff>114300</xdr:colOff>
      <xdr:row>96</xdr:row>
      <xdr:rowOff>141094</xdr:rowOff>
    </xdr:to>
    <xdr:cxnSp macro="">
      <xdr:nvCxnSpPr>
        <xdr:cNvPr id="242" name="直線コネクタ 241"/>
        <xdr:cNvCxnSpPr/>
      </xdr:nvCxnSpPr>
      <xdr:spPr>
        <a:xfrm flipV="1">
          <a:off x="1130300" y="16549751"/>
          <a:ext cx="8890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105806</xdr:rowOff>
    </xdr:from>
    <xdr:to>
      <xdr:col>24</xdr:col>
      <xdr:colOff>114300</xdr:colOff>
      <xdr:row>95</xdr:row>
      <xdr:rowOff>35956</xdr:rowOff>
    </xdr:to>
    <xdr:sp macro="" textlink="">
      <xdr:nvSpPr>
        <xdr:cNvPr id="252" name="楕円 251"/>
        <xdr:cNvSpPr/>
      </xdr:nvSpPr>
      <xdr:spPr>
        <a:xfrm>
          <a:off x="4584700" y="162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128683</xdr:rowOff>
    </xdr:from>
    <xdr:ext cx="534377" cy="259045"/>
    <xdr:sp macro="" textlink="">
      <xdr:nvSpPr>
        <xdr:cNvPr id="253" name="扶助費該当値テキスト"/>
        <xdr:cNvSpPr txBox="1"/>
      </xdr:nvSpPr>
      <xdr:spPr>
        <a:xfrm>
          <a:off x="4686300" y="1607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34754</xdr:rowOff>
    </xdr:from>
    <xdr:to>
      <xdr:col>20</xdr:col>
      <xdr:colOff>38100</xdr:colOff>
      <xdr:row>94</xdr:row>
      <xdr:rowOff>136354</xdr:rowOff>
    </xdr:to>
    <xdr:sp macro="" textlink="">
      <xdr:nvSpPr>
        <xdr:cNvPr id="254" name="楕円 253"/>
        <xdr:cNvSpPr/>
      </xdr:nvSpPr>
      <xdr:spPr>
        <a:xfrm>
          <a:off x="3746500" y="161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152881</xdr:rowOff>
    </xdr:from>
    <xdr:ext cx="534377" cy="259045"/>
    <xdr:sp macro="" textlink="">
      <xdr:nvSpPr>
        <xdr:cNvPr id="255" name="テキスト ボックス 254"/>
        <xdr:cNvSpPr txBox="1"/>
      </xdr:nvSpPr>
      <xdr:spPr>
        <a:xfrm>
          <a:off x="3530111" y="1592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8510</xdr:rowOff>
    </xdr:from>
    <xdr:to>
      <xdr:col>15</xdr:col>
      <xdr:colOff>101600</xdr:colOff>
      <xdr:row>94</xdr:row>
      <xdr:rowOff>110110</xdr:rowOff>
    </xdr:to>
    <xdr:sp macro="" textlink="">
      <xdr:nvSpPr>
        <xdr:cNvPr id="256" name="楕円 255"/>
        <xdr:cNvSpPr/>
      </xdr:nvSpPr>
      <xdr:spPr>
        <a:xfrm>
          <a:off x="2857500" y="161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126637</xdr:rowOff>
    </xdr:from>
    <xdr:ext cx="534377" cy="259045"/>
    <xdr:sp macro="" textlink="">
      <xdr:nvSpPr>
        <xdr:cNvPr id="257" name="テキスト ボックス 256"/>
        <xdr:cNvSpPr txBox="1"/>
      </xdr:nvSpPr>
      <xdr:spPr>
        <a:xfrm>
          <a:off x="2641111" y="159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39751</xdr:rowOff>
    </xdr:from>
    <xdr:to>
      <xdr:col>10</xdr:col>
      <xdr:colOff>165100</xdr:colOff>
      <xdr:row>96</xdr:row>
      <xdr:rowOff>141351</xdr:rowOff>
    </xdr:to>
    <xdr:sp macro="" textlink="">
      <xdr:nvSpPr>
        <xdr:cNvPr id="258" name="楕円 257"/>
        <xdr:cNvSpPr/>
      </xdr:nvSpPr>
      <xdr:spPr>
        <a:xfrm>
          <a:off x="1968500" y="164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132478</xdr:rowOff>
    </xdr:from>
    <xdr:ext cx="534377" cy="259045"/>
    <xdr:sp macro="" textlink="">
      <xdr:nvSpPr>
        <xdr:cNvPr id="259" name="テキスト ボックス 258"/>
        <xdr:cNvSpPr txBox="1"/>
      </xdr:nvSpPr>
      <xdr:spPr>
        <a:xfrm>
          <a:off x="1752111" y="165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90294</xdr:rowOff>
    </xdr:from>
    <xdr:to>
      <xdr:col>6</xdr:col>
      <xdr:colOff>38100</xdr:colOff>
      <xdr:row>97</xdr:row>
      <xdr:rowOff>20444</xdr:rowOff>
    </xdr:to>
    <xdr:sp macro="" textlink="">
      <xdr:nvSpPr>
        <xdr:cNvPr id="260" name="楕円 259"/>
        <xdr:cNvSpPr/>
      </xdr:nvSpPr>
      <xdr:spPr>
        <a:xfrm>
          <a:off x="1079500" y="165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11571</xdr:rowOff>
    </xdr:from>
    <xdr:ext cx="534377" cy="259045"/>
    <xdr:sp macro="" textlink="">
      <xdr:nvSpPr>
        <xdr:cNvPr id="261" name="テキスト ボックス 260"/>
        <xdr:cNvSpPr txBox="1"/>
      </xdr:nvSpPr>
      <xdr:spPr>
        <a:xfrm>
          <a:off x="863111" y="166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72263</xdr:rowOff>
    </xdr:from>
    <xdr:to>
      <xdr:col>55</xdr:col>
      <xdr:colOff>0</xdr:colOff>
      <xdr:row>38</xdr:row>
      <xdr:rowOff>80652</xdr:rowOff>
    </xdr:to>
    <xdr:cxnSp macro="">
      <xdr:nvCxnSpPr>
        <xdr:cNvPr id="290" name="直線コネクタ 289"/>
        <xdr:cNvCxnSpPr/>
      </xdr:nvCxnSpPr>
      <xdr:spPr>
        <a:xfrm flipV="1">
          <a:off x="9639300" y="6587363"/>
          <a:ext cx="8382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80652</xdr:rowOff>
    </xdr:from>
    <xdr:to>
      <xdr:col>50</xdr:col>
      <xdr:colOff>114300</xdr:colOff>
      <xdr:row>38</xdr:row>
      <xdr:rowOff>105879</xdr:rowOff>
    </xdr:to>
    <xdr:cxnSp macro="">
      <xdr:nvCxnSpPr>
        <xdr:cNvPr id="293" name="直線コネクタ 292"/>
        <xdr:cNvCxnSpPr/>
      </xdr:nvCxnSpPr>
      <xdr:spPr>
        <a:xfrm flipV="1">
          <a:off x="8750300" y="6595752"/>
          <a:ext cx="889000" cy="2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99552</xdr:rowOff>
    </xdr:from>
    <xdr:to>
      <xdr:col>45</xdr:col>
      <xdr:colOff>177800</xdr:colOff>
      <xdr:row>38</xdr:row>
      <xdr:rowOff>105879</xdr:rowOff>
    </xdr:to>
    <xdr:cxnSp macro="">
      <xdr:nvCxnSpPr>
        <xdr:cNvPr id="296" name="直線コネクタ 295"/>
        <xdr:cNvCxnSpPr/>
      </xdr:nvCxnSpPr>
      <xdr:spPr>
        <a:xfrm>
          <a:off x="7861300" y="6614652"/>
          <a:ext cx="889000" cy="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99552</xdr:rowOff>
    </xdr:from>
    <xdr:to>
      <xdr:col>41</xdr:col>
      <xdr:colOff>50800</xdr:colOff>
      <xdr:row>38</xdr:row>
      <xdr:rowOff>121608</xdr:rowOff>
    </xdr:to>
    <xdr:cxnSp macro="">
      <xdr:nvCxnSpPr>
        <xdr:cNvPr id="299" name="直線コネクタ 298"/>
        <xdr:cNvCxnSpPr/>
      </xdr:nvCxnSpPr>
      <xdr:spPr>
        <a:xfrm flipV="1">
          <a:off x="6972300" y="6614652"/>
          <a:ext cx="889000" cy="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128126</xdr:rowOff>
    </xdr:from>
    <xdr:ext cx="599010" cy="259045"/>
    <xdr:sp macro="" textlink="">
      <xdr:nvSpPr>
        <xdr:cNvPr id="301" name="テキスト ボックス 300"/>
        <xdr:cNvSpPr txBox="1"/>
      </xdr:nvSpPr>
      <xdr:spPr>
        <a:xfrm>
          <a:off x="7561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21463</xdr:rowOff>
    </xdr:from>
    <xdr:to>
      <xdr:col>55</xdr:col>
      <xdr:colOff>50800</xdr:colOff>
      <xdr:row>38</xdr:row>
      <xdr:rowOff>123063</xdr:rowOff>
    </xdr:to>
    <xdr:sp macro="" textlink="">
      <xdr:nvSpPr>
        <xdr:cNvPr id="309" name="楕円 308"/>
        <xdr:cNvSpPr/>
      </xdr:nvSpPr>
      <xdr:spPr>
        <a:xfrm>
          <a:off x="10426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107840</xdr:rowOff>
    </xdr:from>
    <xdr:ext cx="534377" cy="259045"/>
    <xdr:sp macro="" textlink="">
      <xdr:nvSpPr>
        <xdr:cNvPr id="310" name="補助費等該当値テキスト"/>
        <xdr:cNvSpPr txBox="1"/>
      </xdr:nvSpPr>
      <xdr:spPr>
        <a:xfrm>
          <a:off x="10528300" y="64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29852</xdr:rowOff>
    </xdr:from>
    <xdr:to>
      <xdr:col>50</xdr:col>
      <xdr:colOff>165100</xdr:colOff>
      <xdr:row>38</xdr:row>
      <xdr:rowOff>131452</xdr:rowOff>
    </xdr:to>
    <xdr:sp macro="" textlink="">
      <xdr:nvSpPr>
        <xdr:cNvPr id="311" name="楕円 310"/>
        <xdr:cNvSpPr/>
      </xdr:nvSpPr>
      <xdr:spPr>
        <a:xfrm>
          <a:off x="9588500" y="65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122579</xdr:rowOff>
    </xdr:from>
    <xdr:ext cx="534377" cy="259045"/>
    <xdr:sp macro="" textlink="">
      <xdr:nvSpPr>
        <xdr:cNvPr id="312" name="テキスト ボックス 311"/>
        <xdr:cNvSpPr txBox="1"/>
      </xdr:nvSpPr>
      <xdr:spPr>
        <a:xfrm>
          <a:off x="9372111" y="663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55079</xdr:rowOff>
    </xdr:from>
    <xdr:to>
      <xdr:col>46</xdr:col>
      <xdr:colOff>38100</xdr:colOff>
      <xdr:row>38</xdr:row>
      <xdr:rowOff>156679</xdr:rowOff>
    </xdr:to>
    <xdr:sp macro="" textlink="">
      <xdr:nvSpPr>
        <xdr:cNvPr id="313" name="楕円 312"/>
        <xdr:cNvSpPr/>
      </xdr:nvSpPr>
      <xdr:spPr>
        <a:xfrm>
          <a:off x="8699500" y="65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147806</xdr:rowOff>
    </xdr:from>
    <xdr:ext cx="534377" cy="259045"/>
    <xdr:sp macro="" textlink="">
      <xdr:nvSpPr>
        <xdr:cNvPr id="314" name="テキスト ボックス 313"/>
        <xdr:cNvSpPr txBox="1"/>
      </xdr:nvSpPr>
      <xdr:spPr>
        <a:xfrm>
          <a:off x="8483111" y="66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48752</xdr:rowOff>
    </xdr:from>
    <xdr:to>
      <xdr:col>41</xdr:col>
      <xdr:colOff>101600</xdr:colOff>
      <xdr:row>38</xdr:row>
      <xdr:rowOff>150352</xdr:rowOff>
    </xdr:to>
    <xdr:sp macro="" textlink="">
      <xdr:nvSpPr>
        <xdr:cNvPr id="315" name="楕円 314"/>
        <xdr:cNvSpPr/>
      </xdr:nvSpPr>
      <xdr:spPr>
        <a:xfrm>
          <a:off x="7810500" y="6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141479</xdr:rowOff>
    </xdr:from>
    <xdr:ext cx="534377" cy="259045"/>
    <xdr:sp macro="" textlink="">
      <xdr:nvSpPr>
        <xdr:cNvPr id="316" name="テキスト ボックス 315"/>
        <xdr:cNvSpPr txBox="1"/>
      </xdr:nvSpPr>
      <xdr:spPr>
        <a:xfrm>
          <a:off x="7594111" y="665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70808</xdr:rowOff>
    </xdr:from>
    <xdr:to>
      <xdr:col>36</xdr:col>
      <xdr:colOff>165100</xdr:colOff>
      <xdr:row>39</xdr:row>
      <xdr:rowOff>958</xdr:rowOff>
    </xdr:to>
    <xdr:sp macro="" textlink="">
      <xdr:nvSpPr>
        <xdr:cNvPr id="317" name="楕円 316"/>
        <xdr:cNvSpPr/>
      </xdr:nvSpPr>
      <xdr:spPr>
        <a:xfrm>
          <a:off x="6921500" y="65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163535</xdr:rowOff>
    </xdr:from>
    <xdr:ext cx="534377" cy="259045"/>
    <xdr:sp macro="" textlink="">
      <xdr:nvSpPr>
        <xdr:cNvPr id="318" name="テキスト ボックス 317"/>
        <xdr:cNvSpPr txBox="1"/>
      </xdr:nvSpPr>
      <xdr:spPr>
        <a:xfrm>
          <a:off x="6705111" y="66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156386</xdr:rowOff>
    </xdr:from>
    <xdr:to>
      <xdr:col>55</xdr:col>
      <xdr:colOff>0</xdr:colOff>
      <xdr:row>59</xdr:row>
      <xdr:rowOff>17555</xdr:rowOff>
    </xdr:to>
    <xdr:cxnSp macro="">
      <xdr:nvCxnSpPr>
        <xdr:cNvPr id="347" name="直線コネクタ 346"/>
        <xdr:cNvCxnSpPr/>
      </xdr:nvCxnSpPr>
      <xdr:spPr>
        <a:xfrm>
          <a:off x="9639300" y="10100486"/>
          <a:ext cx="838200" cy="3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156386</xdr:rowOff>
    </xdr:from>
    <xdr:to>
      <xdr:col>50</xdr:col>
      <xdr:colOff>114300</xdr:colOff>
      <xdr:row>58</xdr:row>
      <xdr:rowOff>163479</xdr:rowOff>
    </xdr:to>
    <xdr:cxnSp macro="">
      <xdr:nvCxnSpPr>
        <xdr:cNvPr id="350" name="直線コネクタ 349"/>
        <xdr:cNvCxnSpPr/>
      </xdr:nvCxnSpPr>
      <xdr:spPr>
        <a:xfrm flipV="1">
          <a:off x="8750300" y="10100486"/>
          <a:ext cx="8890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163479</xdr:rowOff>
    </xdr:from>
    <xdr:to>
      <xdr:col>45</xdr:col>
      <xdr:colOff>177800</xdr:colOff>
      <xdr:row>59</xdr:row>
      <xdr:rowOff>22891</xdr:rowOff>
    </xdr:to>
    <xdr:cxnSp macro="">
      <xdr:nvCxnSpPr>
        <xdr:cNvPr id="353" name="直線コネクタ 352"/>
        <xdr:cNvCxnSpPr/>
      </xdr:nvCxnSpPr>
      <xdr:spPr>
        <a:xfrm flipV="1">
          <a:off x="7861300" y="10107579"/>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17924</xdr:rowOff>
    </xdr:from>
    <xdr:to>
      <xdr:col>41</xdr:col>
      <xdr:colOff>50800</xdr:colOff>
      <xdr:row>59</xdr:row>
      <xdr:rowOff>22891</xdr:rowOff>
    </xdr:to>
    <xdr:cxnSp macro="">
      <xdr:nvCxnSpPr>
        <xdr:cNvPr id="356" name="直線コネクタ 355"/>
        <xdr:cNvCxnSpPr/>
      </xdr:nvCxnSpPr>
      <xdr:spPr>
        <a:xfrm>
          <a:off x="6972300" y="10133474"/>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2082</xdr:rowOff>
    </xdr:from>
    <xdr:ext cx="599010" cy="259045"/>
    <xdr:sp macro="" textlink="">
      <xdr:nvSpPr>
        <xdr:cNvPr id="358" name="テキスト ボックス 357"/>
        <xdr:cNvSpPr txBox="1"/>
      </xdr:nvSpPr>
      <xdr:spPr>
        <a:xfrm>
          <a:off x="7561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138205</xdr:rowOff>
    </xdr:from>
    <xdr:to>
      <xdr:col>55</xdr:col>
      <xdr:colOff>50800</xdr:colOff>
      <xdr:row>59</xdr:row>
      <xdr:rowOff>68355</xdr:rowOff>
    </xdr:to>
    <xdr:sp macro="" textlink="">
      <xdr:nvSpPr>
        <xdr:cNvPr id="366" name="楕円 365"/>
        <xdr:cNvSpPr/>
      </xdr:nvSpPr>
      <xdr:spPr>
        <a:xfrm>
          <a:off x="10426700" y="1008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53132</xdr:rowOff>
    </xdr:from>
    <xdr:ext cx="534377" cy="259045"/>
    <xdr:sp macro="" textlink="">
      <xdr:nvSpPr>
        <xdr:cNvPr id="367" name="普通建設事業費該当値テキスト"/>
        <xdr:cNvSpPr txBox="1"/>
      </xdr:nvSpPr>
      <xdr:spPr>
        <a:xfrm>
          <a:off x="10528300" y="999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105586</xdr:rowOff>
    </xdr:from>
    <xdr:to>
      <xdr:col>50</xdr:col>
      <xdr:colOff>165100</xdr:colOff>
      <xdr:row>59</xdr:row>
      <xdr:rowOff>35736</xdr:rowOff>
    </xdr:to>
    <xdr:sp macro="" textlink="">
      <xdr:nvSpPr>
        <xdr:cNvPr id="368" name="楕円 367"/>
        <xdr:cNvSpPr/>
      </xdr:nvSpPr>
      <xdr:spPr>
        <a:xfrm>
          <a:off x="9588500" y="100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26863</xdr:rowOff>
    </xdr:from>
    <xdr:ext cx="599010" cy="259045"/>
    <xdr:sp macro="" textlink="">
      <xdr:nvSpPr>
        <xdr:cNvPr id="369" name="テキスト ボックス 368"/>
        <xdr:cNvSpPr txBox="1"/>
      </xdr:nvSpPr>
      <xdr:spPr>
        <a:xfrm>
          <a:off x="9339795" y="1014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112679</xdr:rowOff>
    </xdr:from>
    <xdr:to>
      <xdr:col>46</xdr:col>
      <xdr:colOff>38100</xdr:colOff>
      <xdr:row>59</xdr:row>
      <xdr:rowOff>42829</xdr:rowOff>
    </xdr:to>
    <xdr:sp macro="" textlink="">
      <xdr:nvSpPr>
        <xdr:cNvPr id="370" name="楕円 369"/>
        <xdr:cNvSpPr/>
      </xdr:nvSpPr>
      <xdr:spPr>
        <a:xfrm>
          <a:off x="8699500" y="100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33956</xdr:rowOff>
    </xdr:from>
    <xdr:ext cx="599010" cy="259045"/>
    <xdr:sp macro="" textlink="">
      <xdr:nvSpPr>
        <xdr:cNvPr id="371" name="テキスト ボックス 370"/>
        <xdr:cNvSpPr txBox="1"/>
      </xdr:nvSpPr>
      <xdr:spPr>
        <a:xfrm>
          <a:off x="8450795" y="1014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143541</xdr:rowOff>
    </xdr:from>
    <xdr:to>
      <xdr:col>41</xdr:col>
      <xdr:colOff>101600</xdr:colOff>
      <xdr:row>59</xdr:row>
      <xdr:rowOff>73691</xdr:rowOff>
    </xdr:to>
    <xdr:sp macro="" textlink="">
      <xdr:nvSpPr>
        <xdr:cNvPr id="372" name="楕円 371"/>
        <xdr:cNvSpPr/>
      </xdr:nvSpPr>
      <xdr:spPr>
        <a:xfrm>
          <a:off x="7810500" y="1008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64818</xdr:rowOff>
    </xdr:from>
    <xdr:ext cx="534377" cy="259045"/>
    <xdr:sp macro="" textlink="">
      <xdr:nvSpPr>
        <xdr:cNvPr id="373" name="テキスト ボックス 372"/>
        <xdr:cNvSpPr txBox="1"/>
      </xdr:nvSpPr>
      <xdr:spPr>
        <a:xfrm>
          <a:off x="7594111" y="1018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138574</xdr:rowOff>
    </xdr:from>
    <xdr:to>
      <xdr:col>36</xdr:col>
      <xdr:colOff>165100</xdr:colOff>
      <xdr:row>59</xdr:row>
      <xdr:rowOff>68724</xdr:rowOff>
    </xdr:to>
    <xdr:sp macro="" textlink="">
      <xdr:nvSpPr>
        <xdr:cNvPr id="374" name="楕円 373"/>
        <xdr:cNvSpPr/>
      </xdr:nvSpPr>
      <xdr:spPr>
        <a:xfrm>
          <a:off x="6921500" y="100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59851</xdr:rowOff>
    </xdr:from>
    <xdr:ext cx="534377" cy="259045"/>
    <xdr:sp macro="" textlink="">
      <xdr:nvSpPr>
        <xdr:cNvPr id="375" name="テキスト ボックス 374"/>
        <xdr:cNvSpPr txBox="1"/>
      </xdr:nvSpPr>
      <xdr:spPr>
        <a:xfrm>
          <a:off x="6705111" y="1017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76721</xdr:rowOff>
    </xdr:from>
    <xdr:to>
      <xdr:col>55</xdr:col>
      <xdr:colOff>0</xdr:colOff>
      <xdr:row>79</xdr:row>
      <xdr:rowOff>78719</xdr:rowOff>
    </xdr:to>
    <xdr:cxnSp macro="">
      <xdr:nvCxnSpPr>
        <xdr:cNvPr id="406" name="直線コネクタ 405"/>
        <xdr:cNvCxnSpPr/>
      </xdr:nvCxnSpPr>
      <xdr:spPr>
        <a:xfrm flipV="1">
          <a:off x="9639300" y="13621271"/>
          <a:ext cx="8382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68143</xdr:rowOff>
    </xdr:from>
    <xdr:to>
      <xdr:col>50</xdr:col>
      <xdr:colOff>114300</xdr:colOff>
      <xdr:row>79</xdr:row>
      <xdr:rowOff>78719</xdr:rowOff>
    </xdr:to>
    <xdr:cxnSp macro="">
      <xdr:nvCxnSpPr>
        <xdr:cNvPr id="409" name="直線コネクタ 408"/>
        <xdr:cNvCxnSpPr/>
      </xdr:nvCxnSpPr>
      <xdr:spPr>
        <a:xfrm>
          <a:off x="8750300" y="13612693"/>
          <a:ext cx="8890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68143</xdr:rowOff>
    </xdr:from>
    <xdr:to>
      <xdr:col>45</xdr:col>
      <xdr:colOff>177800</xdr:colOff>
      <xdr:row>79</xdr:row>
      <xdr:rowOff>80290</xdr:rowOff>
    </xdr:to>
    <xdr:cxnSp macro="">
      <xdr:nvCxnSpPr>
        <xdr:cNvPr id="412" name="直線コネクタ 411"/>
        <xdr:cNvCxnSpPr/>
      </xdr:nvCxnSpPr>
      <xdr:spPr>
        <a:xfrm flipV="1">
          <a:off x="7861300" y="13612693"/>
          <a:ext cx="889000" cy="1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72027</xdr:rowOff>
    </xdr:from>
    <xdr:to>
      <xdr:col>41</xdr:col>
      <xdr:colOff>50800</xdr:colOff>
      <xdr:row>79</xdr:row>
      <xdr:rowOff>80290</xdr:rowOff>
    </xdr:to>
    <xdr:cxnSp macro="">
      <xdr:nvCxnSpPr>
        <xdr:cNvPr id="415" name="直線コネクタ 414"/>
        <xdr:cNvCxnSpPr/>
      </xdr:nvCxnSpPr>
      <xdr:spPr>
        <a:xfrm>
          <a:off x="6972300" y="13616577"/>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25921</xdr:rowOff>
    </xdr:from>
    <xdr:to>
      <xdr:col>55</xdr:col>
      <xdr:colOff>50800</xdr:colOff>
      <xdr:row>79</xdr:row>
      <xdr:rowOff>127521</xdr:rowOff>
    </xdr:to>
    <xdr:sp macro="" textlink="">
      <xdr:nvSpPr>
        <xdr:cNvPr id="425" name="楕円 424"/>
        <xdr:cNvSpPr/>
      </xdr:nvSpPr>
      <xdr:spPr>
        <a:xfrm>
          <a:off x="10426700" y="135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112298</xdr:rowOff>
    </xdr:from>
    <xdr:ext cx="534377" cy="259045"/>
    <xdr:sp macro="" textlink="">
      <xdr:nvSpPr>
        <xdr:cNvPr id="426" name="普通建設事業費 （ うち新規整備　）該当値テキスト"/>
        <xdr:cNvSpPr txBox="1"/>
      </xdr:nvSpPr>
      <xdr:spPr>
        <a:xfrm>
          <a:off x="10528300" y="1348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27919</xdr:rowOff>
    </xdr:from>
    <xdr:to>
      <xdr:col>50</xdr:col>
      <xdr:colOff>165100</xdr:colOff>
      <xdr:row>79</xdr:row>
      <xdr:rowOff>129519</xdr:rowOff>
    </xdr:to>
    <xdr:sp macro="" textlink="">
      <xdr:nvSpPr>
        <xdr:cNvPr id="427" name="楕円 426"/>
        <xdr:cNvSpPr/>
      </xdr:nvSpPr>
      <xdr:spPr>
        <a:xfrm>
          <a:off x="9588500" y="135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120646</xdr:rowOff>
    </xdr:from>
    <xdr:ext cx="534377" cy="259045"/>
    <xdr:sp macro="" textlink="">
      <xdr:nvSpPr>
        <xdr:cNvPr id="428" name="テキスト ボックス 427"/>
        <xdr:cNvSpPr txBox="1"/>
      </xdr:nvSpPr>
      <xdr:spPr>
        <a:xfrm>
          <a:off x="9372111" y="136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17343</xdr:rowOff>
    </xdr:from>
    <xdr:to>
      <xdr:col>46</xdr:col>
      <xdr:colOff>38100</xdr:colOff>
      <xdr:row>79</xdr:row>
      <xdr:rowOff>118943</xdr:rowOff>
    </xdr:to>
    <xdr:sp macro="" textlink="">
      <xdr:nvSpPr>
        <xdr:cNvPr id="429" name="楕円 428"/>
        <xdr:cNvSpPr/>
      </xdr:nvSpPr>
      <xdr:spPr>
        <a:xfrm>
          <a:off x="8699500" y="135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110070</xdr:rowOff>
    </xdr:from>
    <xdr:ext cx="534377" cy="259045"/>
    <xdr:sp macro="" textlink="">
      <xdr:nvSpPr>
        <xdr:cNvPr id="430" name="テキスト ボックス 429"/>
        <xdr:cNvSpPr txBox="1"/>
      </xdr:nvSpPr>
      <xdr:spPr>
        <a:xfrm>
          <a:off x="8483111" y="1365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29490</xdr:rowOff>
    </xdr:from>
    <xdr:to>
      <xdr:col>41</xdr:col>
      <xdr:colOff>101600</xdr:colOff>
      <xdr:row>79</xdr:row>
      <xdr:rowOff>131090</xdr:rowOff>
    </xdr:to>
    <xdr:sp macro="" textlink="">
      <xdr:nvSpPr>
        <xdr:cNvPr id="431" name="楕円 430"/>
        <xdr:cNvSpPr/>
      </xdr:nvSpPr>
      <xdr:spPr>
        <a:xfrm>
          <a:off x="7810500" y="135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122217</xdr:rowOff>
    </xdr:from>
    <xdr:ext cx="534377" cy="259045"/>
    <xdr:sp macro="" textlink="">
      <xdr:nvSpPr>
        <xdr:cNvPr id="432" name="テキスト ボックス 431"/>
        <xdr:cNvSpPr txBox="1"/>
      </xdr:nvSpPr>
      <xdr:spPr>
        <a:xfrm>
          <a:off x="7594111" y="1366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21227</xdr:rowOff>
    </xdr:from>
    <xdr:to>
      <xdr:col>36</xdr:col>
      <xdr:colOff>165100</xdr:colOff>
      <xdr:row>79</xdr:row>
      <xdr:rowOff>122827</xdr:rowOff>
    </xdr:to>
    <xdr:sp macro="" textlink="">
      <xdr:nvSpPr>
        <xdr:cNvPr id="433" name="楕円 432"/>
        <xdr:cNvSpPr/>
      </xdr:nvSpPr>
      <xdr:spPr>
        <a:xfrm>
          <a:off x="6921500" y="1356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113954</xdr:rowOff>
    </xdr:from>
    <xdr:ext cx="534377" cy="259045"/>
    <xdr:sp macro="" textlink="">
      <xdr:nvSpPr>
        <xdr:cNvPr id="434" name="テキスト ボックス 433"/>
        <xdr:cNvSpPr txBox="1"/>
      </xdr:nvSpPr>
      <xdr:spPr>
        <a:xfrm>
          <a:off x="6705111" y="1365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120137</xdr:rowOff>
    </xdr:from>
    <xdr:to>
      <xdr:col>55</xdr:col>
      <xdr:colOff>0</xdr:colOff>
      <xdr:row>98</xdr:row>
      <xdr:rowOff>120222</xdr:rowOff>
    </xdr:to>
    <xdr:cxnSp macro="">
      <xdr:nvCxnSpPr>
        <xdr:cNvPr id="461" name="直線コネクタ 460"/>
        <xdr:cNvCxnSpPr/>
      </xdr:nvCxnSpPr>
      <xdr:spPr>
        <a:xfrm flipV="1">
          <a:off x="9639300" y="16922237"/>
          <a:ext cx="8382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116602</xdr:rowOff>
    </xdr:from>
    <xdr:to>
      <xdr:col>50</xdr:col>
      <xdr:colOff>114300</xdr:colOff>
      <xdr:row>98</xdr:row>
      <xdr:rowOff>120222</xdr:rowOff>
    </xdr:to>
    <xdr:cxnSp macro="">
      <xdr:nvCxnSpPr>
        <xdr:cNvPr id="464" name="直線コネクタ 463"/>
        <xdr:cNvCxnSpPr/>
      </xdr:nvCxnSpPr>
      <xdr:spPr>
        <a:xfrm>
          <a:off x="8750300" y="1691870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116602</xdr:rowOff>
    </xdr:from>
    <xdr:to>
      <xdr:col>45</xdr:col>
      <xdr:colOff>177800</xdr:colOff>
      <xdr:row>98</xdr:row>
      <xdr:rowOff>122039</xdr:rowOff>
    </xdr:to>
    <xdr:cxnSp macro="">
      <xdr:nvCxnSpPr>
        <xdr:cNvPr id="467" name="直線コネクタ 466"/>
        <xdr:cNvCxnSpPr/>
      </xdr:nvCxnSpPr>
      <xdr:spPr>
        <a:xfrm flipV="1">
          <a:off x="7861300" y="16918702"/>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122039</xdr:rowOff>
    </xdr:from>
    <xdr:to>
      <xdr:col>41</xdr:col>
      <xdr:colOff>50800</xdr:colOff>
      <xdr:row>98</xdr:row>
      <xdr:rowOff>127588</xdr:rowOff>
    </xdr:to>
    <xdr:cxnSp macro="">
      <xdr:nvCxnSpPr>
        <xdr:cNvPr id="470" name="直線コネクタ 469"/>
        <xdr:cNvCxnSpPr/>
      </xdr:nvCxnSpPr>
      <xdr:spPr>
        <a:xfrm flipV="1">
          <a:off x="6972300" y="16924139"/>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147228</xdr:rowOff>
    </xdr:from>
    <xdr:ext cx="599010" cy="259045"/>
    <xdr:sp macro="" textlink="">
      <xdr:nvSpPr>
        <xdr:cNvPr id="472" name="テキスト ボックス 471"/>
        <xdr:cNvSpPr txBox="1"/>
      </xdr:nvSpPr>
      <xdr:spPr>
        <a:xfrm>
          <a:off x="7561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69337</xdr:rowOff>
    </xdr:from>
    <xdr:to>
      <xdr:col>55</xdr:col>
      <xdr:colOff>50800</xdr:colOff>
      <xdr:row>98</xdr:row>
      <xdr:rowOff>170937</xdr:rowOff>
    </xdr:to>
    <xdr:sp macro="" textlink="">
      <xdr:nvSpPr>
        <xdr:cNvPr id="480" name="楕円 479"/>
        <xdr:cNvSpPr/>
      </xdr:nvSpPr>
      <xdr:spPr>
        <a:xfrm>
          <a:off x="10426700" y="168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34377" cy="259045"/>
    <xdr:sp macro="" textlink="">
      <xdr:nvSpPr>
        <xdr:cNvPr id="481" name="普通建設事業費 （ うち更新整備　）該当値テキスト"/>
        <xdr:cNvSpPr txBox="1"/>
      </xdr:nvSpPr>
      <xdr:spPr>
        <a:xfrm>
          <a:off x="10528300" y="167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69422</xdr:rowOff>
    </xdr:from>
    <xdr:to>
      <xdr:col>50</xdr:col>
      <xdr:colOff>165100</xdr:colOff>
      <xdr:row>98</xdr:row>
      <xdr:rowOff>171022</xdr:rowOff>
    </xdr:to>
    <xdr:sp macro="" textlink="">
      <xdr:nvSpPr>
        <xdr:cNvPr id="482" name="楕円 481"/>
        <xdr:cNvSpPr/>
      </xdr:nvSpPr>
      <xdr:spPr>
        <a:xfrm>
          <a:off x="9588500" y="168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162149</xdr:rowOff>
    </xdr:from>
    <xdr:ext cx="534377" cy="259045"/>
    <xdr:sp macro="" textlink="">
      <xdr:nvSpPr>
        <xdr:cNvPr id="483" name="テキスト ボックス 482"/>
        <xdr:cNvSpPr txBox="1"/>
      </xdr:nvSpPr>
      <xdr:spPr>
        <a:xfrm>
          <a:off x="9372111" y="1696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65802</xdr:rowOff>
    </xdr:from>
    <xdr:to>
      <xdr:col>46</xdr:col>
      <xdr:colOff>38100</xdr:colOff>
      <xdr:row>98</xdr:row>
      <xdr:rowOff>167402</xdr:rowOff>
    </xdr:to>
    <xdr:sp macro="" textlink="">
      <xdr:nvSpPr>
        <xdr:cNvPr id="484" name="楕円 483"/>
        <xdr:cNvSpPr/>
      </xdr:nvSpPr>
      <xdr:spPr>
        <a:xfrm>
          <a:off x="8699500" y="168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158529</xdr:rowOff>
    </xdr:from>
    <xdr:ext cx="534377" cy="259045"/>
    <xdr:sp macro="" textlink="">
      <xdr:nvSpPr>
        <xdr:cNvPr id="485" name="テキスト ボックス 484"/>
        <xdr:cNvSpPr txBox="1"/>
      </xdr:nvSpPr>
      <xdr:spPr>
        <a:xfrm>
          <a:off x="8483111" y="1696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71239</xdr:rowOff>
    </xdr:from>
    <xdr:to>
      <xdr:col>41</xdr:col>
      <xdr:colOff>101600</xdr:colOff>
      <xdr:row>99</xdr:row>
      <xdr:rowOff>1389</xdr:rowOff>
    </xdr:to>
    <xdr:sp macro="" textlink="">
      <xdr:nvSpPr>
        <xdr:cNvPr id="486" name="楕円 485"/>
        <xdr:cNvSpPr/>
      </xdr:nvSpPr>
      <xdr:spPr>
        <a:xfrm>
          <a:off x="7810500" y="1687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163966</xdr:rowOff>
    </xdr:from>
    <xdr:ext cx="534377" cy="259045"/>
    <xdr:sp macro="" textlink="">
      <xdr:nvSpPr>
        <xdr:cNvPr id="487" name="テキスト ボックス 486"/>
        <xdr:cNvSpPr txBox="1"/>
      </xdr:nvSpPr>
      <xdr:spPr>
        <a:xfrm>
          <a:off x="7594111" y="1696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76788</xdr:rowOff>
    </xdr:from>
    <xdr:to>
      <xdr:col>36</xdr:col>
      <xdr:colOff>165100</xdr:colOff>
      <xdr:row>99</xdr:row>
      <xdr:rowOff>6938</xdr:rowOff>
    </xdr:to>
    <xdr:sp macro="" textlink="">
      <xdr:nvSpPr>
        <xdr:cNvPr id="488" name="楕円 487"/>
        <xdr:cNvSpPr/>
      </xdr:nvSpPr>
      <xdr:spPr>
        <a:xfrm>
          <a:off x="6921500" y="1687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169515</xdr:rowOff>
    </xdr:from>
    <xdr:ext cx="534377" cy="259045"/>
    <xdr:sp macro="" textlink="">
      <xdr:nvSpPr>
        <xdr:cNvPr id="489" name="テキスト ボックス 488"/>
        <xdr:cNvSpPr txBox="1"/>
      </xdr:nvSpPr>
      <xdr:spPr>
        <a:xfrm>
          <a:off x="6705111" y="1697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121393</xdr:rowOff>
    </xdr:from>
    <xdr:to>
      <xdr:col>85</xdr:col>
      <xdr:colOff>127000</xdr:colOff>
      <xdr:row>78</xdr:row>
      <xdr:rowOff>124808</xdr:rowOff>
    </xdr:to>
    <xdr:cxnSp macro="">
      <xdr:nvCxnSpPr>
        <xdr:cNvPr id="620" name="直線コネクタ 619"/>
        <xdr:cNvCxnSpPr/>
      </xdr:nvCxnSpPr>
      <xdr:spPr>
        <a:xfrm flipV="1">
          <a:off x="15481300" y="13494493"/>
          <a:ext cx="8382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124808</xdr:rowOff>
    </xdr:from>
    <xdr:to>
      <xdr:col>81</xdr:col>
      <xdr:colOff>50800</xdr:colOff>
      <xdr:row>78</xdr:row>
      <xdr:rowOff>128667</xdr:rowOff>
    </xdr:to>
    <xdr:cxnSp macro="">
      <xdr:nvCxnSpPr>
        <xdr:cNvPr id="623" name="直線コネクタ 622"/>
        <xdr:cNvCxnSpPr/>
      </xdr:nvCxnSpPr>
      <xdr:spPr>
        <a:xfrm flipV="1">
          <a:off x="14592300" y="13497908"/>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127304</xdr:rowOff>
    </xdr:from>
    <xdr:to>
      <xdr:col>76</xdr:col>
      <xdr:colOff>114300</xdr:colOff>
      <xdr:row>78</xdr:row>
      <xdr:rowOff>128667</xdr:rowOff>
    </xdr:to>
    <xdr:cxnSp macro="">
      <xdr:nvCxnSpPr>
        <xdr:cNvPr id="626" name="直線コネクタ 625"/>
        <xdr:cNvCxnSpPr/>
      </xdr:nvCxnSpPr>
      <xdr:spPr>
        <a:xfrm>
          <a:off x="13703300" y="13500404"/>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127304</xdr:rowOff>
    </xdr:from>
    <xdr:to>
      <xdr:col>71</xdr:col>
      <xdr:colOff>177800</xdr:colOff>
      <xdr:row>78</xdr:row>
      <xdr:rowOff>134496</xdr:rowOff>
    </xdr:to>
    <xdr:cxnSp macro="">
      <xdr:nvCxnSpPr>
        <xdr:cNvPr id="629" name="直線コネクタ 628"/>
        <xdr:cNvCxnSpPr/>
      </xdr:nvCxnSpPr>
      <xdr:spPr>
        <a:xfrm flipV="1">
          <a:off x="12814300" y="13500404"/>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53984</xdr:rowOff>
    </xdr:from>
    <xdr:ext cx="599010" cy="259045"/>
    <xdr:sp macro="" textlink="">
      <xdr:nvSpPr>
        <xdr:cNvPr id="631" name="テキスト ボックス 630"/>
        <xdr:cNvSpPr txBox="1"/>
      </xdr:nvSpPr>
      <xdr:spPr>
        <a:xfrm>
          <a:off x="13403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70593</xdr:rowOff>
    </xdr:from>
    <xdr:to>
      <xdr:col>85</xdr:col>
      <xdr:colOff>177800</xdr:colOff>
      <xdr:row>79</xdr:row>
      <xdr:rowOff>743</xdr:rowOff>
    </xdr:to>
    <xdr:sp macro="" textlink="">
      <xdr:nvSpPr>
        <xdr:cNvPr id="639" name="楕円 638"/>
        <xdr:cNvSpPr/>
      </xdr:nvSpPr>
      <xdr:spPr>
        <a:xfrm>
          <a:off x="16268700" y="134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156970</xdr:rowOff>
    </xdr:from>
    <xdr:ext cx="534377" cy="259045"/>
    <xdr:sp macro="" textlink="">
      <xdr:nvSpPr>
        <xdr:cNvPr id="640" name="公債費該当値テキスト"/>
        <xdr:cNvSpPr txBox="1"/>
      </xdr:nvSpPr>
      <xdr:spPr>
        <a:xfrm>
          <a:off x="16370300" y="133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74008</xdr:rowOff>
    </xdr:from>
    <xdr:to>
      <xdr:col>81</xdr:col>
      <xdr:colOff>101600</xdr:colOff>
      <xdr:row>79</xdr:row>
      <xdr:rowOff>4158</xdr:rowOff>
    </xdr:to>
    <xdr:sp macro="" textlink="">
      <xdr:nvSpPr>
        <xdr:cNvPr id="641" name="楕円 640"/>
        <xdr:cNvSpPr/>
      </xdr:nvSpPr>
      <xdr:spPr>
        <a:xfrm>
          <a:off x="15430500" y="134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166735</xdr:rowOff>
    </xdr:from>
    <xdr:ext cx="534377" cy="259045"/>
    <xdr:sp macro="" textlink="">
      <xdr:nvSpPr>
        <xdr:cNvPr id="642" name="テキスト ボックス 641"/>
        <xdr:cNvSpPr txBox="1"/>
      </xdr:nvSpPr>
      <xdr:spPr>
        <a:xfrm>
          <a:off x="15214111" y="135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77867</xdr:rowOff>
    </xdr:from>
    <xdr:to>
      <xdr:col>76</xdr:col>
      <xdr:colOff>165100</xdr:colOff>
      <xdr:row>79</xdr:row>
      <xdr:rowOff>8017</xdr:rowOff>
    </xdr:to>
    <xdr:sp macro="" textlink="">
      <xdr:nvSpPr>
        <xdr:cNvPr id="643" name="楕円 642"/>
        <xdr:cNvSpPr/>
      </xdr:nvSpPr>
      <xdr:spPr>
        <a:xfrm>
          <a:off x="14541500" y="134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170594</xdr:rowOff>
    </xdr:from>
    <xdr:ext cx="534377" cy="259045"/>
    <xdr:sp macro="" textlink="">
      <xdr:nvSpPr>
        <xdr:cNvPr id="644" name="テキスト ボックス 643"/>
        <xdr:cNvSpPr txBox="1"/>
      </xdr:nvSpPr>
      <xdr:spPr>
        <a:xfrm>
          <a:off x="14325111" y="135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76504</xdr:rowOff>
    </xdr:from>
    <xdr:to>
      <xdr:col>72</xdr:col>
      <xdr:colOff>38100</xdr:colOff>
      <xdr:row>79</xdr:row>
      <xdr:rowOff>6654</xdr:rowOff>
    </xdr:to>
    <xdr:sp macro="" textlink="">
      <xdr:nvSpPr>
        <xdr:cNvPr id="645" name="楕円 644"/>
        <xdr:cNvSpPr/>
      </xdr:nvSpPr>
      <xdr:spPr>
        <a:xfrm>
          <a:off x="13652500" y="134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169231</xdr:rowOff>
    </xdr:from>
    <xdr:ext cx="534377" cy="259045"/>
    <xdr:sp macro="" textlink="">
      <xdr:nvSpPr>
        <xdr:cNvPr id="646" name="テキスト ボックス 645"/>
        <xdr:cNvSpPr txBox="1"/>
      </xdr:nvSpPr>
      <xdr:spPr>
        <a:xfrm>
          <a:off x="13436111" y="1354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83696</xdr:rowOff>
    </xdr:from>
    <xdr:to>
      <xdr:col>67</xdr:col>
      <xdr:colOff>101600</xdr:colOff>
      <xdr:row>79</xdr:row>
      <xdr:rowOff>13846</xdr:rowOff>
    </xdr:to>
    <xdr:sp macro="" textlink="">
      <xdr:nvSpPr>
        <xdr:cNvPr id="647" name="楕円 646"/>
        <xdr:cNvSpPr/>
      </xdr:nvSpPr>
      <xdr:spPr>
        <a:xfrm>
          <a:off x="12763500" y="1345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4973</xdr:rowOff>
    </xdr:from>
    <xdr:ext cx="534377" cy="259045"/>
    <xdr:sp macro="" textlink="">
      <xdr:nvSpPr>
        <xdr:cNvPr id="648" name="テキスト ボックス 647"/>
        <xdr:cNvSpPr txBox="1"/>
      </xdr:nvSpPr>
      <xdr:spPr>
        <a:xfrm>
          <a:off x="12547111" y="1354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139232</xdr:rowOff>
    </xdr:from>
    <xdr:to>
      <xdr:col>85</xdr:col>
      <xdr:colOff>127000</xdr:colOff>
      <xdr:row>98</xdr:row>
      <xdr:rowOff>139700</xdr:rowOff>
    </xdr:to>
    <xdr:cxnSp macro="">
      <xdr:nvCxnSpPr>
        <xdr:cNvPr id="675" name="直線コネクタ 674"/>
        <xdr:cNvCxnSpPr/>
      </xdr:nvCxnSpPr>
      <xdr:spPr>
        <a:xfrm flipV="1">
          <a:off x="15481300" y="16941332"/>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139700</xdr:rowOff>
    </xdr:from>
    <xdr:to>
      <xdr:col>81</xdr:col>
      <xdr:colOff>50800</xdr:colOff>
      <xdr:row>98</xdr:row>
      <xdr:rowOff>139700</xdr:rowOff>
    </xdr:to>
    <xdr:cxnSp macro="">
      <xdr:nvCxnSpPr>
        <xdr:cNvPr id="678" name="直線コネクタ 677"/>
        <xdr:cNvCxnSpPr/>
      </xdr:nvCxnSpPr>
      <xdr:spPr>
        <a:xfrm>
          <a:off x="14592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139700</xdr:rowOff>
    </xdr:from>
    <xdr:to>
      <xdr:col>76</xdr:col>
      <xdr:colOff>114300</xdr:colOff>
      <xdr:row>98</xdr:row>
      <xdr:rowOff>139700</xdr:rowOff>
    </xdr:to>
    <xdr:cxnSp macro="">
      <xdr:nvCxnSpPr>
        <xdr:cNvPr id="681" name="直線コネクタ 680"/>
        <xdr:cNvCxnSpPr/>
      </xdr:nvCxnSpPr>
      <xdr:spPr>
        <a:xfrm>
          <a:off x="13703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135241</xdr:rowOff>
    </xdr:from>
    <xdr:to>
      <xdr:col>71</xdr:col>
      <xdr:colOff>177800</xdr:colOff>
      <xdr:row>98</xdr:row>
      <xdr:rowOff>139700</xdr:rowOff>
    </xdr:to>
    <xdr:cxnSp macro="">
      <xdr:nvCxnSpPr>
        <xdr:cNvPr id="684" name="直線コネクタ 683"/>
        <xdr:cNvCxnSpPr/>
      </xdr:nvCxnSpPr>
      <xdr:spPr>
        <a:xfrm>
          <a:off x="12814300" y="16937341"/>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88432</xdr:rowOff>
    </xdr:from>
    <xdr:to>
      <xdr:col>85</xdr:col>
      <xdr:colOff>177800</xdr:colOff>
      <xdr:row>99</xdr:row>
      <xdr:rowOff>18582</xdr:rowOff>
    </xdr:to>
    <xdr:sp macro="" textlink="">
      <xdr:nvSpPr>
        <xdr:cNvPr id="694" name="楕円 693"/>
        <xdr:cNvSpPr/>
      </xdr:nvSpPr>
      <xdr:spPr>
        <a:xfrm>
          <a:off x="16268700" y="168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469744" cy="259045"/>
    <xdr:sp macro="" textlink="">
      <xdr:nvSpPr>
        <xdr:cNvPr id="695" name="積立金該当値テキスト"/>
        <xdr:cNvSpPr txBox="1"/>
      </xdr:nvSpPr>
      <xdr:spPr>
        <a:xfrm>
          <a:off x="16370300" y="168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88900</xdr:rowOff>
    </xdr:from>
    <xdr:to>
      <xdr:col>81</xdr:col>
      <xdr:colOff>101600</xdr:colOff>
      <xdr:row>99</xdr:row>
      <xdr:rowOff>19050</xdr:rowOff>
    </xdr:to>
    <xdr:sp macro="" textlink="">
      <xdr:nvSpPr>
        <xdr:cNvPr id="696" name="楕円 695"/>
        <xdr:cNvSpPr/>
      </xdr:nvSpPr>
      <xdr:spPr>
        <a:xfrm>
          <a:off x="1543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10177</xdr:rowOff>
    </xdr:from>
    <xdr:ext cx="249299" cy="259045"/>
    <xdr:sp macro="" textlink="">
      <xdr:nvSpPr>
        <xdr:cNvPr id="697" name="テキスト ボックス 696"/>
        <xdr:cNvSpPr txBox="1"/>
      </xdr:nvSpPr>
      <xdr:spPr>
        <a:xfrm>
          <a:off x="15356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88900</xdr:rowOff>
    </xdr:from>
    <xdr:to>
      <xdr:col>76</xdr:col>
      <xdr:colOff>165100</xdr:colOff>
      <xdr:row>99</xdr:row>
      <xdr:rowOff>19050</xdr:rowOff>
    </xdr:to>
    <xdr:sp macro="" textlink="">
      <xdr:nvSpPr>
        <xdr:cNvPr id="698" name="楕円 697"/>
        <xdr:cNvSpPr/>
      </xdr:nvSpPr>
      <xdr:spPr>
        <a:xfrm>
          <a:off x="1454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99</xdr:row>
      <xdr:rowOff>10177</xdr:rowOff>
    </xdr:from>
    <xdr:ext cx="249299" cy="259045"/>
    <xdr:sp macro="" textlink="">
      <xdr:nvSpPr>
        <xdr:cNvPr id="699" name="テキスト ボックス 698"/>
        <xdr:cNvSpPr txBox="1"/>
      </xdr:nvSpPr>
      <xdr:spPr>
        <a:xfrm>
          <a:off x="1446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88900</xdr:rowOff>
    </xdr:from>
    <xdr:to>
      <xdr:col>72</xdr:col>
      <xdr:colOff>38100</xdr:colOff>
      <xdr:row>99</xdr:row>
      <xdr:rowOff>19050</xdr:rowOff>
    </xdr:to>
    <xdr:sp macro="" textlink="">
      <xdr:nvSpPr>
        <xdr:cNvPr id="700" name="楕円 699"/>
        <xdr:cNvSpPr/>
      </xdr:nvSpPr>
      <xdr:spPr>
        <a:xfrm>
          <a:off x="1365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10177</xdr:rowOff>
    </xdr:from>
    <xdr:ext cx="249299" cy="259045"/>
    <xdr:sp macro="" textlink="">
      <xdr:nvSpPr>
        <xdr:cNvPr id="701" name="テキスト ボックス 700"/>
        <xdr:cNvSpPr txBox="1"/>
      </xdr:nvSpPr>
      <xdr:spPr>
        <a:xfrm>
          <a:off x="1357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84441</xdr:rowOff>
    </xdr:from>
    <xdr:to>
      <xdr:col>67</xdr:col>
      <xdr:colOff>101600</xdr:colOff>
      <xdr:row>99</xdr:row>
      <xdr:rowOff>14591</xdr:rowOff>
    </xdr:to>
    <xdr:sp macro="" textlink="">
      <xdr:nvSpPr>
        <xdr:cNvPr id="702" name="楕円 701"/>
        <xdr:cNvSpPr/>
      </xdr:nvSpPr>
      <xdr:spPr>
        <a:xfrm>
          <a:off x="12763500" y="168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5718</xdr:rowOff>
    </xdr:from>
    <xdr:ext cx="469744" cy="259045"/>
    <xdr:sp macro="" textlink="">
      <xdr:nvSpPr>
        <xdr:cNvPr id="703" name="テキスト ボックス 702"/>
        <xdr:cNvSpPr txBox="1"/>
      </xdr:nvSpPr>
      <xdr:spPr>
        <a:xfrm>
          <a:off x="12579428" y="1697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104153</xdr:rowOff>
    </xdr:from>
    <xdr:to>
      <xdr:col>116</xdr:col>
      <xdr:colOff>63500</xdr:colOff>
      <xdr:row>36</xdr:row>
      <xdr:rowOff>155451</xdr:rowOff>
    </xdr:to>
    <xdr:cxnSp macro="">
      <xdr:nvCxnSpPr>
        <xdr:cNvPr id="730" name="直線コネクタ 729"/>
        <xdr:cNvCxnSpPr/>
      </xdr:nvCxnSpPr>
      <xdr:spPr>
        <a:xfrm flipV="1">
          <a:off x="21323300" y="6276353"/>
          <a:ext cx="8382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14749</xdr:rowOff>
    </xdr:from>
    <xdr:ext cx="469744" cy="259045"/>
    <xdr:sp macro="" textlink="">
      <xdr:nvSpPr>
        <xdr:cNvPr id="731" name="投資及び出資金平均値テキスト"/>
        <xdr:cNvSpPr txBox="1"/>
      </xdr:nvSpPr>
      <xdr:spPr>
        <a:xfrm>
          <a:off x="22212300" y="6529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155451</xdr:rowOff>
    </xdr:from>
    <xdr:to>
      <xdr:col>111</xdr:col>
      <xdr:colOff>177800</xdr:colOff>
      <xdr:row>38</xdr:row>
      <xdr:rowOff>139700</xdr:rowOff>
    </xdr:to>
    <xdr:cxnSp macro="">
      <xdr:nvCxnSpPr>
        <xdr:cNvPr id="733" name="直線コネクタ 732"/>
        <xdr:cNvCxnSpPr/>
      </xdr:nvCxnSpPr>
      <xdr:spPr>
        <a:xfrm flipV="1">
          <a:off x="20434300" y="6327651"/>
          <a:ext cx="889000" cy="32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166905</xdr:rowOff>
    </xdr:from>
    <xdr:ext cx="378565" cy="259045"/>
    <xdr:sp macro="" textlink="">
      <xdr:nvSpPr>
        <xdr:cNvPr id="735" name="テキスト ボックス 734"/>
        <xdr:cNvSpPr txBox="1"/>
      </xdr:nvSpPr>
      <xdr:spPr>
        <a:xfrm>
          <a:off x="21134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53353</xdr:rowOff>
    </xdr:from>
    <xdr:to>
      <xdr:col>116</xdr:col>
      <xdr:colOff>114300</xdr:colOff>
      <xdr:row>36</xdr:row>
      <xdr:rowOff>154953</xdr:rowOff>
    </xdr:to>
    <xdr:sp macro="" textlink="">
      <xdr:nvSpPr>
        <xdr:cNvPr id="749" name="楕円 748"/>
        <xdr:cNvSpPr/>
      </xdr:nvSpPr>
      <xdr:spPr>
        <a:xfrm>
          <a:off x="22110700" y="622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76230</xdr:rowOff>
    </xdr:from>
    <xdr:ext cx="534377" cy="259045"/>
    <xdr:sp macro="" textlink="">
      <xdr:nvSpPr>
        <xdr:cNvPr id="750" name="投資及び出資金該当値テキスト"/>
        <xdr:cNvSpPr txBox="1"/>
      </xdr:nvSpPr>
      <xdr:spPr>
        <a:xfrm>
          <a:off x="22212300" y="60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104651</xdr:rowOff>
    </xdr:from>
    <xdr:to>
      <xdr:col>112</xdr:col>
      <xdr:colOff>38100</xdr:colOff>
      <xdr:row>37</xdr:row>
      <xdr:rowOff>34801</xdr:rowOff>
    </xdr:to>
    <xdr:sp macro="" textlink="">
      <xdr:nvSpPr>
        <xdr:cNvPr id="751" name="楕円 750"/>
        <xdr:cNvSpPr/>
      </xdr:nvSpPr>
      <xdr:spPr>
        <a:xfrm>
          <a:off x="21272500" y="627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51328</xdr:rowOff>
    </xdr:from>
    <xdr:ext cx="534377" cy="259045"/>
    <xdr:sp macro="" textlink="">
      <xdr:nvSpPr>
        <xdr:cNvPr id="752" name="テキスト ボックス 751"/>
        <xdr:cNvSpPr txBox="1"/>
      </xdr:nvSpPr>
      <xdr:spPr>
        <a:xfrm>
          <a:off x="21056111" y="605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137460</xdr:rowOff>
    </xdr:from>
    <xdr:to>
      <xdr:col>116</xdr:col>
      <xdr:colOff>63500</xdr:colOff>
      <xdr:row>58</xdr:row>
      <xdr:rowOff>137506</xdr:rowOff>
    </xdr:to>
    <xdr:cxnSp macro="">
      <xdr:nvCxnSpPr>
        <xdr:cNvPr id="785" name="直線コネクタ 784"/>
        <xdr:cNvCxnSpPr/>
      </xdr:nvCxnSpPr>
      <xdr:spPr>
        <a:xfrm>
          <a:off x="21323300" y="10081560"/>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137414</xdr:rowOff>
    </xdr:from>
    <xdr:to>
      <xdr:col>111</xdr:col>
      <xdr:colOff>177800</xdr:colOff>
      <xdr:row>58</xdr:row>
      <xdr:rowOff>137460</xdr:rowOff>
    </xdr:to>
    <xdr:cxnSp macro="">
      <xdr:nvCxnSpPr>
        <xdr:cNvPr id="788" name="直線コネクタ 787"/>
        <xdr:cNvCxnSpPr/>
      </xdr:nvCxnSpPr>
      <xdr:spPr>
        <a:xfrm>
          <a:off x="20434300" y="1008151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137414</xdr:rowOff>
    </xdr:from>
    <xdr:to>
      <xdr:col>107</xdr:col>
      <xdr:colOff>50800</xdr:colOff>
      <xdr:row>58</xdr:row>
      <xdr:rowOff>137414</xdr:rowOff>
    </xdr:to>
    <xdr:cxnSp macro="">
      <xdr:nvCxnSpPr>
        <xdr:cNvPr id="791" name="直線コネクタ 790"/>
        <xdr:cNvCxnSpPr/>
      </xdr:nvCxnSpPr>
      <xdr:spPr>
        <a:xfrm>
          <a:off x="19545300" y="10081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137414</xdr:rowOff>
    </xdr:from>
    <xdr:to>
      <xdr:col>102</xdr:col>
      <xdr:colOff>114300</xdr:colOff>
      <xdr:row>58</xdr:row>
      <xdr:rowOff>137460</xdr:rowOff>
    </xdr:to>
    <xdr:cxnSp macro="">
      <xdr:nvCxnSpPr>
        <xdr:cNvPr id="794" name="直線コネクタ 793"/>
        <xdr:cNvCxnSpPr/>
      </xdr:nvCxnSpPr>
      <xdr:spPr>
        <a:xfrm flipV="1">
          <a:off x="18656300" y="1008151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86706</xdr:rowOff>
    </xdr:from>
    <xdr:to>
      <xdr:col>116</xdr:col>
      <xdr:colOff>114300</xdr:colOff>
      <xdr:row>59</xdr:row>
      <xdr:rowOff>16856</xdr:rowOff>
    </xdr:to>
    <xdr:sp macro="" textlink="">
      <xdr:nvSpPr>
        <xdr:cNvPr id="804" name="楕円 803"/>
        <xdr:cNvSpPr/>
      </xdr:nvSpPr>
      <xdr:spPr>
        <a:xfrm>
          <a:off x="22110700" y="100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1633</xdr:rowOff>
    </xdr:from>
    <xdr:ext cx="313932" cy="259045"/>
    <xdr:sp macro="" textlink="">
      <xdr:nvSpPr>
        <xdr:cNvPr id="805" name="貸付金該当値テキスト"/>
        <xdr:cNvSpPr txBox="1"/>
      </xdr:nvSpPr>
      <xdr:spPr>
        <a:xfrm>
          <a:off x="22212300" y="99457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86660</xdr:rowOff>
    </xdr:from>
    <xdr:to>
      <xdr:col>112</xdr:col>
      <xdr:colOff>38100</xdr:colOff>
      <xdr:row>59</xdr:row>
      <xdr:rowOff>16810</xdr:rowOff>
    </xdr:to>
    <xdr:sp macro="" textlink="">
      <xdr:nvSpPr>
        <xdr:cNvPr id="806" name="楕円 805"/>
        <xdr:cNvSpPr/>
      </xdr:nvSpPr>
      <xdr:spPr>
        <a:xfrm>
          <a:off x="21272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7937</xdr:rowOff>
    </xdr:from>
    <xdr:ext cx="313932" cy="259045"/>
    <xdr:sp macro="" textlink="">
      <xdr:nvSpPr>
        <xdr:cNvPr id="807" name="テキスト ボックス 806"/>
        <xdr:cNvSpPr txBox="1"/>
      </xdr:nvSpPr>
      <xdr:spPr>
        <a:xfrm>
          <a:off x="21166333" y="1012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86614</xdr:rowOff>
    </xdr:from>
    <xdr:to>
      <xdr:col>107</xdr:col>
      <xdr:colOff>101600</xdr:colOff>
      <xdr:row>59</xdr:row>
      <xdr:rowOff>16764</xdr:rowOff>
    </xdr:to>
    <xdr:sp macro="" textlink="">
      <xdr:nvSpPr>
        <xdr:cNvPr id="808" name="楕円 807"/>
        <xdr:cNvSpPr/>
      </xdr:nvSpPr>
      <xdr:spPr>
        <a:xfrm>
          <a:off x="20383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7891</xdr:rowOff>
    </xdr:from>
    <xdr:ext cx="313932" cy="259045"/>
    <xdr:sp macro="" textlink="">
      <xdr:nvSpPr>
        <xdr:cNvPr id="809" name="テキスト ボックス 808"/>
        <xdr:cNvSpPr txBox="1"/>
      </xdr:nvSpPr>
      <xdr:spPr>
        <a:xfrm>
          <a:off x="20277333" y="1012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86614</xdr:rowOff>
    </xdr:from>
    <xdr:to>
      <xdr:col>102</xdr:col>
      <xdr:colOff>165100</xdr:colOff>
      <xdr:row>59</xdr:row>
      <xdr:rowOff>16764</xdr:rowOff>
    </xdr:to>
    <xdr:sp macro="" textlink="">
      <xdr:nvSpPr>
        <xdr:cNvPr id="810" name="楕円 809"/>
        <xdr:cNvSpPr/>
      </xdr:nvSpPr>
      <xdr:spPr>
        <a:xfrm>
          <a:off x="19494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7891</xdr:rowOff>
    </xdr:from>
    <xdr:ext cx="313932" cy="259045"/>
    <xdr:sp macro="" textlink="">
      <xdr:nvSpPr>
        <xdr:cNvPr id="811" name="テキスト ボックス 810"/>
        <xdr:cNvSpPr txBox="1"/>
      </xdr:nvSpPr>
      <xdr:spPr>
        <a:xfrm>
          <a:off x="19388333" y="1012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86660</xdr:rowOff>
    </xdr:from>
    <xdr:to>
      <xdr:col>98</xdr:col>
      <xdr:colOff>38100</xdr:colOff>
      <xdr:row>59</xdr:row>
      <xdr:rowOff>16810</xdr:rowOff>
    </xdr:to>
    <xdr:sp macro="" textlink="">
      <xdr:nvSpPr>
        <xdr:cNvPr id="812" name="楕円 811"/>
        <xdr:cNvSpPr/>
      </xdr:nvSpPr>
      <xdr:spPr>
        <a:xfrm>
          <a:off x="18605500" y="1003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7937</xdr:rowOff>
    </xdr:from>
    <xdr:ext cx="313932" cy="259045"/>
    <xdr:sp macro="" textlink="">
      <xdr:nvSpPr>
        <xdr:cNvPr id="813" name="テキスト ボックス 812"/>
        <xdr:cNvSpPr txBox="1"/>
      </xdr:nvSpPr>
      <xdr:spPr>
        <a:xfrm>
          <a:off x="18499333" y="1012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129763</xdr:rowOff>
    </xdr:from>
    <xdr:to>
      <xdr:col>116</xdr:col>
      <xdr:colOff>63500</xdr:colOff>
      <xdr:row>78</xdr:row>
      <xdr:rowOff>138322</xdr:rowOff>
    </xdr:to>
    <xdr:cxnSp macro="">
      <xdr:nvCxnSpPr>
        <xdr:cNvPr id="844" name="直線コネクタ 843"/>
        <xdr:cNvCxnSpPr/>
      </xdr:nvCxnSpPr>
      <xdr:spPr>
        <a:xfrm>
          <a:off x="21323300" y="13502863"/>
          <a:ext cx="8382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49876</xdr:rowOff>
    </xdr:from>
    <xdr:to>
      <xdr:col>111</xdr:col>
      <xdr:colOff>177800</xdr:colOff>
      <xdr:row>78</xdr:row>
      <xdr:rowOff>129763</xdr:rowOff>
    </xdr:to>
    <xdr:cxnSp macro="">
      <xdr:nvCxnSpPr>
        <xdr:cNvPr id="847" name="直線コネクタ 846"/>
        <xdr:cNvCxnSpPr/>
      </xdr:nvCxnSpPr>
      <xdr:spPr>
        <a:xfrm>
          <a:off x="20434300" y="13422976"/>
          <a:ext cx="889000" cy="7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49876</xdr:rowOff>
    </xdr:from>
    <xdr:to>
      <xdr:col>107</xdr:col>
      <xdr:colOff>50800</xdr:colOff>
      <xdr:row>78</xdr:row>
      <xdr:rowOff>60196</xdr:rowOff>
    </xdr:to>
    <xdr:cxnSp macro="">
      <xdr:nvCxnSpPr>
        <xdr:cNvPr id="850" name="直線コネクタ 849"/>
        <xdr:cNvCxnSpPr/>
      </xdr:nvCxnSpPr>
      <xdr:spPr>
        <a:xfrm flipV="1">
          <a:off x="19545300" y="13422976"/>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60196</xdr:rowOff>
    </xdr:from>
    <xdr:to>
      <xdr:col>102</xdr:col>
      <xdr:colOff>114300</xdr:colOff>
      <xdr:row>78</xdr:row>
      <xdr:rowOff>63455</xdr:rowOff>
    </xdr:to>
    <xdr:cxnSp macro="">
      <xdr:nvCxnSpPr>
        <xdr:cNvPr id="853" name="直線コネクタ 852"/>
        <xdr:cNvCxnSpPr/>
      </xdr:nvCxnSpPr>
      <xdr:spPr>
        <a:xfrm flipV="1">
          <a:off x="18656300" y="13433296"/>
          <a:ext cx="889000" cy="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87522</xdr:rowOff>
    </xdr:from>
    <xdr:to>
      <xdr:col>116</xdr:col>
      <xdr:colOff>114300</xdr:colOff>
      <xdr:row>79</xdr:row>
      <xdr:rowOff>17672</xdr:rowOff>
    </xdr:to>
    <xdr:sp macro="" textlink="">
      <xdr:nvSpPr>
        <xdr:cNvPr id="863" name="楕円 862"/>
        <xdr:cNvSpPr/>
      </xdr:nvSpPr>
      <xdr:spPr>
        <a:xfrm>
          <a:off x="22110700" y="134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2449</xdr:rowOff>
    </xdr:from>
    <xdr:ext cx="534377" cy="259045"/>
    <xdr:sp macro="" textlink="">
      <xdr:nvSpPr>
        <xdr:cNvPr id="864" name="繰出金該当値テキスト"/>
        <xdr:cNvSpPr txBox="1"/>
      </xdr:nvSpPr>
      <xdr:spPr>
        <a:xfrm>
          <a:off x="22212300" y="133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78963</xdr:rowOff>
    </xdr:from>
    <xdr:to>
      <xdr:col>112</xdr:col>
      <xdr:colOff>38100</xdr:colOff>
      <xdr:row>79</xdr:row>
      <xdr:rowOff>9113</xdr:rowOff>
    </xdr:to>
    <xdr:sp macro="" textlink="">
      <xdr:nvSpPr>
        <xdr:cNvPr id="865" name="楕円 864"/>
        <xdr:cNvSpPr/>
      </xdr:nvSpPr>
      <xdr:spPr>
        <a:xfrm>
          <a:off x="21272500" y="134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240</xdr:rowOff>
    </xdr:from>
    <xdr:ext cx="534377" cy="259045"/>
    <xdr:sp macro="" textlink="">
      <xdr:nvSpPr>
        <xdr:cNvPr id="866" name="テキスト ボックス 865"/>
        <xdr:cNvSpPr txBox="1"/>
      </xdr:nvSpPr>
      <xdr:spPr>
        <a:xfrm>
          <a:off x="21056111" y="135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170526</xdr:rowOff>
    </xdr:from>
    <xdr:to>
      <xdr:col>107</xdr:col>
      <xdr:colOff>101600</xdr:colOff>
      <xdr:row>78</xdr:row>
      <xdr:rowOff>100676</xdr:rowOff>
    </xdr:to>
    <xdr:sp macro="" textlink="">
      <xdr:nvSpPr>
        <xdr:cNvPr id="867" name="楕円 866"/>
        <xdr:cNvSpPr/>
      </xdr:nvSpPr>
      <xdr:spPr>
        <a:xfrm>
          <a:off x="20383500" y="133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91803</xdr:rowOff>
    </xdr:from>
    <xdr:ext cx="534377" cy="259045"/>
    <xdr:sp macro="" textlink="">
      <xdr:nvSpPr>
        <xdr:cNvPr id="868" name="テキスト ボックス 867"/>
        <xdr:cNvSpPr txBox="1"/>
      </xdr:nvSpPr>
      <xdr:spPr>
        <a:xfrm>
          <a:off x="20167111" y="134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9396</xdr:rowOff>
    </xdr:from>
    <xdr:to>
      <xdr:col>102</xdr:col>
      <xdr:colOff>165100</xdr:colOff>
      <xdr:row>78</xdr:row>
      <xdr:rowOff>110996</xdr:rowOff>
    </xdr:to>
    <xdr:sp macro="" textlink="">
      <xdr:nvSpPr>
        <xdr:cNvPr id="869" name="楕円 868"/>
        <xdr:cNvSpPr/>
      </xdr:nvSpPr>
      <xdr:spPr>
        <a:xfrm>
          <a:off x="19494500" y="1338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102123</xdr:rowOff>
    </xdr:from>
    <xdr:ext cx="534377" cy="259045"/>
    <xdr:sp macro="" textlink="">
      <xdr:nvSpPr>
        <xdr:cNvPr id="870" name="テキスト ボックス 869"/>
        <xdr:cNvSpPr txBox="1"/>
      </xdr:nvSpPr>
      <xdr:spPr>
        <a:xfrm>
          <a:off x="19278111" y="134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12655</xdr:rowOff>
    </xdr:from>
    <xdr:to>
      <xdr:col>98</xdr:col>
      <xdr:colOff>38100</xdr:colOff>
      <xdr:row>78</xdr:row>
      <xdr:rowOff>114255</xdr:rowOff>
    </xdr:to>
    <xdr:sp macro="" textlink="">
      <xdr:nvSpPr>
        <xdr:cNvPr id="871" name="楕円 870"/>
        <xdr:cNvSpPr/>
      </xdr:nvSpPr>
      <xdr:spPr>
        <a:xfrm>
          <a:off x="18605500" y="133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105382</xdr:rowOff>
    </xdr:from>
    <xdr:ext cx="534377" cy="259045"/>
    <xdr:sp macro="" textlink="">
      <xdr:nvSpPr>
        <xdr:cNvPr id="872" name="テキスト ボックス 871"/>
        <xdr:cNvSpPr txBox="1"/>
      </xdr:nvSpPr>
      <xdr:spPr>
        <a:xfrm>
          <a:off x="18389111" y="1347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550,438</a:t>
          </a:r>
          <a:r>
            <a:rPr kumimoji="1" lang="ja-JP" altLang="en-US" sz="1300">
              <a:latin typeface="ＭＳ Ｐゴシック" panose="020B0600070205080204" pitchFamily="50" charset="-128"/>
              <a:ea typeface="ＭＳ Ｐゴシック" panose="020B0600070205080204" pitchFamily="50" charset="-128"/>
            </a:rPr>
            <a:t>円となっている。主要な項目は、普通建設事業費</a:t>
          </a:r>
          <a:r>
            <a:rPr kumimoji="1" lang="en-US" altLang="ja-JP" sz="1300">
              <a:latin typeface="ＭＳ Ｐゴシック" panose="020B0600070205080204" pitchFamily="50" charset="-128"/>
              <a:ea typeface="ＭＳ Ｐゴシック" panose="020B0600070205080204" pitchFamily="50" charset="-128"/>
            </a:rPr>
            <a:t>70,591</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144,489</a:t>
          </a:r>
          <a:r>
            <a:rPr kumimoji="1" lang="ja-JP" altLang="en-US" sz="1300">
              <a:latin typeface="ＭＳ Ｐゴシック" panose="020B0600070205080204" pitchFamily="50" charset="-128"/>
              <a:ea typeface="ＭＳ Ｐゴシック" panose="020B0600070205080204" pitchFamily="50" charset="-128"/>
            </a:rPr>
            <a:t>円・扶助費</a:t>
          </a:r>
          <a:r>
            <a:rPr kumimoji="1" lang="en-US" altLang="ja-JP" sz="1300">
              <a:latin typeface="ＭＳ Ｐゴシック" panose="020B0600070205080204" pitchFamily="50" charset="-128"/>
              <a:ea typeface="ＭＳ Ｐゴシック" panose="020B0600070205080204" pitchFamily="50" charset="-128"/>
            </a:rPr>
            <a:t>73,447</a:t>
          </a:r>
          <a:r>
            <a:rPr kumimoji="1" lang="ja-JP" altLang="en-US" sz="1300">
              <a:latin typeface="ＭＳ Ｐゴシック" panose="020B0600070205080204" pitchFamily="50" charset="-128"/>
              <a:ea typeface="ＭＳ Ｐゴシック" panose="020B0600070205080204" pitchFamily="50" charset="-128"/>
            </a:rPr>
            <a:t>円・補助費</a:t>
          </a:r>
          <a:r>
            <a:rPr kumimoji="1" lang="en-US" altLang="ja-JP" sz="1300">
              <a:latin typeface="ＭＳ Ｐゴシック" panose="020B0600070205080204" pitchFamily="50" charset="-128"/>
              <a:ea typeface="ＭＳ Ｐゴシック" panose="020B0600070205080204" pitchFamily="50" charset="-128"/>
            </a:rPr>
            <a:t>75,400</a:t>
          </a:r>
          <a:r>
            <a:rPr kumimoji="1" lang="ja-JP" altLang="en-US" sz="1300">
              <a:latin typeface="ＭＳ Ｐゴシック" panose="020B0600070205080204" pitchFamily="50" charset="-128"/>
              <a:ea typeface="ＭＳ Ｐゴシック" panose="020B0600070205080204" pitchFamily="50" charset="-128"/>
            </a:rPr>
            <a:t>円等となっている。人件費以外は臨時的要素を除くといずれも増加傾向にあり、普通建設事業費を除くと、経常収支比率の上昇による財政硬直化の要因となっている。特に補助費は、一部事務組合への負担金の増加や村社会福祉協議会への補助金の高止まり等を要因として増加を続けており、早急な見直しが必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富山県舟橋村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3,127
3,095
3.47
1,804,809
1,721,220
69,278
1,104,318
1,864,866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79997</xdr:rowOff>
    </xdr:from>
    <xdr:to>
      <xdr:col>24</xdr:col>
      <xdr:colOff>63500</xdr:colOff>
      <xdr:row>38</xdr:row>
      <xdr:rowOff>89967</xdr:rowOff>
    </xdr:to>
    <xdr:cxnSp macro="">
      <xdr:nvCxnSpPr>
        <xdr:cNvPr id="60" name="直線コネクタ 59"/>
        <xdr:cNvCxnSpPr/>
      </xdr:nvCxnSpPr>
      <xdr:spPr>
        <a:xfrm>
          <a:off x="3797300" y="6595097"/>
          <a:ext cx="838200" cy="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79997</xdr:rowOff>
    </xdr:from>
    <xdr:to>
      <xdr:col>19</xdr:col>
      <xdr:colOff>177800</xdr:colOff>
      <xdr:row>38</xdr:row>
      <xdr:rowOff>90945</xdr:rowOff>
    </xdr:to>
    <xdr:cxnSp macro="">
      <xdr:nvCxnSpPr>
        <xdr:cNvPr id="63" name="直線コネクタ 62"/>
        <xdr:cNvCxnSpPr/>
      </xdr:nvCxnSpPr>
      <xdr:spPr>
        <a:xfrm flipV="1">
          <a:off x="2908300" y="6595097"/>
          <a:ext cx="889000" cy="1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77953</xdr:rowOff>
    </xdr:from>
    <xdr:to>
      <xdr:col>15</xdr:col>
      <xdr:colOff>50800</xdr:colOff>
      <xdr:row>38</xdr:row>
      <xdr:rowOff>90945</xdr:rowOff>
    </xdr:to>
    <xdr:cxnSp macro="">
      <xdr:nvCxnSpPr>
        <xdr:cNvPr id="66" name="直線コネクタ 65"/>
        <xdr:cNvCxnSpPr/>
      </xdr:nvCxnSpPr>
      <xdr:spPr>
        <a:xfrm>
          <a:off x="2019300" y="6593053"/>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77953</xdr:rowOff>
    </xdr:from>
    <xdr:to>
      <xdr:col>10</xdr:col>
      <xdr:colOff>114300</xdr:colOff>
      <xdr:row>38</xdr:row>
      <xdr:rowOff>88684</xdr:rowOff>
    </xdr:to>
    <xdr:cxnSp macro="">
      <xdr:nvCxnSpPr>
        <xdr:cNvPr id="69" name="直線コネクタ 68"/>
        <xdr:cNvCxnSpPr/>
      </xdr:nvCxnSpPr>
      <xdr:spPr>
        <a:xfrm flipV="1">
          <a:off x="1130300" y="6593053"/>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39167</xdr:rowOff>
    </xdr:from>
    <xdr:to>
      <xdr:col>24</xdr:col>
      <xdr:colOff>114300</xdr:colOff>
      <xdr:row>38</xdr:row>
      <xdr:rowOff>140767</xdr:rowOff>
    </xdr:to>
    <xdr:sp macro="" textlink="">
      <xdr:nvSpPr>
        <xdr:cNvPr id="79" name="楕円 78"/>
        <xdr:cNvSpPr/>
      </xdr:nvSpPr>
      <xdr:spPr>
        <a:xfrm>
          <a:off x="4584700" y="65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125544</xdr:rowOff>
    </xdr:from>
    <xdr:ext cx="469744" cy="259045"/>
    <xdr:sp macro="" textlink="">
      <xdr:nvSpPr>
        <xdr:cNvPr id="80" name="議会費該当値テキスト"/>
        <xdr:cNvSpPr txBox="1"/>
      </xdr:nvSpPr>
      <xdr:spPr>
        <a:xfrm>
          <a:off x="4686300" y="646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29197</xdr:rowOff>
    </xdr:from>
    <xdr:to>
      <xdr:col>20</xdr:col>
      <xdr:colOff>38100</xdr:colOff>
      <xdr:row>38</xdr:row>
      <xdr:rowOff>130797</xdr:rowOff>
    </xdr:to>
    <xdr:sp macro="" textlink="">
      <xdr:nvSpPr>
        <xdr:cNvPr id="81" name="楕円 80"/>
        <xdr:cNvSpPr/>
      </xdr:nvSpPr>
      <xdr:spPr>
        <a:xfrm>
          <a:off x="3746500" y="65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121924</xdr:rowOff>
    </xdr:from>
    <xdr:ext cx="534377" cy="259045"/>
    <xdr:sp macro="" textlink="">
      <xdr:nvSpPr>
        <xdr:cNvPr id="82" name="テキスト ボックス 81"/>
        <xdr:cNvSpPr txBox="1"/>
      </xdr:nvSpPr>
      <xdr:spPr>
        <a:xfrm>
          <a:off x="3530111" y="66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40145</xdr:rowOff>
    </xdr:from>
    <xdr:to>
      <xdr:col>15</xdr:col>
      <xdr:colOff>101600</xdr:colOff>
      <xdr:row>38</xdr:row>
      <xdr:rowOff>141745</xdr:rowOff>
    </xdr:to>
    <xdr:sp macro="" textlink="">
      <xdr:nvSpPr>
        <xdr:cNvPr id="83" name="楕円 82"/>
        <xdr:cNvSpPr/>
      </xdr:nvSpPr>
      <xdr:spPr>
        <a:xfrm>
          <a:off x="2857500" y="65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132872</xdr:rowOff>
    </xdr:from>
    <xdr:ext cx="469744" cy="259045"/>
    <xdr:sp macro="" textlink="">
      <xdr:nvSpPr>
        <xdr:cNvPr id="84" name="テキスト ボックス 83"/>
        <xdr:cNvSpPr txBox="1"/>
      </xdr:nvSpPr>
      <xdr:spPr>
        <a:xfrm>
          <a:off x="2673428" y="664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27153</xdr:rowOff>
    </xdr:from>
    <xdr:to>
      <xdr:col>10</xdr:col>
      <xdr:colOff>165100</xdr:colOff>
      <xdr:row>38</xdr:row>
      <xdr:rowOff>128753</xdr:rowOff>
    </xdr:to>
    <xdr:sp macro="" textlink="">
      <xdr:nvSpPr>
        <xdr:cNvPr id="85" name="楕円 84"/>
        <xdr:cNvSpPr/>
      </xdr:nvSpPr>
      <xdr:spPr>
        <a:xfrm>
          <a:off x="1968500" y="65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119880</xdr:rowOff>
    </xdr:from>
    <xdr:ext cx="534377" cy="259045"/>
    <xdr:sp macro="" textlink="">
      <xdr:nvSpPr>
        <xdr:cNvPr id="86" name="テキスト ボックス 85"/>
        <xdr:cNvSpPr txBox="1"/>
      </xdr:nvSpPr>
      <xdr:spPr>
        <a:xfrm>
          <a:off x="1752111" y="6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37884</xdr:rowOff>
    </xdr:from>
    <xdr:to>
      <xdr:col>6</xdr:col>
      <xdr:colOff>38100</xdr:colOff>
      <xdr:row>38</xdr:row>
      <xdr:rowOff>139484</xdr:rowOff>
    </xdr:to>
    <xdr:sp macro="" textlink="">
      <xdr:nvSpPr>
        <xdr:cNvPr id="87" name="楕円 86"/>
        <xdr:cNvSpPr/>
      </xdr:nvSpPr>
      <xdr:spPr>
        <a:xfrm>
          <a:off x="1079500" y="65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130611</xdr:rowOff>
    </xdr:from>
    <xdr:ext cx="534377" cy="259045"/>
    <xdr:sp macro="" textlink="">
      <xdr:nvSpPr>
        <xdr:cNvPr id="88" name="テキスト ボックス 87"/>
        <xdr:cNvSpPr txBox="1"/>
      </xdr:nvSpPr>
      <xdr:spPr>
        <a:xfrm>
          <a:off x="863111" y="664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22561</xdr:rowOff>
    </xdr:from>
    <xdr:to>
      <xdr:col>24</xdr:col>
      <xdr:colOff>63500</xdr:colOff>
      <xdr:row>59</xdr:row>
      <xdr:rowOff>22601</xdr:rowOff>
    </xdr:to>
    <xdr:cxnSp macro="">
      <xdr:nvCxnSpPr>
        <xdr:cNvPr id="117" name="直線コネクタ 116"/>
        <xdr:cNvCxnSpPr/>
      </xdr:nvCxnSpPr>
      <xdr:spPr>
        <a:xfrm>
          <a:off x="3797300" y="10138111"/>
          <a:ext cx="8382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6348</xdr:rowOff>
    </xdr:from>
    <xdr:to>
      <xdr:col>19</xdr:col>
      <xdr:colOff>177800</xdr:colOff>
      <xdr:row>59</xdr:row>
      <xdr:rowOff>22561</xdr:rowOff>
    </xdr:to>
    <xdr:cxnSp macro="">
      <xdr:nvCxnSpPr>
        <xdr:cNvPr id="120" name="直線コネクタ 119"/>
        <xdr:cNvCxnSpPr/>
      </xdr:nvCxnSpPr>
      <xdr:spPr>
        <a:xfrm>
          <a:off x="2908300" y="10121898"/>
          <a:ext cx="889000" cy="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6348</xdr:rowOff>
    </xdr:from>
    <xdr:to>
      <xdr:col>15</xdr:col>
      <xdr:colOff>50800</xdr:colOff>
      <xdr:row>59</xdr:row>
      <xdr:rowOff>20382</xdr:rowOff>
    </xdr:to>
    <xdr:cxnSp macro="">
      <xdr:nvCxnSpPr>
        <xdr:cNvPr id="123" name="直線コネクタ 122"/>
        <xdr:cNvCxnSpPr/>
      </xdr:nvCxnSpPr>
      <xdr:spPr>
        <a:xfrm flipV="1">
          <a:off x="2019300" y="10121898"/>
          <a:ext cx="8890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20382</xdr:rowOff>
    </xdr:from>
    <xdr:to>
      <xdr:col>10</xdr:col>
      <xdr:colOff>114300</xdr:colOff>
      <xdr:row>59</xdr:row>
      <xdr:rowOff>23237</xdr:rowOff>
    </xdr:to>
    <xdr:cxnSp macro="">
      <xdr:nvCxnSpPr>
        <xdr:cNvPr id="126" name="直線コネクタ 125"/>
        <xdr:cNvCxnSpPr/>
      </xdr:nvCxnSpPr>
      <xdr:spPr>
        <a:xfrm flipV="1">
          <a:off x="1130300" y="10135932"/>
          <a:ext cx="889000" cy="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37120</xdr:rowOff>
    </xdr:from>
    <xdr:ext cx="599010" cy="259045"/>
    <xdr:sp macro="" textlink="">
      <xdr:nvSpPr>
        <xdr:cNvPr id="128" name="テキスト ボックス 127"/>
        <xdr:cNvSpPr txBox="1"/>
      </xdr:nvSpPr>
      <xdr:spPr>
        <a:xfrm>
          <a:off x="1719795" y="980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143251</xdr:rowOff>
    </xdr:from>
    <xdr:to>
      <xdr:col>24</xdr:col>
      <xdr:colOff>114300</xdr:colOff>
      <xdr:row>59</xdr:row>
      <xdr:rowOff>73401</xdr:rowOff>
    </xdr:to>
    <xdr:sp macro="" textlink="">
      <xdr:nvSpPr>
        <xdr:cNvPr id="136" name="楕円 135"/>
        <xdr:cNvSpPr/>
      </xdr:nvSpPr>
      <xdr:spPr>
        <a:xfrm>
          <a:off x="4584700" y="1008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143211</xdr:rowOff>
    </xdr:from>
    <xdr:to>
      <xdr:col>20</xdr:col>
      <xdr:colOff>38100</xdr:colOff>
      <xdr:row>59</xdr:row>
      <xdr:rowOff>73361</xdr:rowOff>
    </xdr:to>
    <xdr:sp macro="" textlink="">
      <xdr:nvSpPr>
        <xdr:cNvPr id="138" name="楕円 137"/>
        <xdr:cNvSpPr/>
      </xdr:nvSpPr>
      <xdr:spPr>
        <a:xfrm>
          <a:off x="3746500" y="100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64488</xdr:rowOff>
    </xdr:from>
    <xdr:ext cx="599010" cy="259045"/>
    <xdr:sp macro="" textlink="">
      <xdr:nvSpPr>
        <xdr:cNvPr id="139" name="テキスト ボックス 138"/>
        <xdr:cNvSpPr txBox="1"/>
      </xdr:nvSpPr>
      <xdr:spPr>
        <a:xfrm>
          <a:off x="3497795" y="1018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126998</xdr:rowOff>
    </xdr:from>
    <xdr:to>
      <xdr:col>15</xdr:col>
      <xdr:colOff>101600</xdr:colOff>
      <xdr:row>59</xdr:row>
      <xdr:rowOff>57148</xdr:rowOff>
    </xdr:to>
    <xdr:sp macro="" textlink="">
      <xdr:nvSpPr>
        <xdr:cNvPr id="140" name="楕円 139"/>
        <xdr:cNvSpPr/>
      </xdr:nvSpPr>
      <xdr:spPr>
        <a:xfrm>
          <a:off x="2857500" y="100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48275</xdr:rowOff>
    </xdr:from>
    <xdr:ext cx="599010" cy="259045"/>
    <xdr:sp macro="" textlink="">
      <xdr:nvSpPr>
        <xdr:cNvPr id="141" name="テキスト ボックス 140"/>
        <xdr:cNvSpPr txBox="1"/>
      </xdr:nvSpPr>
      <xdr:spPr>
        <a:xfrm>
          <a:off x="2608795" y="1016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141032</xdr:rowOff>
    </xdr:from>
    <xdr:to>
      <xdr:col>10</xdr:col>
      <xdr:colOff>165100</xdr:colOff>
      <xdr:row>59</xdr:row>
      <xdr:rowOff>71182</xdr:rowOff>
    </xdr:to>
    <xdr:sp macro="" textlink="">
      <xdr:nvSpPr>
        <xdr:cNvPr id="142" name="楕円 141"/>
        <xdr:cNvSpPr/>
      </xdr:nvSpPr>
      <xdr:spPr>
        <a:xfrm>
          <a:off x="1968500" y="100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62309</xdr:rowOff>
    </xdr:from>
    <xdr:ext cx="599010" cy="259045"/>
    <xdr:sp macro="" textlink="">
      <xdr:nvSpPr>
        <xdr:cNvPr id="143" name="テキスト ボックス 142"/>
        <xdr:cNvSpPr txBox="1"/>
      </xdr:nvSpPr>
      <xdr:spPr>
        <a:xfrm>
          <a:off x="1719795" y="1017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143887</xdr:rowOff>
    </xdr:from>
    <xdr:to>
      <xdr:col>6</xdr:col>
      <xdr:colOff>38100</xdr:colOff>
      <xdr:row>59</xdr:row>
      <xdr:rowOff>74037</xdr:rowOff>
    </xdr:to>
    <xdr:sp macro="" textlink="">
      <xdr:nvSpPr>
        <xdr:cNvPr id="144" name="楕円 143"/>
        <xdr:cNvSpPr/>
      </xdr:nvSpPr>
      <xdr:spPr>
        <a:xfrm>
          <a:off x="1079500" y="1008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65164</xdr:rowOff>
    </xdr:from>
    <xdr:ext cx="599010" cy="259045"/>
    <xdr:sp macro="" textlink="">
      <xdr:nvSpPr>
        <xdr:cNvPr id="145" name="テキスト ボックス 144"/>
        <xdr:cNvSpPr txBox="1"/>
      </xdr:nvSpPr>
      <xdr:spPr>
        <a:xfrm>
          <a:off x="830795" y="1018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83882</xdr:rowOff>
    </xdr:from>
    <xdr:to>
      <xdr:col>24</xdr:col>
      <xdr:colOff>63500</xdr:colOff>
      <xdr:row>77</xdr:row>
      <xdr:rowOff>111522</xdr:rowOff>
    </xdr:to>
    <xdr:cxnSp macro="">
      <xdr:nvCxnSpPr>
        <xdr:cNvPr id="174" name="直線コネクタ 173"/>
        <xdr:cNvCxnSpPr/>
      </xdr:nvCxnSpPr>
      <xdr:spPr>
        <a:xfrm>
          <a:off x="3797300" y="13114082"/>
          <a:ext cx="838200" cy="19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83882</xdr:rowOff>
    </xdr:from>
    <xdr:to>
      <xdr:col>19</xdr:col>
      <xdr:colOff>177800</xdr:colOff>
      <xdr:row>77</xdr:row>
      <xdr:rowOff>107226</xdr:rowOff>
    </xdr:to>
    <xdr:cxnSp macro="">
      <xdr:nvCxnSpPr>
        <xdr:cNvPr id="177" name="直線コネクタ 176"/>
        <xdr:cNvCxnSpPr/>
      </xdr:nvCxnSpPr>
      <xdr:spPr>
        <a:xfrm flipV="1">
          <a:off x="2908300" y="13114082"/>
          <a:ext cx="889000" cy="19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107226</xdr:rowOff>
    </xdr:from>
    <xdr:to>
      <xdr:col>15</xdr:col>
      <xdr:colOff>50800</xdr:colOff>
      <xdr:row>77</xdr:row>
      <xdr:rowOff>127392</xdr:rowOff>
    </xdr:to>
    <xdr:cxnSp macro="">
      <xdr:nvCxnSpPr>
        <xdr:cNvPr id="180" name="直線コネクタ 179"/>
        <xdr:cNvCxnSpPr/>
      </xdr:nvCxnSpPr>
      <xdr:spPr>
        <a:xfrm flipV="1">
          <a:off x="2019300" y="13308876"/>
          <a:ext cx="8890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117514</xdr:rowOff>
    </xdr:from>
    <xdr:to>
      <xdr:col>10</xdr:col>
      <xdr:colOff>114300</xdr:colOff>
      <xdr:row>77</xdr:row>
      <xdr:rowOff>127392</xdr:rowOff>
    </xdr:to>
    <xdr:cxnSp macro="">
      <xdr:nvCxnSpPr>
        <xdr:cNvPr id="183" name="直線コネクタ 182"/>
        <xdr:cNvCxnSpPr/>
      </xdr:nvCxnSpPr>
      <xdr:spPr>
        <a:xfrm>
          <a:off x="1130300" y="13319164"/>
          <a:ext cx="8890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60722</xdr:rowOff>
    </xdr:from>
    <xdr:to>
      <xdr:col>24</xdr:col>
      <xdr:colOff>114300</xdr:colOff>
      <xdr:row>77</xdr:row>
      <xdr:rowOff>162322</xdr:rowOff>
    </xdr:to>
    <xdr:sp macro="" textlink="">
      <xdr:nvSpPr>
        <xdr:cNvPr id="193" name="楕円 192"/>
        <xdr:cNvSpPr/>
      </xdr:nvSpPr>
      <xdr:spPr>
        <a:xfrm>
          <a:off x="4584700" y="132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147099</xdr:rowOff>
    </xdr:from>
    <xdr:ext cx="599010" cy="259045"/>
    <xdr:sp macro="" textlink="">
      <xdr:nvSpPr>
        <xdr:cNvPr id="194" name="民生費該当値テキスト"/>
        <xdr:cNvSpPr txBox="1"/>
      </xdr:nvSpPr>
      <xdr:spPr>
        <a:xfrm>
          <a:off x="4686300" y="1317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33082</xdr:rowOff>
    </xdr:from>
    <xdr:to>
      <xdr:col>20</xdr:col>
      <xdr:colOff>38100</xdr:colOff>
      <xdr:row>76</xdr:row>
      <xdr:rowOff>134682</xdr:rowOff>
    </xdr:to>
    <xdr:sp macro="" textlink="">
      <xdr:nvSpPr>
        <xdr:cNvPr id="195" name="楕円 194"/>
        <xdr:cNvSpPr/>
      </xdr:nvSpPr>
      <xdr:spPr>
        <a:xfrm>
          <a:off x="3746500" y="1306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151209</xdr:rowOff>
    </xdr:from>
    <xdr:ext cx="599010" cy="259045"/>
    <xdr:sp macro="" textlink="">
      <xdr:nvSpPr>
        <xdr:cNvPr id="196" name="テキスト ボックス 195"/>
        <xdr:cNvSpPr txBox="1"/>
      </xdr:nvSpPr>
      <xdr:spPr>
        <a:xfrm>
          <a:off x="3497795" y="1283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56426</xdr:rowOff>
    </xdr:from>
    <xdr:to>
      <xdr:col>15</xdr:col>
      <xdr:colOff>101600</xdr:colOff>
      <xdr:row>77</xdr:row>
      <xdr:rowOff>158026</xdr:rowOff>
    </xdr:to>
    <xdr:sp macro="" textlink="">
      <xdr:nvSpPr>
        <xdr:cNvPr id="197" name="楕円 196"/>
        <xdr:cNvSpPr/>
      </xdr:nvSpPr>
      <xdr:spPr>
        <a:xfrm>
          <a:off x="2857500" y="132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149153</xdr:rowOff>
    </xdr:from>
    <xdr:ext cx="599010" cy="259045"/>
    <xdr:sp macro="" textlink="">
      <xdr:nvSpPr>
        <xdr:cNvPr id="198" name="テキスト ボックス 197"/>
        <xdr:cNvSpPr txBox="1"/>
      </xdr:nvSpPr>
      <xdr:spPr>
        <a:xfrm>
          <a:off x="2608795" y="1335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76592</xdr:rowOff>
    </xdr:from>
    <xdr:to>
      <xdr:col>10</xdr:col>
      <xdr:colOff>165100</xdr:colOff>
      <xdr:row>78</xdr:row>
      <xdr:rowOff>6742</xdr:rowOff>
    </xdr:to>
    <xdr:sp macro="" textlink="">
      <xdr:nvSpPr>
        <xdr:cNvPr id="199" name="楕円 198"/>
        <xdr:cNvSpPr/>
      </xdr:nvSpPr>
      <xdr:spPr>
        <a:xfrm>
          <a:off x="1968500" y="132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169319</xdr:rowOff>
    </xdr:from>
    <xdr:ext cx="599010" cy="259045"/>
    <xdr:sp macro="" textlink="">
      <xdr:nvSpPr>
        <xdr:cNvPr id="200" name="テキスト ボックス 199"/>
        <xdr:cNvSpPr txBox="1"/>
      </xdr:nvSpPr>
      <xdr:spPr>
        <a:xfrm>
          <a:off x="1719795" y="1337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66714</xdr:rowOff>
    </xdr:from>
    <xdr:to>
      <xdr:col>6</xdr:col>
      <xdr:colOff>38100</xdr:colOff>
      <xdr:row>77</xdr:row>
      <xdr:rowOff>168314</xdr:rowOff>
    </xdr:to>
    <xdr:sp macro="" textlink="">
      <xdr:nvSpPr>
        <xdr:cNvPr id="201" name="楕円 200"/>
        <xdr:cNvSpPr/>
      </xdr:nvSpPr>
      <xdr:spPr>
        <a:xfrm>
          <a:off x="1079500" y="132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159441</xdr:rowOff>
    </xdr:from>
    <xdr:ext cx="599010" cy="259045"/>
    <xdr:sp macro="" textlink="">
      <xdr:nvSpPr>
        <xdr:cNvPr id="202" name="テキスト ボックス 201"/>
        <xdr:cNvSpPr txBox="1"/>
      </xdr:nvSpPr>
      <xdr:spPr>
        <a:xfrm>
          <a:off x="830795" y="1336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68743</xdr:rowOff>
    </xdr:from>
    <xdr:to>
      <xdr:col>24</xdr:col>
      <xdr:colOff>63500</xdr:colOff>
      <xdr:row>99</xdr:row>
      <xdr:rowOff>72286</xdr:rowOff>
    </xdr:to>
    <xdr:cxnSp macro="">
      <xdr:nvCxnSpPr>
        <xdr:cNvPr id="233" name="直線コネクタ 232"/>
        <xdr:cNvCxnSpPr/>
      </xdr:nvCxnSpPr>
      <xdr:spPr>
        <a:xfrm>
          <a:off x="3797300" y="17042293"/>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68743</xdr:rowOff>
    </xdr:from>
    <xdr:to>
      <xdr:col>19</xdr:col>
      <xdr:colOff>177800</xdr:colOff>
      <xdr:row>99</xdr:row>
      <xdr:rowOff>72594</xdr:rowOff>
    </xdr:to>
    <xdr:cxnSp macro="">
      <xdr:nvCxnSpPr>
        <xdr:cNvPr id="236" name="直線コネクタ 235"/>
        <xdr:cNvCxnSpPr/>
      </xdr:nvCxnSpPr>
      <xdr:spPr>
        <a:xfrm flipV="1">
          <a:off x="2908300" y="17042293"/>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72582</xdr:rowOff>
    </xdr:from>
    <xdr:to>
      <xdr:col>15</xdr:col>
      <xdr:colOff>50800</xdr:colOff>
      <xdr:row>99</xdr:row>
      <xdr:rowOff>72594</xdr:rowOff>
    </xdr:to>
    <xdr:cxnSp macro="">
      <xdr:nvCxnSpPr>
        <xdr:cNvPr id="239" name="直線コネクタ 238"/>
        <xdr:cNvCxnSpPr/>
      </xdr:nvCxnSpPr>
      <xdr:spPr>
        <a:xfrm>
          <a:off x="2019300" y="1704613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72582</xdr:rowOff>
    </xdr:from>
    <xdr:to>
      <xdr:col>10</xdr:col>
      <xdr:colOff>114300</xdr:colOff>
      <xdr:row>99</xdr:row>
      <xdr:rowOff>72724</xdr:rowOff>
    </xdr:to>
    <xdr:cxnSp macro="">
      <xdr:nvCxnSpPr>
        <xdr:cNvPr id="242" name="直線コネクタ 241"/>
        <xdr:cNvCxnSpPr/>
      </xdr:nvCxnSpPr>
      <xdr:spPr>
        <a:xfrm flipV="1">
          <a:off x="1130300" y="17046132"/>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21486</xdr:rowOff>
    </xdr:from>
    <xdr:to>
      <xdr:col>24</xdr:col>
      <xdr:colOff>114300</xdr:colOff>
      <xdr:row>99</xdr:row>
      <xdr:rowOff>123086</xdr:rowOff>
    </xdr:to>
    <xdr:sp macro="" textlink="">
      <xdr:nvSpPr>
        <xdr:cNvPr id="252" name="楕円 251"/>
        <xdr:cNvSpPr/>
      </xdr:nvSpPr>
      <xdr:spPr>
        <a:xfrm>
          <a:off x="4584700" y="169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107863</xdr:rowOff>
    </xdr:from>
    <xdr:ext cx="534377" cy="259045"/>
    <xdr:sp macro="" textlink="">
      <xdr:nvSpPr>
        <xdr:cNvPr id="253" name="衛生費該当値テキスト"/>
        <xdr:cNvSpPr txBox="1"/>
      </xdr:nvSpPr>
      <xdr:spPr>
        <a:xfrm>
          <a:off x="4686300" y="169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17943</xdr:rowOff>
    </xdr:from>
    <xdr:to>
      <xdr:col>20</xdr:col>
      <xdr:colOff>38100</xdr:colOff>
      <xdr:row>99</xdr:row>
      <xdr:rowOff>119543</xdr:rowOff>
    </xdr:to>
    <xdr:sp macro="" textlink="">
      <xdr:nvSpPr>
        <xdr:cNvPr id="254" name="楕円 253"/>
        <xdr:cNvSpPr/>
      </xdr:nvSpPr>
      <xdr:spPr>
        <a:xfrm>
          <a:off x="3746500" y="169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110670</xdr:rowOff>
    </xdr:from>
    <xdr:ext cx="534377" cy="259045"/>
    <xdr:sp macro="" textlink="">
      <xdr:nvSpPr>
        <xdr:cNvPr id="255" name="テキスト ボックス 254"/>
        <xdr:cNvSpPr txBox="1"/>
      </xdr:nvSpPr>
      <xdr:spPr>
        <a:xfrm>
          <a:off x="3530111" y="170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21794</xdr:rowOff>
    </xdr:from>
    <xdr:to>
      <xdr:col>15</xdr:col>
      <xdr:colOff>101600</xdr:colOff>
      <xdr:row>99</xdr:row>
      <xdr:rowOff>123394</xdr:rowOff>
    </xdr:to>
    <xdr:sp macro="" textlink="">
      <xdr:nvSpPr>
        <xdr:cNvPr id="256" name="楕円 255"/>
        <xdr:cNvSpPr/>
      </xdr:nvSpPr>
      <xdr:spPr>
        <a:xfrm>
          <a:off x="2857500" y="169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114521</xdr:rowOff>
    </xdr:from>
    <xdr:ext cx="534377" cy="259045"/>
    <xdr:sp macro="" textlink="">
      <xdr:nvSpPr>
        <xdr:cNvPr id="257" name="テキスト ボックス 256"/>
        <xdr:cNvSpPr txBox="1"/>
      </xdr:nvSpPr>
      <xdr:spPr>
        <a:xfrm>
          <a:off x="2641111" y="1708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21782</xdr:rowOff>
    </xdr:from>
    <xdr:to>
      <xdr:col>10</xdr:col>
      <xdr:colOff>165100</xdr:colOff>
      <xdr:row>99</xdr:row>
      <xdr:rowOff>123382</xdr:rowOff>
    </xdr:to>
    <xdr:sp macro="" textlink="">
      <xdr:nvSpPr>
        <xdr:cNvPr id="258" name="楕円 257"/>
        <xdr:cNvSpPr/>
      </xdr:nvSpPr>
      <xdr:spPr>
        <a:xfrm>
          <a:off x="1968500" y="169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114509</xdr:rowOff>
    </xdr:from>
    <xdr:ext cx="534377" cy="259045"/>
    <xdr:sp macro="" textlink="">
      <xdr:nvSpPr>
        <xdr:cNvPr id="259" name="テキスト ボックス 258"/>
        <xdr:cNvSpPr txBox="1"/>
      </xdr:nvSpPr>
      <xdr:spPr>
        <a:xfrm>
          <a:off x="1752111" y="1708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21924</xdr:rowOff>
    </xdr:from>
    <xdr:to>
      <xdr:col>6</xdr:col>
      <xdr:colOff>38100</xdr:colOff>
      <xdr:row>99</xdr:row>
      <xdr:rowOff>123524</xdr:rowOff>
    </xdr:to>
    <xdr:sp macro="" textlink="">
      <xdr:nvSpPr>
        <xdr:cNvPr id="260" name="楕円 259"/>
        <xdr:cNvSpPr/>
      </xdr:nvSpPr>
      <xdr:spPr>
        <a:xfrm>
          <a:off x="1079500" y="169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114651</xdr:rowOff>
    </xdr:from>
    <xdr:ext cx="534377" cy="259045"/>
    <xdr:sp macro="" textlink="">
      <xdr:nvSpPr>
        <xdr:cNvPr id="261" name="テキスト ボックス 260"/>
        <xdr:cNvSpPr txBox="1"/>
      </xdr:nvSpPr>
      <xdr:spPr>
        <a:xfrm>
          <a:off x="863111" y="1708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89877</xdr:rowOff>
    </xdr:from>
    <xdr:to>
      <xdr:col>55</xdr:col>
      <xdr:colOff>0</xdr:colOff>
      <xdr:row>58</xdr:row>
      <xdr:rowOff>93097</xdr:rowOff>
    </xdr:to>
    <xdr:cxnSp macro="">
      <xdr:nvCxnSpPr>
        <xdr:cNvPr id="347" name="直線コネクタ 346"/>
        <xdr:cNvCxnSpPr/>
      </xdr:nvCxnSpPr>
      <xdr:spPr>
        <a:xfrm>
          <a:off x="9639300" y="10033977"/>
          <a:ext cx="8382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89877</xdr:rowOff>
    </xdr:from>
    <xdr:to>
      <xdr:col>50</xdr:col>
      <xdr:colOff>114300</xdr:colOff>
      <xdr:row>58</xdr:row>
      <xdr:rowOff>101821</xdr:rowOff>
    </xdr:to>
    <xdr:cxnSp macro="">
      <xdr:nvCxnSpPr>
        <xdr:cNvPr id="350" name="直線コネクタ 349"/>
        <xdr:cNvCxnSpPr/>
      </xdr:nvCxnSpPr>
      <xdr:spPr>
        <a:xfrm flipV="1">
          <a:off x="8750300" y="10033977"/>
          <a:ext cx="8890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99691</xdr:rowOff>
    </xdr:from>
    <xdr:to>
      <xdr:col>45</xdr:col>
      <xdr:colOff>177800</xdr:colOff>
      <xdr:row>58</xdr:row>
      <xdr:rowOff>101821</xdr:rowOff>
    </xdr:to>
    <xdr:cxnSp macro="">
      <xdr:nvCxnSpPr>
        <xdr:cNvPr id="353" name="直線コネクタ 352"/>
        <xdr:cNvCxnSpPr/>
      </xdr:nvCxnSpPr>
      <xdr:spPr>
        <a:xfrm>
          <a:off x="7861300" y="10043791"/>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99691</xdr:rowOff>
    </xdr:from>
    <xdr:to>
      <xdr:col>41</xdr:col>
      <xdr:colOff>50800</xdr:colOff>
      <xdr:row>58</xdr:row>
      <xdr:rowOff>102840</xdr:rowOff>
    </xdr:to>
    <xdr:cxnSp macro="">
      <xdr:nvCxnSpPr>
        <xdr:cNvPr id="356" name="直線コネクタ 355"/>
        <xdr:cNvCxnSpPr/>
      </xdr:nvCxnSpPr>
      <xdr:spPr>
        <a:xfrm flipV="1">
          <a:off x="6972300" y="10043791"/>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42297</xdr:rowOff>
    </xdr:from>
    <xdr:to>
      <xdr:col>55</xdr:col>
      <xdr:colOff>50800</xdr:colOff>
      <xdr:row>58</xdr:row>
      <xdr:rowOff>143897</xdr:rowOff>
    </xdr:to>
    <xdr:sp macro="" textlink="">
      <xdr:nvSpPr>
        <xdr:cNvPr id="366" name="楕円 365"/>
        <xdr:cNvSpPr/>
      </xdr:nvSpPr>
      <xdr:spPr>
        <a:xfrm>
          <a:off x="10426700" y="99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128674</xdr:rowOff>
    </xdr:from>
    <xdr:ext cx="534377" cy="259045"/>
    <xdr:sp macro="" textlink="">
      <xdr:nvSpPr>
        <xdr:cNvPr id="367" name="農林水産業費該当値テキスト"/>
        <xdr:cNvSpPr txBox="1"/>
      </xdr:nvSpPr>
      <xdr:spPr>
        <a:xfrm>
          <a:off x="10528300" y="990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39077</xdr:rowOff>
    </xdr:from>
    <xdr:to>
      <xdr:col>50</xdr:col>
      <xdr:colOff>165100</xdr:colOff>
      <xdr:row>58</xdr:row>
      <xdr:rowOff>140677</xdr:rowOff>
    </xdr:to>
    <xdr:sp macro="" textlink="">
      <xdr:nvSpPr>
        <xdr:cNvPr id="368" name="楕円 367"/>
        <xdr:cNvSpPr/>
      </xdr:nvSpPr>
      <xdr:spPr>
        <a:xfrm>
          <a:off x="9588500" y="99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131804</xdr:rowOff>
    </xdr:from>
    <xdr:ext cx="534377" cy="259045"/>
    <xdr:sp macro="" textlink="">
      <xdr:nvSpPr>
        <xdr:cNvPr id="369" name="テキスト ボックス 368"/>
        <xdr:cNvSpPr txBox="1"/>
      </xdr:nvSpPr>
      <xdr:spPr>
        <a:xfrm>
          <a:off x="9372111" y="100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51021</xdr:rowOff>
    </xdr:from>
    <xdr:to>
      <xdr:col>46</xdr:col>
      <xdr:colOff>38100</xdr:colOff>
      <xdr:row>58</xdr:row>
      <xdr:rowOff>152621</xdr:rowOff>
    </xdr:to>
    <xdr:sp macro="" textlink="">
      <xdr:nvSpPr>
        <xdr:cNvPr id="370" name="楕円 369"/>
        <xdr:cNvSpPr/>
      </xdr:nvSpPr>
      <xdr:spPr>
        <a:xfrm>
          <a:off x="8699500" y="99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143748</xdr:rowOff>
    </xdr:from>
    <xdr:ext cx="534377" cy="259045"/>
    <xdr:sp macro="" textlink="">
      <xdr:nvSpPr>
        <xdr:cNvPr id="371" name="テキスト ボックス 370"/>
        <xdr:cNvSpPr txBox="1"/>
      </xdr:nvSpPr>
      <xdr:spPr>
        <a:xfrm>
          <a:off x="8483111" y="1008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48891</xdr:rowOff>
    </xdr:from>
    <xdr:to>
      <xdr:col>41</xdr:col>
      <xdr:colOff>101600</xdr:colOff>
      <xdr:row>58</xdr:row>
      <xdr:rowOff>150491</xdr:rowOff>
    </xdr:to>
    <xdr:sp macro="" textlink="">
      <xdr:nvSpPr>
        <xdr:cNvPr id="372" name="楕円 371"/>
        <xdr:cNvSpPr/>
      </xdr:nvSpPr>
      <xdr:spPr>
        <a:xfrm>
          <a:off x="7810500" y="999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141618</xdr:rowOff>
    </xdr:from>
    <xdr:ext cx="534377" cy="259045"/>
    <xdr:sp macro="" textlink="">
      <xdr:nvSpPr>
        <xdr:cNvPr id="373" name="テキスト ボックス 372"/>
        <xdr:cNvSpPr txBox="1"/>
      </xdr:nvSpPr>
      <xdr:spPr>
        <a:xfrm>
          <a:off x="7594111" y="100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52040</xdr:rowOff>
    </xdr:from>
    <xdr:to>
      <xdr:col>36</xdr:col>
      <xdr:colOff>165100</xdr:colOff>
      <xdr:row>58</xdr:row>
      <xdr:rowOff>153640</xdr:rowOff>
    </xdr:to>
    <xdr:sp macro="" textlink="">
      <xdr:nvSpPr>
        <xdr:cNvPr id="374" name="楕円 373"/>
        <xdr:cNvSpPr/>
      </xdr:nvSpPr>
      <xdr:spPr>
        <a:xfrm>
          <a:off x="6921500" y="99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144767</xdr:rowOff>
    </xdr:from>
    <xdr:ext cx="534377" cy="259045"/>
    <xdr:sp macro="" textlink="">
      <xdr:nvSpPr>
        <xdr:cNvPr id="375" name="テキスト ボックス 374"/>
        <xdr:cNvSpPr txBox="1"/>
      </xdr:nvSpPr>
      <xdr:spPr>
        <a:xfrm>
          <a:off x="6705111" y="1008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97856</xdr:rowOff>
    </xdr:from>
    <xdr:to>
      <xdr:col>55</xdr:col>
      <xdr:colOff>0</xdr:colOff>
      <xdr:row>79</xdr:row>
      <xdr:rowOff>97876</xdr:rowOff>
    </xdr:to>
    <xdr:cxnSp macro="">
      <xdr:nvCxnSpPr>
        <xdr:cNvPr id="406" name="直線コネクタ 405"/>
        <xdr:cNvCxnSpPr/>
      </xdr:nvCxnSpPr>
      <xdr:spPr>
        <a:xfrm>
          <a:off x="9639300" y="13642406"/>
          <a:ext cx="8382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97837</xdr:rowOff>
    </xdr:from>
    <xdr:to>
      <xdr:col>50</xdr:col>
      <xdr:colOff>114300</xdr:colOff>
      <xdr:row>79</xdr:row>
      <xdr:rowOff>97856</xdr:rowOff>
    </xdr:to>
    <xdr:cxnSp macro="">
      <xdr:nvCxnSpPr>
        <xdr:cNvPr id="409" name="直線コネクタ 408"/>
        <xdr:cNvCxnSpPr/>
      </xdr:nvCxnSpPr>
      <xdr:spPr>
        <a:xfrm>
          <a:off x="8750300" y="1364238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97837</xdr:rowOff>
    </xdr:from>
    <xdr:to>
      <xdr:col>45</xdr:col>
      <xdr:colOff>177800</xdr:colOff>
      <xdr:row>79</xdr:row>
      <xdr:rowOff>97842</xdr:rowOff>
    </xdr:to>
    <xdr:cxnSp macro="">
      <xdr:nvCxnSpPr>
        <xdr:cNvPr id="412" name="直線コネクタ 411"/>
        <xdr:cNvCxnSpPr/>
      </xdr:nvCxnSpPr>
      <xdr:spPr>
        <a:xfrm flipV="1">
          <a:off x="7861300" y="13642387"/>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97842</xdr:rowOff>
    </xdr:from>
    <xdr:to>
      <xdr:col>41</xdr:col>
      <xdr:colOff>50800</xdr:colOff>
      <xdr:row>79</xdr:row>
      <xdr:rowOff>97859</xdr:rowOff>
    </xdr:to>
    <xdr:cxnSp macro="">
      <xdr:nvCxnSpPr>
        <xdr:cNvPr id="415" name="直線コネクタ 414"/>
        <xdr:cNvCxnSpPr/>
      </xdr:nvCxnSpPr>
      <xdr:spPr>
        <a:xfrm flipV="1">
          <a:off x="6972300" y="13642392"/>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47076</xdr:rowOff>
    </xdr:from>
    <xdr:to>
      <xdr:col>55</xdr:col>
      <xdr:colOff>50800</xdr:colOff>
      <xdr:row>79</xdr:row>
      <xdr:rowOff>148676</xdr:rowOff>
    </xdr:to>
    <xdr:sp macro="" textlink="">
      <xdr:nvSpPr>
        <xdr:cNvPr id="425" name="楕円 424"/>
        <xdr:cNvSpPr/>
      </xdr:nvSpPr>
      <xdr:spPr>
        <a:xfrm>
          <a:off x="10426700" y="135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133453</xdr:rowOff>
    </xdr:from>
    <xdr:ext cx="378565" cy="259045"/>
    <xdr:sp macro="" textlink="">
      <xdr:nvSpPr>
        <xdr:cNvPr id="426" name="商工費該当値テキスト"/>
        <xdr:cNvSpPr txBox="1"/>
      </xdr:nvSpPr>
      <xdr:spPr>
        <a:xfrm>
          <a:off x="10528300" y="13506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47056</xdr:rowOff>
    </xdr:from>
    <xdr:to>
      <xdr:col>50</xdr:col>
      <xdr:colOff>165100</xdr:colOff>
      <xdr:row>79</xdr:row>
      <xdr:rowOff>148656</xdr:rowOff>
    </xdr:to>
    <xdr:sp macro="" textlink="">
      <xdr:nvSpPr>
        <xdr:cNvPr id="427" name="楕円 426"/>
        <xdr:cNvSpPr/>
      </xdr:nvSpPr>
      <xdr:spPr>
        <a:xfrm>
          <a:off x="9588500" y="135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139783</xdr:rowOff>
    </xdr:from>
    <xdr:ext cx="378565" cy="259045"/>
    <xdr:sp macro="" textlink="">
      <xdr:nvSpPr>
        <xdr:cNvPr id="428" name="テキスト ボックス 427"/>
        <xdr:cNvSpPr txBox="1"/>
      </xdr:nvSpPr>
      <xdr:spPr>
        <a:xfrm>
          <a:off x="9450017" y="13684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47037</xdr:rowOff>
    </xdr:from>
    <xdr:to>
      <xdr:col>46</xdr:col>
      <xdr:colOff>38100</xdr:colOff>
      <xdr:row>79</xdr:row>
      <xdr:rowOff>148637</xdr:rowOff>
    </xdr:to>
    <xdr:sp macro="" textlink="">
      <xdr:nvSpPr>
        <xdr:cNvPr id="429" name="楕円 428"/>
        <xdr:cNvSpPr/>
      </xdr:nvSpPr>
      <xdr:spPr>
        <a:xfrm>
          <a:off x="8699500" y="135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139764</xdr:rowOff>
    </xdr:from>
    <xdr:ext cx="378565" cy="259045"/>
    <xdr:sp macro="" textlink="">
      <xdr:nvSpPr>
        <xdr:cNvPr id="430" name="テキスト ボックス 429"/>
        <xdr:cNvSpPr txBox="1"/>
      </xdr:nvSpPr>
      <xdr:spPr>
        <a:xfrm>
          <a:off x="8561017" y="13684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47042</xdr:rowOff>
    </xdr:from>
    <xdr:to>
      <xdr:col>41</xdr:col>
      <xdr:colOff>101600</xdr:colOff>
      <xdr:row>79</xdr:row>
      <xdr:rowOff>148642</xdr:rowOff>
    </xdr:to>
    <xdr:sp macro="" textlink="">
      <xdr:nvSpPr>
        <xdr:cNvPr id="431" name="楕円 430"/>
        <xdr:cNvSpPr/>
      </xdr:nvSpPr>
      <xdr:spPr>
        <a:xfrm>
          <a:off x="7810500" y="135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139769</xdr:rowOff>
    </xdr:from>
    <xdr:ext cx="378565" cy="259045"/>
    <xdr:sp macro="" textlink="">
      <xdr:nvSpPr>
        <xdr:cNvPr id="432" name="テキスト ボックス 431"/>
        <xdr:cNvSpPr txBox="1"/>
      </xdr:nvSpPr>
      <xdr:spPr>
        <a:xfrm>
          <a:off x="7672017" y="1368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47059</xdr:rowOff>
    </xdr:from>
    <xdr:to>
      <xdr:col>36</xdr:col>
      <xdr:colOff>165100</xdr:colOff>
      <xdr:row>79</xdr:row>
      <xdr:rowOff>148659</xdr:rowOff>
    </xdr:to>
    <xdr:sp macro="" textlink="">
      <xdr:nvSpPr>
        <xdr:cNvPr id="433" name="楕円 432"/>
        <xdr:cNvSpPr/>
      </xdr:nvSpPr>
      <xdr:spPr>
        <a:xfrm>
          <a:off x="6921500" y="135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139786</xdr:rowOff>
    </xdr:from>
    <xdr:ext cx="378565" cy="259045"/>
    <xdr:sp macro="" textlink="">
      <xdr:nvSpPr>
        <xdr:cNvPr id="434" name="テキスト ボックス 433"/>
        <xdr:cNvSpPr txBox="1"/>
      </xdr:nvSpPr>
      <xdr:spPr>
        <a:xfrm>
          <a:off x="6783017" y="13684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142988</xdr:rowOff>
    </xdr:from>
    <xdr:to>
      <xdr:col>55</xdr:col>
      <xdr:colOff>0</xdr:colOff>
      <xdr:row>98</xdr:row>
      <xdr:rowOff>158034</xdr:rowOff>
    </xdr:to>
    <xdr:cxnSp macro="">
      <xdr:nvCxnSpPr>
        <xdr:cNvPr id="463" name="直線コネクタ 462"/>
        <xdr:cNvCxnSpPr/>
      </xdr:nvCxnSpPr>
      <xdr:spPr>
        <a:xfrm flipV="1">
          <a:off x="9639300" y="16945088"/>
          <a:ext cx="8382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136117</xdr:rowOff>
    </xdr:from>
    <xdr:to>
      <xdr:col>50</xdr:col>
      <xdr:colOff>114300</xdr:colOff>
      <xdr:row>98</xdr:row>
      <xdr:rowOff>158034</xdr:rowOff>
    </xdr:to>
    <xdr:cxnSp macro="">
      <xdr:nvCxnSpPr>
        <xdr:cNvPr id="466" name="直線コネクタ 465"/>
        <xdr:cNvCxnSpPr/>
      </xdr:nvCxnSpPr>
      <xdr:spPr>
        <a:xfrm>
          <a:off x="8750300" y="16938217"/>
          <a:ext cx="889000" cy="2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136117</xdr:rowOff>
    </xdr:from>
    <xdr:to>
      <xdr:col>45</xdr:col>
      <xdr:colOff>177800</xdr:colOff>
      <xdr:row>98</xdr:row>
      <xdr:rowOff>155631</xdr:rowOff>
    </xdr:to>
    <xdr:cxnSp macro="">
      <xdr:nvCxnSpPr>
        <xdr:cNvPr id="469" name="直線コネクタ 468"/>
        <xdr:cNvCxnSpPr/>
      </xdr:nvCxnSpPr>
      <xdr:spPr>
        <a:xfrm flipV="1">
          <a:off x="7861300" y="16938217"/>
          <a:ext cx="8890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154738</xdr:rowOff>
    </xdr:from>
    <xdr:to>
      <xdr:col>41</xdr:col>
      <xdr:colOff>50800</xdr:colOff>
      <xdr:row>98</xdr:row>
      <xdr:rowOff>155631</xdr:rowOff>
    </xdr:to>
    <xdr:cxnSp macro="">
      <xdr:nvCxnSpPr>
        <xdr:cNvPr id="472" name="直線コネクタ 471"/>
        <xdr:cNvCxnSpPr/>
      </xdr:nvCxnSpPr>
      <xdr:spPr>
        <a:xfrm>
          <a:off x="6972300" y="16956838"/>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92188</xdr:rowOff>
    </xdr:from>
    <xdr:to>
      <xdr:col>55</xdr:col>
      <xdr:colOff>50800</xdr:colOff>
      <xdr:row>99</xdr:row>
      <xdr:rowOff>22338</xdr:rowOff>
    </xdr:to>
    <xdr:sp macro="" textlink="">
      <xdr:nvSpPr>
        <xdr:cNvPr id="482" name="楕円 481"/>
        <xdr:cNvSpPr/>
      </xdr:nvSpPr>
      <xdr:spPr>
        <a:xfrm>
          <a:off x="10426700" y="168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20708</xdr:rowOff>
    </xdr:from>
    <xdr:ext cx="534377" cy="259045"/>
    <xdr:sp macro="" textlink="">
      <xdr:nvSpPr>
        <xdr:cNvPr id="483" name="土木費該当値テキスト"/>
        <xdr:cNvSpPr txBox="1"/>
      </xdr:nvSpPr>
      <xdr:spPr>
        <a:xfrm>
          <a:off x="10528300" y="168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107234</xdr:rowOff>
    </xdr:from>
    <xdr:to>
      <xdr:col>50</xdr:col>
      <xdr:colOff>165100</xdr:colOff>
      <xdr:row>99</xdr:row>
      <xdr:rowOff>37384</xdr:rowOff>
    </xdr:to>
    <xdr:sp macro="" textlink="">
      <xdr:nvSpPr>
        <xdr:cNvPr id="484" name="楕円 483"/>
        <xdr:cNvSpPr/>
      </xdr:nvSpPr>
      <xdr:spPr>
        <a:xfrm>
          <a:off x="9588500" y="169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28511</xdr:rowOff>
    </xdr:from>
    <xdr:ext cx="534377" cy="259045"/>
    <xdr:sp macro="" textlink="">
      <xdr:nvSpPr>
        <xdr:cNvPr id="485" name="テキスト ボックス 484"/>
        <xdr:cNvSpPr txBox="1"/>
      </xdr:nvSpPr>
      <xdr:spPr>
        <a:xfrm>
          <a:off x="9372111" y="170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85317</xdr:rowOff>
    </xdr:from>
    <xdr:to>
      <xdr:col>46</xdr:col>
      <xdr:colOff>38100</xdr:colOff>
      <xdr:row>99</xdr:row>
      <xdr:rowOff>15467</xdr:rowOff>
    </xdr:to>
    <xdr:sp macro="" textlink="">
      <xdr:nvSpPr>
        <xdr:cNvPr id="486" name="楕円 485"/>
        <xdr:cNvSpPr/>
      </xdr:nvSpPr>
      <xdr:spPr>
        <a:xfrm>
          <a:off x="8699500" y="1688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6594</xdr:rowOff>
    </xdr:from>
    <xdr:ext cx="599010" cy="259045"/>
    <xdr:sp macro="" textlink="">
      <xdr:nvSpPr>
        <xdr:cNvPr id="487" name="テキスト ボックス 486"/>
        <xdr:cNvSpPr txBox="1"/>
      </xdr:nvSpPr>
      <xdr:spPr>
        <a:xfrm>
          <a:off x="8450795" y="1698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104831</xdr:rowOff>
    </xdr:from>
    <xdr:to>
      <xdr:col>41</xdr:col>
      <xdr:colOff>101600</xdr:colOff>
      <xdr:row>99</xdr:row>
      <xdr:rowOff>34981</xdr:rowOff>
    </xdr:to>
    <xdr:sp macro="" textlink="">
      <xdr:nvSpPr>
        <xdr:cNvPr id="488" name="楕円 487"/>
        <xdr:cNvSpPr/>
      </xdr:nvSpPr>
      <xdr:spPr>
        <a:xfrm>
          <a:off x="7810500" y="1690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26108</xdr:rowOff>
    </xdr:from>
    <xdr:ext cx="534377" cy="259045"/>
    <xdr:sp macro="" textlink="">
      <xdr:nvSpPr>
        <xdr:cNvPr id="489" name="テキスト ボックス 488"/>
        <xdr:cNvSpPr txBox="1"/>
      </xdr:nvSpPr>
      <xdr:spPr>
        <a:xfrm>
          <a:off x="7594111" y="1699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103938</xdr:rowOff>
    </xdr:from>
    <xdr:to>
      <xdr:col>36</xdr:col>
      <xdr:colOff>165100</xdr:colOff>
      <xdr:row>99</xdr:row>
      <xdr:rowOff>34088</xdr:rowOff>
    </xdr:to>
    <xdr:sp macro="" textlink="">
      <xdr:nvSpPr>
        <xdr:cNvPr id="490" name="楕円 489"/>
        <xdr:cNvSpPr/>
      </xdr:nvSpPr>
      <xdr:spPr>
        <a:xfrm>
          <a:off x="6921500" y="169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25215</xdr:rowOff>
    </xdr:from>
    <xdr:ext cx="534377" cy="259045"/>
    <xdr:sp macro="" textlink="">
      <xdr:nvSpPr>
        <xdr:cNvPr id="491" name="テキスト ボックス 490"/>
        <xdr:cNvSpPr txBox="1"/>
      </xdr:nvSpPr>
      <xdr:spPr>
        <a:xfrm>
          <a:off x="6705111" y="1699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16193</xdr:rowOff>
    </xdr:from>
    <xdr:to>
      <xdr:col>85</xdr:col>
      <xdr:colOff>127000</xdr:colOff>
      <xdr:row>39</xdr:row>
      <xdr:rowOff>19641</xdr:rowOff>
    </xdr:to>
    <xdr:cxnSp macro="">
      <xdr:nvCxnSpPr>
        <xdr:cNvPr id="520" name="直線コネクタ 519"/>
        <xdr:cNvCxnSpPr/>
      </xdr:nvCxnSpPr>
      <xdr:spPr>
        <a:xfrm flipV="1">
          <a:off x="15481300" y="6702743"/>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8086</xdr:rowOff>
    </xdr:from>
    <xdr:to>
      <xdr:col>81</xdr:col>
      <xdr:colOff>50800</xdr:colOff>
      <xdr:row>39</xdr:row>
      <xdr:rowOff>19641</xdr:rowOff>
    </xdr:to>
    <xdr:cxnSp macro="">
      <xdr:nvCxnSpPr>
        <xdr:cNvPr id="523" name="直線コネクタ 522"/>
        <xdr:cNvCxnSpPr/>
      </xdr:nvCxnSpPr>
      <xdr:spPr>
        <a:xfrm>
          <a:off x="14592300" y="6694636"/>
          <a:ext cx="889000" cy="1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8086</xdr:rowOff>
    </xdr:from>
    <xdr:to>
      <xdr:col>76</xdr:col>
      <xdr:colOff>114300</xdr:colOff>
      <xdr:row>39</xdr:row>
      <xdr:rowOff>19165</xdr:rowOff>
    </xdr:to>
    <xdr:cxnSp macro="">
      <xdr:nvCxnSpPr>
        <xdr:cNvPr id="526" name="直線コネクタ 525"/>
        <xdr:cNvCxnSpPr/>
      </xdr:nvCxnSpPr>
      <xdr:spPr>
        <a:xfrm flipV="1">
          <a:off x="13703300" y="6694636"/>
          <a:ext cx="889000" cy="1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19165</xdr:rowOff>
    </xdr:from>
    <xdr:to>
      <xdr:col>71</xdr:col>
      <xdr:colOff>177800</xdr:colOff>
      <xdr:row>39</xdr:row>
      <xdr:rowOff>25819</xdr:rowOff>
    </xdr:to>
    <xdr:cxnSp macro="">
      <xdr:nvCxnSpPr>
        <xdr:cNvPr id="529" name="直線コネクタ 528"/>
        <xdr:cNvCxnSpPr/>
      </xdr:nvCxnSpPr>
      <xdr:spPr>
        <a:xfrm flipV="1">
          <a:off x="12814300" y="6705715"/>
          <a:ext cx="88900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156184</xdr:rowOff>
    </xdr:from>
    <xdr:ext cx="534377" cy="259045"/>
    <xdr:sp macro="" textlink="">
      <xdr:nvSpPr>
        <xdr:cNvPr id="531" name="テキスト ボックス 530"/>
        <xdr:cNvSpPr txBox="1"/>
      </xdr:nvSpPr>
      <xdr:spPr>
        <a:xfrm>
          <a:off x="13436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136843</xdr:rowOff>
    </xdr:from>
    <xdr:to>
      <xdr:col>85</xdr:col>
      <xdr:colOff>177800</xdr:colOff>
      <xdr:row>39</xdr:row>
      <xdr:rowOff>66993</xdr:rowOff>
    </xdr:to>
    <xdr:sp macro="" textlink="">
      <xdr:nvSpPr>
        <xdr:cNvPr id="539" name="楕円 538"/>
        <xdr:cNvSpPr/>
      </xdr:nvSpPr>
      <xdr:spPr>
        <a:xfrm>
          <a:off x="16268700" y="66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51770</xdr:rowOff>
    </xdr:from>
    <xdr:ext cx="534377" cy="259045"/>
    <xdr:sp macro="" textlink="">
      <xdr:nvSpPr>
        <xdr:cNvPr id="540" name="消防費該当値テキスト"/>
        <xdr:cNvSpPr txBox="1"/>
      </xdr:nvSpPr>
      <xdr:spPr>
        <a:xfrm>
          <a:off x="16370300" y="656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140291</xdr:rowOff>
    </xdr:from>
    <xdr:to>
      <xdr:col>81</xdr:col>
      <xdr:colOff>101600</xdr:colOff>
      <xdr:row>39</xdr:row>
      <xdr:rowOff>70441</xdr:rowOff>
    </xdr:to>
    <xdr:sp macro="" textlink="">
      <xdr:nvSpPr>
        <xdr:cNvPr id="541" name="楕円 540"/>
        <xdr:cNvSpPr/>
      </xdr:nvSpPr>
      <xdr:spPr>
        <a:xfrm>
          <a:off x="15430500" y="66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61568</xdr:rowOff>
    </xdr:from>
    <xdr:ext cx="534377" cy="259045"/>
    <xdr:sp macro="" textlink="">
      <xdr:nvSpPr>
        <xdr:cNvPr id="542" name="テキスト ボックス 541"/>
        <xdr:cNvSpPr txBox="1"/>
      </xdr:nvSpPr>
      <xdr:spPr>
        <a:xfrm>
          <a:off x="15214111" y="67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128736</xdr:rowOff>
    </xdr:from>
    <xdr:to>
      <xdr:col>76</xdr:col>
      <xdr:colOff>165100</xdr:colOff>
      <xdr:row>39</xdr:row>
      <xdr:rowOff>58886</xdr:rowOff>
    </xdr:to>
    <xdr:sp macro="" textlink="">
      <xdr:nvSpPr>
        <xdr:cNvPr id="543" name="楕円 542"/>
        <xdr:cNvSpPr/>
      </xdr:nvSpPr>
      <xdr:spPr>
        <a:xfrm>
          <a:off x="14541500" y="664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50013</xdr:rowOff>
    </xdr:from>
    <xdr:ext cx="534377" cy="259045"/>
    <xdr:sp macro="" textlink="">
      <xdr:nvSpPr>
        <xdr:cNvPr id="544" name="テキスト ボックス 543"/>
        <xdr:cNvSpPr txBox="1"/>
      </xdr:nvSpPr>
      <xdr:spPr>
        <a:xfrm>
          <a:off x="14325111" y="67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139815</xdr:rowOff>
    </xdr:from>
    <xdr:to>
      <xdr:col>72</xdr:col>
      <xdr:colOff>38100</xdr:colOff>
      <xdr:row>39</xdr:row>
      <xdr:rowOff>69965</xdr:rowOff>
    </xdr:to>
    <xdr:sp macro="" textlink="">
      <xdr:nvSpPr>
        <xdr:cNvPr id="545" name="楕円 544"/>
        <xdr:cNvSpPr/>
      </xdr:nvSpPr>
      <xdr:spPr>
        <a:xfrm>
          <a:off x="13652500" y="6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61092</xdr:rowOff>
    </xdr:from>
    <xdr:ext cx="534377" cy="259045"/>
    <xdr:sp macro="" textlink="">
      <xdr:nvSpPr>
        <xdr:cNvPr id="546" name="テキスト ボックス 545"/>
        <xdr:cNvSpPr txBox="1"/>
      </xdr:nvSpPr>
      <xdr:spPr>
        <a:xfrm>
          <a:off x="13436111" y="674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146469</xdr:rowOff>
    </xdr:from>
    <xdr:to>
      <xdr:col>67</xdr:col>
      <xdr:colOff>101600</xdr:colOff>
      <xdr:row>39</xdr:row>
      <xdr:rowOff>76619</xdr:rowOff>
    </xdr:to>
    <xdr:sp macro="" textlink="">
      <xdr:nvSpPr>
        <xdr:cNvPr id="547" name="楕円 546"/>
        <xdr:cNvSpPr/>
      </xdr:nvSpPr>
      <xdr:spPr>
        <a:xfrm>
          <a:off x="12763500" y="66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67746</xdr:rowOff>
    </xdr:from>
    <xdr:ext cx="469744" cy="259045"/>
    <xdr:sp macro="" textlink="">
      <xdr:nvSpPr>
        <xdr:cNvPr id="548" name="テキスト ボックス 547"/>
        <xdr:cNvSpPr txBox="1"/>
      </xdr:nvSpPr>
      <xdr:spPr>
        <a:xfrm>
          <a:off x="12579428" y="675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139165</xdr:rowOff>
    </xdr:from>
    <xdr:to>
      <xdr:col>85</xdr:col>
      <xdr:colOff>127000</xdr:colOff>
      <xdr:row>57</xdr:row>
      <xdr:rowOff>139302</xdr:rowOff>
    </xdr:to>
    <xdr:cxnSp macro="">
      <xdr:nvCxnSpPr>
        <xdr:cNvPr id="575" name="直線コネクタ 574"/>
        <xdr:cNvCxnSpPr/>
      </xdr:nvCxnSpPr>
      <xdr:spPr>
        <a:xfrm>
          <a:off x="15481300" y="9911815"/>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139165</xdr:rowOff>
    </xdr:from>
    <xdr:to>
      <xdr:col>81</xdr:col>
      <xdr:colOff>50800</xdr:colOff>
      <xdr:row>57</xdr:row>
      <xdr:rowOff>164158</xdr:rowOff>
    </xdr:to>
    <xdr:cxnSp macro="">
      <xdr:nvCxnSpPr>
        <xdr:cNvPr id="578" name="直線コネクタ 577"/>
        <xdr:cNvCxnSpPr/>
      </xdr:nvCxnSpPr>
      <xdr:spPr>
        <a:xfrm flipV="1">
          <a:off x="14592300" y="9911815"/>
          <a:ext cx="889000" cy="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163433</xdr:rowOff>
    </xdr:from>
    <xdr:to>
      <xdr:col>76</xdr:col>
      <xdr:colOff>114300</xdr:colOff>
      <xdr:row>57</xdr:row>
      <xdr:rowOff>164158</xdr:rowOff>
    </xdr:to>
    <xdr:cxnSp macro="">
      <xdr:nvCxnSpPr>
        <xdr:cNvPr id="581" name="直線コネクタ 580"/>
        <xdr:cNvCxnSpPr/>
      </xdr:nvCxnSpPr>
      <xdr:spPr>
        <a:xfrm>
          <a:off x="13703300" y="9936083"/>
          <a:ext cx="88900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156445</xdr:rowOff>
    </xdr:from>
    <xdr:to>
      <xdr:col>71</xdr:col>
      <xdr:colOff>177800</xdr:colOff>
      <xdr:row>57</xdr:row>
      <xdr:rowOff>163433</xdr:rowOff>
    </xdr:to>
    <xdr:cxnSp macro="">
      <xdr:nvCxnSpPr>
        <xdr:cNvPr id="584" name="直線コネクタ 583"/>
        <xdr:cNvCxnSpPr/>
      </xdr:nvCxnSpPr>
      <xdr:spPr>
        <a:xfrm>
          <a:off x="12814300" y="9929095"/>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88502</xdr:rowOff>
    </xdr:from>
    <xdr:to>
      <xdr:col>85</xdr:col>
      <xdr:colOff>177800</xdr:colOff>
      <xdr:row>58</xdr:row>
      <xdr:rowOff>18652</xdr:rowOff>
    </xdr:to>
    <xdr:sp macro="" textlink="">
      <xdr:nvSpPr>
        <xdr:cNvPr id="594" name="楕円 593"/>
        <xdr:cNvSpPr/>
      </xdr:nvSpPr>
      <xdr:spPr>
        <a:xfrm>
          <a:off x="16268700" y="986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3429</xdr:rowOff>
    </xdr:from>
    <xdr:ext cx="534377" cy="259045"/>
    <xdr:sp macro="" textlink="">
      <xdr:nvSpPr>
        <xdr:cNvPr id="595" name="教育費該当値テキスト"/>
        <xdr:cNvSpPr txBox="1"/>
      </xdr:nvSpPr>
      <xdr:spPr>
        <a:xfrm>
          <a:off x="16370300" y="977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88365</xdr:rowOff>
    </xdr:from>
    <xdr:to>
      <xdr:col>81</xdr:col>
      <xdr:colOff>101600</xdr:colOff>
      <xdr:row>58</xdr:row>
      <xdr:rowOff>18515</xdr:rowOff>
    </xdr:to>
    <xdr:sp macro="" textlink="">
      <xdr:nvSpPr>
        <xdr:cNvPr id="596" name="楕円 595"/>
        <xdr:cNvSpPr/>
      </xdr:nvSpPr>
      <xdr:spPr>
        <a:xfrm>
          <a:off x="15430500" y="98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9642</xdr:rowOff>
    </xdr:from>
    <xdr:ext cx="534377" cy="259045"/>
    <xdr:sp macro="" textlink="">
      <xdr:nvSpPr>
        <xdr:cNvPr id="597" name="テキスト ボックス 596"/>
        <xdr:cNvSpPr txBox="1"/>
      </xdr:nvSpPr>
      <xdr:spPr>
        <a:xfrm>
          <a:off x="15214111" y="99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113358</xdr:rowOff>
    </xdr:from>
    <xdr:to>
      <xdr:col>76</xdr:col>
      <xdr:colOff>165100</xdr:colOff>
      <xdr:row>58</xdr:row>
      <xdr:rowOff>43508</xdr:rowOff>
    </xdr:to>
    <xdr:sp macro="" textlink="">
      <xdr:nvSpPr>
        <xdr:cNvPr id="598" name="楕円 597"/>
        <xdr:cNvSpPr/>
      </xdr:nvSpPr>
      <xdr:spPr>
        <a:xfrm>
          <a:off x="14541500" y="98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34635</xdr:rowOff>
    </xdr:from>
    <xdr:ext cx="534377" cy="259045"/>
    <xdr:sp macro="" textlink="">
      <xdr:nvSpPr>
        <xdr:cNvPr id="599" name="テキスト ボックス 598"/>
        <xdr:cNvSpPr txBox="1"/>
      </xdr:nvSpPr>
      <xdr:spPr>
        <a:xfrm>
          <a:off x="14325111" y="997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112633</xdr:rowOff>
    </xdr:from>
    <xdr:to>
      <xdr:col>72</xdr:col>
      <xdr:colOff>38100</xdr:colOff>
      <xdr:row>58</xdr:row>
      <xdr:rowOff>42783</xdr:rowOff>
    </xdr:to>
    <xdr:sp macro="" textlink="">
      <xdr:nvSpPr>
        <xdr:cNvPr id="600" name="楕円 599"/>
        <xdr:cNvSpPr/>
      </xdr:nvSpPr>
      <xdr:spPr>
        <a:xfrm>
          <a:off x="13652500" y="988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33910</xdr:rowOff>
    </xdr:from>
    <xdr:ext cx="534377" cy="259045"/>
    <xdr:sp macro="" textlink="">
      <xdr:nvSpPr>
        <xdr:cNvPr id="601" name="テキスト ボックス 600"/>
        <xdr:cNvSpPr txBox="1"/>
      </xdr:nvSpPr>
      <xdr:spPr>
        <a:xfrm>
          <a:off x="13436111" y="997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105645</xdr:rowOff>
    </xdr:from>
    <xdr:to>
      <xdr:col>67</xdr:col>
      <xdr:colOff>101600</xdr:colOff>
      <xdr:row>58</xdr:row>
      <xdr:rowOff>35795</xdr:rowOff>
    </xdr:to>
    <xdr:sp macro="" textlink="">
      <xdr:nvSpPr>
        <xdr:cNvPr id="602" name="楕円 601"/>
        <xdr:cNvSpPr/>
      </xdr:nvSpPr>
      <xdr:spPr>
        <a:xfrm>
          <a:off x="12763500" y="98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26922</xdr:rowOff>
    </xdr:from>
    <xdr:ext cx="534377" cy="259045"/>
    <xdr:sp macro="" textlink="">
      <xdr:nvSpPr>
        <xdr:cNvPr id="603" name="テキスト ボックス 602"/>
        <xdr:cNvSpPr txBox="1"/>
      </xdr:nvSpPr>
      <xdr:spPr>
        <a:xfrm>
          <a:off x="12547111" y="99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8" name="直線コネクタ 627"/>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1" name="直線コネクタ 630"/>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8"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9" name="楕円 648"/>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0" name="テキスト ボックス 649"/>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121393</xdr:rowOff>
    </xdr:from>
    <xdr:to>
      <xdr:col>85</xdr:col>
      <xdr:colOff>127000</xdr:colOff>
      <xdr:row>98</xdr:row>
      <xdr:rowOff>124808</xdr:rowOff>
    </xdr:to>
    <xdr:cxnSp macro="">
      <xdr:nvCxnSpPr>
        <xdr:cNvPr id="685" name="直線コネクタ 684"/>
        <xdr:cNvCxnSpPr/>
      </xdr:nvCxnSpPr>
      <xdr:spPr>
        <a:xfrm flipV="1">
          <a:off x="15481300" y="16923493"/>
          <a:ext cx="8382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124808</xdr:rowOff>
    </xdr:from>
    <xdr:to>
      <xdr:col>81</xdr:col>
      <xdr:colOff>50800</xdr:colOff>
      <xdr:row>98</xdr:row>
      <xdr:rowOff>128667</xdr:rowOff>
    </xdr:to>
    <xdr:cxnSp macro="">
      <xdr:nvCxnSpPr>
        <xdr:cNvPr id="688" name="直線コネクタ 687"/>
        <xdr:cNvCxnSpPr/>
      </xdr:nvCxnSpPr>
      <xdr:spPr>
        <a:xfrm flipV="1">
          <a:off x="14592300" y="16926908"/>
          <a:ext cx="8890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127304</xdr:rowOff>
    </xdr:from>
    <xdr:to>
      <xdr:col>76</xdr:col>
      <xdr:colOff>114300</xdr:colOff>
      <xdr:row>98</xdr:row>
      <xdr:rowOff>128667</xdr:rowOff>
    </xdr:to>
    <xdr:cxnSp macro="">
      <xdr:nvCxnSpPr>
        <xdr:cNvPr id="691" name="直線コネクタ 690"/>
        <xdr:cNvCxnSpPr/>
      </xdr:nvCxnSpPr>
      <xdr:spPr>
        <a:xfrm>
          <a:off x="13703300" y="16929404"/>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127304</xdr:rowOff>
    </xdr:from>
    <xdr:to>
      <xdr:col>71</xdr:col>
      <xdr:colOff>177800</xdr:colOff>
      <xdr:row>98</xdr:row>
      <xdr:rowOff>134496</xdr:rowOff>
    </xdr:to>
    <xdr:cxnSp macro="">
      <xdr:nvCxnSpPr>
        <xdr:cNvPr id="694" name="直線コネクタ 693"/>
        <xdr:cNvCxnSpPr/>
      </xdr:nvCxnSpPr>
      <xdr:spPr>
        <a:xfrm flipV="1">
          <a:off x="12814300" y="16929404"/>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53984</xdr:rowOff>
    </xdr:from>
    <xdr:ext cx="599010" cy="259045"/>
    <xdr:sp macro="" textlink="">
      <xdr:nvSpPr>
        <xdr:cNvPr id="696" name="テキスト ボックス 695"/>
        <xdr:cNvSpPr txBox="1"/>
      </xdr:nvSpPr>
      <xdr:spPr>
        <a:xfrm>
          <a:off x="13403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70593</xdr:rowOff>
    </xdr:from>
    <xdr:to>
      <xdr:col>85</xdr:col>
      <xdr:colOff>177800</xdr:colOff>
      <xdr:row>99</xdr:row>
      <xdr:rowOff>743</xdr:rowOff>
    </xdr:to>
    <xdr:sp macro="" textlink="">
      <xdr:nvSpPr>
        <xdr:cNvPr id="704" name="楕円 703"/>
        <xdr:cNvSpPr/>
      </xdr:nvSpPr>
      <xdr:spPr>
        <a:xfrm>
          <a:off x="16268700" y="168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156970</xdr:rowOff>
    </xdr:from>
    <xdr:ext cx="534377" cy="259045"/>
    <xdr:sp macro="" textlink="">
      <xdr:nvSpPr>
        <xdr:cNvPr id="705" name="公債費該当値テキスト"/>
        <xdr:cNvSpPr txBox="1"/>
      </xdr:nvSpPr>
      <xdr:spPr>
        <a:xfrm>
          <a:off x="16370300" y="1678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74008</xdr:rowOff>
    </xdr:from>
    <xdr:to>
      <xdr:col>81</xdr:col>
      <xdr:colOff>101600</xdr:colOff>
      <xdr:row>99</xdr:row>
      <xdr:rowOff>4158</xdr:rowOff>
    </xdr:to>
    <xdr:sp macro="" textlink="">
      <xdr:nvSpPr>
        <xdr:cNvPr id="706" name="楕円 705"/>
        <xdr:cNvSpPr/>
      </xdr:nvSpPr>
      <xdr:spPr>
        <a:xfrm>
          <a:off x="15430500" y="1687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166735</xdr:rowOff>
    </xdr:from>
    <xdr:ext cx="534377" cy="259045"/>
    <xdr:sp macro="" textlink="">
      <xdr:nvSpPr>
        <xdr:cNvPr id="707" name="テキスト ボックス 706"/>
        <xdr:cNvSpPr txBox="1"/>
      </xdr:nvSpPr>
      <xdr:spPr>
        <a:xfrm>
          <a:off x="15214111" y="169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77867</xdr:rowOff>
    </xdr:from>
    <xdr:to>
      <xdr:col>76</xdr:col>
      <xdr:colOff>165100</xdr:colOff>
      <xdr:row>99</xdr:row>
      <xdr:rowOff>8017</xdr:rowOff>
    </xdr:to>
    <xdr:sp macro="" textlink="">
      <xdr:nvSpPr>
        <xdr:cNvPr id="708" name="楕円 707"/>
        <xdr:cNvSpPr/>
      </xdr:nvSpPr>
      <xdr:spPr>
        <a:xfrm>
          <a:off x="14541500" y="168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170594</xdr:rowOff>
    </xdr:from>
    <xdr:ext cx="534377" cy="259045"/>
    <xdr:sp macro="" textlink="">
      <xdr:nvSpPr>
        <xdr:cNvPr id="709" name="テキスト ボックス 708"/>
        <xdr:cNvSpPr txBox="1"/>
      </xdr:nvSpPr>
      <xdr:spPr>
        <a:xfrm>
          <a:off x="14325111" y="16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76504</xdr:rowOff>
    </xdr:from>
    <xdr:to>
      <xdr:col>72</xdr:col>
      <xdr:colOff>38100</xdr:colOff>
      <xdr:row>99</xdr:row>
      <xdr:rowOff>6654</xdr:rowOff>
    </xdr:to>
    <xdr:sp macro="" textlink="">
      <xdr:nvSpPr>
        <xdr:cNvPr id="710" name="楕円 709"/>
        <xdr:cNvSpPr/>
      </xdr:nvSpPr>
      <xdr:spPr>
        <a:xfrm>
          <a:off x="13652500" y="16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169231</xdr:rowOff>
    </xdr:from>
    <xdr:ext cx="534377" cy="259045"/>
    <xdr:sp macro="" textlink="">
      <xdr:nvSpPr>
        <xdr:cNvPr id="711" name="テキスト ボックス 710"/>
        <xdr:cNvSpPr txBox="1"/>
      </xdr:nvSpPr>
      <xdr:spPr>
        <a:xfrm>
          <a:off x="13436111" y="1697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83696</xdr:rowOff>
    </xdr:from>
    <xdr:to>
      <xdr:col>67</xdr:col>
      <xdr:colOff>101600</xdr:colOff>
      <xdr:row>99</xdr:row>
      <xdr:rowOff>13846</xdr:rowOff>
    </xdr:to>
    <xdr:sp macro="" textlink="">
      <xdr:nvSpPr>
        <xdr:cNvPr id="712" name="楕円 711"/>
        <xdr:cNvSpPr/>
      </xdr:nvSpPr>
      <xdr:spPr>
        <a:xfrm>
          <a:off x="12763500" y="168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4973</xdr:rowOff>
    </xdr:from>
    <xdr:ext cx="534377" cy="259045"/>
    <xdr:sp macro="" textlink="">
      <xdr:nvSpPr>
        <xdr:cNvPr id="713" name="テキスト ボックス 712"/>
        <xdr:cNvSpPr txBox="1"/>
      </xdr:nvSpPr>
      <xdr:spPr>
        <a:xfrm>
          <a:off x="12547111" y="1697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　議員報酬が低い水準であるため類似団体平均を下回っている。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　前年度に大きな減少が見られたが、本年度は継続事業が主であったため前年と同水準であった。自治体規模が小さいため類似団体でも順位が低い。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　認定こども園整備の皆減により大幅減。自治体規模が小さいため類似団体でも順位が低い。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　簡易水道事業への繰出金が大幅に減少したため前年に比べて減少した。一般廃棄物収集等の民間委託等が影響し類似団体平均を大きく下回っている。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　営農団体への支援及び特産品の開発等を実施し前年並みの歳出となっている。農地面積が小さいため、類似団体平均を大きく下回っている。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　村道拡幅改良事業の実施により大幅に増加している。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２６年度まで毎年度積増ししてきたが、平成２８年度は２．１億円、平成２９年度０．５億円、平成３０年度は０．８億円の取崩しを行った。特に平成２８年度は村営の駅南駐車場用地取得費の財源として１．６億円を充当した。実質単年度は、地方創生プロジェクトや子育て賃貸住宅の整備により本年度も赤字となっており、平成３１年度も公営住宅整備の影響から同様に赤字となる見込み。</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富山県舟橋村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一般会計では、平成２９年度と比較し１．１４％上昇したものの財政調整基金による財源補填は０．８億円にのぼっており、同基金の積立てを実施していたＨ２６までとは性質が異なる。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また、国民健康保険事業は医療費の高騰が継続しており、財源確保に向けた保険税引き上げ等が必要である。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200813%20&#24179;&#25104;30&#24180;&#24230;&#36001;&#25919;&#36039;&#26009;&#38598;&#12398;&#20316;&#25104;&#12395;&#12388;&#12356;&#12390;&#65288;&#65298;&#22238;&#30446;&#65289;/03%20&#24066;&#30010;&#26449;&#12363;&#12425;&#22238;&#31572;/&#12304;&#36001;&#25919;&#29366;&#27841;&#36039;&#26009;&#38598;&#12305;_163210_&#33311;&#27211;&#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70</v>
          </cell>
          <cell r="CF51">
            <v>103</v>
          </cell>
        </row>
        <row r="53">
          <cell r="BX53">
            <v>58.6</v>
          </cell>
          <cell r="CF53">
            <v>56.9</v>
          </cell>
        </row>
        <row r="55">
          <cell r="AN55" t="str">
            <v>類似団体内平均値</v>
          </cell>
          <cell r="BX55">
            <v>0</v>
          </cell>
          <cell r="CF55">
            <v>0</v>
          </cell>
        </row>
        <row r="57">
          <cell r="BX57">
            <v>57.1</v>
          </cell>
          <cell r="CF57">
            <v>57.9</v>
          </cell>
        </row>
        <row r="72">
          <cell r="BP72" t="str">
            <v>H26</v>
          </cell>
          <cell r="BX72" t="str">
            <v>H27</v>
          </cell>
          <cell r="CF72" t="str">
            <v>H28</v>
          </cell>
          <cell r="CN72" t="str">
            <v>H29</v>
          </cell>
          <cell r="CV72" t="str">
            <v>H30</v>
          </cell>
        </row>
        <row r="73">
          <cell r="AN73" t="str">
            <v>当該団体値</v>
          </cell>
          <cell r="BP73">
            <v>73.599999999999994</v>
          </cell>
          <cell r="BX73">
            <v>70</v>
          </cell>
          <cell r="CF73">
            <v>103</v>
          </cell>
          <cell r="CN73">
            <v>108.3</v>
          </cell>
          <cell r="CV73">
            <v>116.5</v>
          </cell>
        </row>
        <row r="75">
          <cell r="BP75">
            <v>12.1</v>
          </cell>
          <cell r="BX75">
            <v>11</v>
          </cell>
          <cell r="CF75">
            <v>9.6999999999999993</v>
          </cell>
          <cell r="CN75">
            <v>10.5</v>
          </cell>
          <cell r="CV75">
            <v>10.8</v>
          </cell>
        </row>
        <row r="77">
          <cell r="AN77" t="str">
            <v>類似団体内平均値</v>
          </cell>
          <cell r="BP77">
            <v>0</v>
          </cell>
          <cell r="BX77">
            <v>0</v>
          </cell>
          <cell r="CF77">
            <v>0</v>
          </cell>
          <cell r="CN77">
            <v>0</v>
          </cell>
          <cell r="CV77">
            <v>0</v>
          </cell>
        </row>
        <row r="79">
          <cell r="BP79">
            <v>7.7</v>
          </cell>
          <cell r="BX79">
            <v>6.4</v>
          </cell>
          <cell r="CF79">
            <v>6.9</v>
          </cell>
          <cell r="CN79">
            <v>7.1</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1804809</v>
      </c>
      <c r="BO4" s="423"/>
      <c r="BP4" s="423"/>
      <c r="BQ4" s="423"/>
      <c r="BR4" s="423"/>
      <c r="BS4" s="423"/>
      <c r="BT4" s="423"/>
      <c r="BU4" s="424"/>
      <c r="BV4" s="422">
        <v>2010583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6.3</v>
      </c>
      <c r="CU4" s="604"/>
      <c r="CV4" s="604"/>
      <c r="CW4" s="604"/>
      <c r="CX4" s="604"/>
      <c r="CY4" s="604"/>
      <c r="CZ4" s="604"/>
      <c r="DA4" s="605"/>
      <c r="DB4" s="603">
        <v>5.2</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1721220</v>
      </c>
      <c r="BO5" s="428"/>
      <c r="BP5" s="428"/>
      <c r="BQ5" s="428"/>
      <c r="BR5" s="428"/>
      <c r="BS5" s="428"/>
      <c r="BT5" s="428"/>
      <c r="BU5" s="429"/>
      <c r="BV5" s="427">
        <v>1952807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92</v>
      </c>
      <c r="CU5" s="398"/>
      <c r="CV5" s="398"/>
      <c r="CW5" s="398"/>
      <c r="CX5" s="398"/>
      <c r="CY5" s="398"/>
      <c r="CZ5" s="398"/>
      <c r="DA5" s="399"/>
      <c r="DB5" s="397">
        <v>91.3</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83589</v>
      </c>
      <c r="BO6" s="428"/>
      <c r="BP6" s="428"/>
      <c r="BQ6" s="428"/>
      <c r="BR6" s="428"/>
      <c r="BS6" s="428"/>
      <c r="BT6" s="428"/>
      <c r="BU6" s="429"/>
      <c r="BV6" s="427">
        <v>57776</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96.3</v>
      </c>
      <c r="CU6" s="578"/>
      <c r="CV6" s="578"/>
      <c r="CW6" s="578"/>
      <c r="CX6" s="578"/>
      <c r="CY6" s="578"/>
      <c r="CZ6" s="578"/>
      <c r="DA6" s="579"/>
      <c r="DB6" s="577">
        <v>95.7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14311</v>
      </c>
      <c r="BO7" s="428"/>
      <c r="BP7" s="428"/>
      <c r="BQ7" s="428"/>
      <c r="BR7" s="428"/>
      <c r="BS7" s="428"/>
      <c r="BT7" s="428"/>
      <c r="BU7" s="429"/>
      <c r="BV7" s="427">
        <v>1142</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1104318</v>
      </c>
      <c r="CU7" s="428"/>
      <c r="CV7" s="428"/>
      <c r="CW7" s="428"/>
      <c r="CX7" s="428"/>
      <c r="CY7" s="428"/>
      <c r="CZ7" s="428"/>
      <c r="DA7" s="429"/>
      <c r="DB7" s="427">
        <v>1095564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69278</v>
      </c>
      <c r="BO8" s="428"/>
      <c r="BP8" s="428"/>
      <c r="BQ8" s="428"/>
      <c r="BR8" s="428"/>
      <c r="BS8" s="428"/>
      <c r="BT8" s="428"/>
      <c r="BU8" s="429"/>
      <c r="BV8" s="427">
        <v>56634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0.36</v>
      </c>
      <c r="CU8" s="541"/>
      <c r="CV8" s="541"/>
      <c r="CW8" s="541"/>
      <c r="CX8" s="541"/>
      <c r="CY8" s="541"/>
      <c r="CZ8" s="541"/>
      <c r="DA8" s="542"/>
      <c r="DB8" s="540">
        <v>0.35</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2982</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12644</v>
      </c>
      <c r="BO9" s="428"/>
      <c r="BP9" s="428"/>
      <c r="BQ9" s="428"/>
      <c r="BR9" s="428"/>
      <c r="BS9" s="428"/>
      <c r="BT9" s="428"/>
      <c r="BU9" s="429"/>
      <c r="BV9" s="427">
        <v>-29174</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11.7</v>
      </c>
      <c r="CU9" s="398"/>
      <c r="CV9" s="398"/>
      <c r="CW9" s="398"/>
      <c r="CX9" s="398"/>
      <c r="CY9" s="398"/>
      <c r="CZ9" s="398"/>
      <c r="DA9" s="399"/>
      <c r="DB9" s="397">
        <v>10.8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2967</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94</v>
      </c>
      <c r="AV10" s="485"/>
      <c r="AW10" s="485"/>
      <c r="AX10" s="485"/>
      <c r="AY10" s="407" t="s">
        <v>121</v>
      </c>
      <c r="AZ10" s="408"/>
      <c r="BA10" s="408"/>
      <c r="BB10" s="408"/>
      <c r="BC10" s="408"/>
      <c r="BD10" s="408"/>
      <c r="BE10" s="408"/>
      <c r="BF10" s="408"/>
      <c r="BG10" s="408"/>
      <c r="BH10" s="408"/>
      <c r="BI10" s="408"/>
      <c r="BJ10" s="408"/>
      <c r="BK10" s="408"/>
      <c r="BL10" s="408"/>
      <c r="BM10" s="409"/>
      <c r="BN10" s="427">
        <v>0</v>
      </c>
      <c r="BO10" s="428"/>
      <c r="BP10" s="428"/>
      <c r="BQ10" s="428"/>
      <c r="BR10" s="428"/>
      <c r="BS10" s="428"/>
      <c r="BT10" s="428"/>
      <c r="BU10" s="429"/>
      <c r="BV10" s="427">
        <v>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3127</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80000</v>
      </c>
      <c r="BO12" s="428"/>
      <c r="BP12" s="428"/>
      <c r="BQ12" s="428"/>
      <c r="BR12" s="428"/>
      <c r="BS12" s="428"/>
      <c r="BT12" s="428"/>
      <c r="BU12" s="429"/>
      <c r="BV12" s="427">
        <v>50000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3095</v>
      </c>
      <c r="S13" s="531"/>
      <c r="T13" s="531"/>
      <c r="U13" s="531"/>
      <c r="V13" s="532"/>
      <c r="W13" s="518" t="s">
        <v>140</v>
      </c>
      <c r="X13" s="440"/>
      <c r="Y13" s="440"/>
      <c r="Z13" s="440"/>
      <c r="AA13" s="440"/>
      <c r="AB13" s="441"/>
      <c r="AC13" s="403">
        <v>67</v>
      </c>
      <c r="AD13" s="404"/>
      <c r="AE13" s="404"/>
      <c r="AF13" s="404"/>
      <c r="AG13" s="405"/>
      <c r="AH13" s="403">
        <v>76</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-67356</v>
      </c>
      <c r="BO13" s="428"/>
      <c r="BP13" s="428"/>
      <c r="BQ13" s="428"/>
      <c r="BR13" s="428"/>
      <c r="BS13" s="428"/>
      <c r="BT13" s="428"/>
      <c r="BU13" s="429"/>
      <c r="BV13" s="427">
        <v>-79174</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10.8</v>
      </c>
      <c r="CU13" s="398"/>
      <c r="CV13" s="398"/>
      <c r="CW13" s="398"/>
      <c r="CX13" s="398"/>
      <c r="CY13" s="398"/>
      <c r="CZ13" s="398"/>
      <c r="DA13" s="399"/>
      <c r="DB13" s="397">
        <v>10.5</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3064</v>
      </c>
      <c r="S14" s="531"/>
      <c r="T14" s="531"/>
      <c r="U14" s="531"/>
      <c r="V14" s="532"/>
      <c r="W14" s="533"/>
      <c r="X14" s="443"/>
      <c r="Y14" s="443"/>
      <c r="Z14" s="443"/>
      <c r="AA14" s="443"/>
      <c r="AB14" s="444"/>
      <c r="AC14" s="523">
        <v>4.2</v>
      </c>
      <c r="AD14" s="524"/>
      <c r="AE14" s="524"/>
      <c r="AF14" s="524"/>
      <c r="AG14" s="525"/>
      <c r="AH14" s="523">
        <v>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116.5</v>
      </c>
      <c r="CU14" s="535"/>
      <c r="CV14" s="535"/>
      <c r="CW14" s="535"/>
      <c r="CX14" s="535"/>
      <c r="CY14" s="535"/>
      <c r="CZ14" s="535"/>
      <c r="DA14" s="536"/>
      <c r="DB14" s="534">
        <v>108.3</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3044</v>
      </c>
      <c r="S15" s="531"/>
      <c r="T15" s="531"/>
      <c r="U15" s="531"/>
      <c r="V15" s="532"/>
      <c r="W15" s="518" t="s">
        <v>148</v>
      </c>
      <c r="X15" s="440"/>
      <c r="Y15" s="440"/>
      <c r="Z15" s="440"/>
      <c r="AA15" s="440"/>
      <c r="AB15" s="441"/>
      <c r="AC15" s="403">
        <v>490</v>
      </c>
      <c r="AD15" s="404"/>
      <c r="AE15" s="404"/>
      <c r="AF15" s="404"/>
      <c r="AG15" s="405"/>
      <c r="AH15" s="403">
        <v>468</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354451</v>
      </c>
      <c r="BO15" s="423"/>
      <c r="BP15" s="423"/>
      <c r="BQ15" s="423"/>
      <c r="BR15" s="423"/>
      <c r="BS15" s="423"/>
      <c r="BT15" s="423"/>
      <c r="BU15" s="424"/>
      <c r="BV15" s="422">
        <v>340328</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30.9</v>
      </c>
      <c r="AD16" s="524"/>
      <c r="AE16" s="524"/>
      <c r="AF16" s="524"/>
      <c r="AG16" s="525"/>
      <c r="AH16" s="523">
        <v>31.1</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958068</v>
      </c>
      <c r="BO16" s="428"/>
      <c r="BP16" s="428"/>
      <c r="BQ16" s="428"/>
      <c r="BR16" s="428"/>
      <c r="BS16" s="428"/>
      <c r="BT16" s="428"/>
      <c r="BU16" s="429"/>
      <c r="BV16" s="427">
        <v>953687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1028</v>
      </c>
      <c r="AD17" s="404"/>
      <c r="AE17" s="404"/>
      <c r="AF17" s="404"/>
      <c r="AG17" s="405"/>
      <c r="AH17" s="403">
        <v>961</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452811</v>
      </c>
      <c r="BO17" s="428"/>
      <c r="BP17" s="428"/>
      <c r="BQ17" s="428"/>
      <c r="BR17" s="428"/>
      <c r="BS17" s="428"/>
      <c r="BT17" s="428"/>
      <c r="BU17" s="429"/>
      <c r="BV17" s="427">
        <v>430551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3.47</v>
      </c>
      <c r="M18" s="492"/>
      <c r="N18" s="492"/>
      <c r="O18" s="492"/>
      <c r="P18" s="492"/>
      <c r="Q18" s="492"/>
      <c r="R18" s="493"/>
      <c r="S18" s="493"/>
      <c r="T18" s="493"/>
      <c r="U18" s="493"/>
      <c r="V18" s="494"/>
      <c r="W18" s="508"/>
      <c r="X18" s="509"/>
      <c r="Y18" s="509"/>
      <c r="Z18" s="509"/>
      <c r="AA18" s="509"/>
      <c r="AB18" s="519"/>
      <c r="AC18" s="391">
        <v>64.900000000000006</v>
      </c>
      <c r="AD18" s="392"/>
      <c r="AE18" s="392"/>
      <c r="AF18" s="392"/>
      <c r="AG18" s="495"/>
      <c r="AH18" s="391">
        <v>63.9</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1034949</v>
      </c>
      <c r="BO18" s="428"/>
      <c r="BP18" s="428"/>
      <c r="BQ18" s="428"/>
      <c r="BR18" s="428"/>
      <c r="BS18" s="428"/>
      <c r="BT18" s="428"/>
      <c r="BU18" s="429"/>
      <c r="BV18" s="427">
        <v>1033245</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859</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1323914</v>
      </c>
      <c r="BO19" s="428"/>
      <c r="BP19" s="428"/>
      <c r="BQ19" s="428"/>
      <c r="BR19" s="428"/>
      <c r="BS19" s="428"/>
      <c r="BT19" s="428"/>
      <c r="BU19" s="429"/>
      <c r="BV19" s="427">
        <v>1358163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910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1864866</v>
      </c>
      <c r="BO23" s="428"/>
      <c r="BP23" s="428"/>
      <c r="BQ23" s="428"/>
      <c r="BR23" s="428"/>
      <c r="BS23" s="428"/>
      <c r="BT23" s="428"/>
      <c r="BU23" s="429"/>
      <c r="BV23" s="427">
        <v>1859572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7500</v>
      </c>
      <c r="R24" s="404"/>
      <c r="S24" s="404"/>
      <c r="T24" s="404"/>
      <c r="U24" s="404"/>
      <c r="V24" s="405"/>
      <c r="W24" s="469"/>
      <c r="X24" s="460"/>
      <c r="Y24" s="461"/>
      <c r="Z24" s="400" t="s">
        <v>172</v>
      </c>
      <c r="AA24" s="401"/>
      <c r="AB24" s="401"/>
      <c r="AC24" s="401"/>
      <c r="AD24" s="401"/>
      <c r="AE24" s="401"/>
      <c r="AF24" s="401"/>
      <c r="AG24" s="402"/>
      <c r="AH24" s="403">
        <v>27</v>
      </c>
      <c r="AI24" s="404"/>
      <c r="AJ24" s="404"/>
      <c r="AK24" s="404"/>
      <c r="AL24" s="405"/>
      <c r="AM24" s="403">
        <v>72657</v>
      </c>
      <c r="AN24" s="404"/>
      <c r="AO24" s="404"/>
      <c r="AP24" s="404"/>
      <c r="AQ24" s="404"/>
      <c r="AR24" s="405"/>
      <c r="AS24" s="403">
        <v>2691</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1506650</v>
      </c>
      <c r="BO24" s="428"/>
      <c r="BP24" s="428"/>
      <c r="BQ24" s="428"/>
      <c r="BR24" s="428"/>
      <c r="BS24" s="428"/>
      <c r="BT24" s="428"/>
      <c r="BU24" s="429"/>
      <c r="BV24" s="427">
        <v>1514171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t="s">
        <v>175</v>
      </c>
      <c r="M25" s="404"/>
      <c r="N25" s="404"/>
      <c r="O25" s="404"/>
      <c r="P25" s="405"/>
      <c r="Q25" s="403" t="s">
        <v>175</v>
      </c>
      <c r="R25" s="404"/>
      <c r="S25" s="404"/>
      <c r="T25" s="404"/>
      <c r="U25" s="404"/>
      <c r="V25" s="405"/>
      <c r="W25" s="469"/>
      <c r="X25" s="460"/>
      <c r="Y25" s="461"/>
      <c r="Z25" s="400" t="s">
        <v>176</v>
      </c>
      <c r="AA25" s="401"/>
      <c r="AB25" s="401"/>
      <c r="AC25" s="401"/>
      <c r="AD25" s="401"/>
      <c r="AE25" s="401"/>
      <c r="AF25" s="401"/>
      <c r="AG25" s="402"/>
      <c r="AH25" s="403" t="s">
        <v>177</v>
      </c>
      <c r="AI25" s="404"/>
      <c r="AJ25" s="404"/>
      <c r="AK25" s="404"/>
      <c r="AL25" s="405"/>
      <c r="AM25" s="403" t="s">
        <v>175</v>
      </c>
      <c r="AN25" s="404"/>
      <c r="AO25" s="404"/>
      <c r="AP25" s="404"/>
      <c r="AQ25" s="404"/>
      <c r="AR25" s="405"/>
      <c r="AS25" s="403" t="s">
        <v>175</v>
      </c>
      <c r="AT25" s="404"/>
      <c r="AU25" s="404"/>
      <c r="AV25" s="404"/>
      <c r="AW25" s="404"/>
      <c r="AX25" s="406"/>
      <c r="AY25" s="419" t="s">
        <v>178</v>
      </c>
      <c r="AZ25" s="420"/>
      <c r="BA25" s="420"/>
      <c r="BB25" s="420"/>
      <c r="BC25" s="420"/>
      <c r="BD25" s="420"/>
      <c r="BE25" s="420"/>
      <c r="BF25" s="420"/>
      <c r="BG25" s="420"/>
      <c r="BH25" s="420"/>
      <c r="BI25" s="420"/>
      <c r="BJ25" s="420"/>
      <c r="BK25" s="420"/>
      <c r="BL25" s="420"/>
      <c r="BM25" s="421"/>
      <c r="BN25" s="422">
        <v>31312</v>
      </c>
      <c r="BO25" s="423"/>
      <c r="BP25" s="423"/>
      <c r="BQ25" s="423"/>
      <c r="BR25" s="423"/>
      <c r="BS25" s="423"/>
      <c r="BT25" s="423"/>
      <c r="BU25" s="424"/>
      <c r="BV25" s="422">
        <v>42823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179</v>
      </c>
      <c r="F26" s="401"/>
      <c r="G26" s="401"/>
      <c r="H26" s="401"/>
      <c r="I26" s="401"/>
      <c r="J26" s="401"/>
      <c r="K26" s="402"/>
      <c r="L26" s="403">
        <v>1</v>
      </c>
      <c r="M26" s="404"/>
      <c r="N26" s="404"/>
      <c r="O26" s="404"/>
      <c r="P26" s="405"/>
      <c r="Q26" s="403">
        <v>4300</v>
      </c>
      <c r="R26" s="404"/>
      <c r="S26" s="404"/>
      <c r="T26" s="404"/>
      <c r="U26" s="404"/>
      <c r="V26" s="405"/>
      <c r="W26" s="469"/>
      <c r="X26" s="460"/>
      <c r="Y26" s="461"/>
      <c r="Z26" s="400" t="s">
        <v>180</v>
      </c>
      <c r="AA26" s="482"/>
      <c r="AB26" s="482"/>
      <c r="AC26" s="482"/>
      <c r="AD26" s="482"/>
      <c r="AE26" s="482"/>
      <c r="AF26" s="482"/>
      <c r="AG26" s="483"/>
      <c r="AH26" s="403">
        <v>2</v>
      </c>
      <c r="AI26" s="404"/>
      <c r="AJ26" s="404"/>
      <c r="AK26" s="404"/>
      <c r="AL26" s="405"/>
      <c r="AM26" s="403" t="s">
        <v>181</v>
      </c>
      <c r="AN26" s="404"/>
      <c r="AO26" s="404"/>
      <c r="AP26" s="404"/>
      <c r="AQ26" s="404"/>
      <c r="AR26" s="405"/>
      <c r="AS26" s="403" t="s">
        <v>182</v>
      </c>
      <c r="AT26" s="404"/>
      <c r="AU26" s="404"/>
      <c r="AV26" s="404"/>
      <c r="AW26" s="404"/>
      <c r="AX26" s="406"/>
      <c r="AY26" s="436" t="s">
        <v>183</v>
      </c>
      <c r="AZ26" s="437"/>
      <c r="BA26" s="437"/>
      <c r="BB26" s="437"/>
      <c r="BC26" s="437"/>
      <c r="BD26" s="437"/>
      <c r="BE26" s="437"/>
      <c r="BF26" s="437"/>
      <c r="BG26" s="437"/>
      <c r="BH26" s="437"/>
      <c r="BI26" s="437"/>
      <c r="BJ26" s="437"/>
      <c r="BK26" s="437"/>
      <c r="BL26" s="437"/>
      <c r="BM26" s="438"/>
      <c r="BN26" s="427" t="s">
        <v>175</v>
      </c>
      <c r="BO26" s="428"/>
      <c r="BP26" s="428"/>
      <c r="BQ26" s="428"/>
      <c r="BR26" s="428"/>
      <c r="BS26" s="428"/>
      <c r="BT26" s="428"/>
      <c r="BU26" s="429"/>
      <c r="BV26" s="427" t="s">
        <v>175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184</v>
      </c>
      <c r="F27" s="401"/>
      <c r="G27" s="401"/>
      <c r="H27" s="401"/>
      <c r="I27" s="401"/>
      <c r="J27" s="401"/>
      <c r="K27" s="402"/>
      <c r="L27" s="403">
        <v>1</v>
      </c>
      <c r="M27" s="404"/>
      <c r="N27" s="404"/>
      <c r="O27" s="404"/>
      <c r="P27" s="405"/>
      <c r="Q27" s="403">
        <v>2500</v>
      </c>
      <c r="R27" s="404"/>
      <c r="S27" s="404"/>
      <c r="T27" s="404"/>
      <c r="U27" s="404"/>
      <c r="V27" s="405"/>
      <c r="W27" s="469"/>
      <c r="X27" s="460"/>
      <c r="Y27" s="461"/>
      <c r="Z27" s="400" t="s">
        <v>185</v>
      </c>
      <c r="AA27" s="401"/>
      <c r="AB27" s="401"/>
      <c r="AC27" s="401"/>
      <c r="AD27" s="401"/>
      <c r="AE27" s="401"/>
      <c r="AF27" s="401"/>
      <c r="AG27" s="402"/>
      <c r="AH27" s="403" t="s">
        <v>175</v>
      </c>
      <c r="AI27" s="404"/>
      <c r="AJ27" s="404"/>
      <c r="AK27" s="404"/>
      <c r="AL27" s="405"/>
      <c r="AM27" s="403" t="s">
        <v>175</v>
      </c>
      <c r="AN27" s="404"/>
      <c r="AO27" s="404"/>
      <c r="AP27" s="404"/>
      <c r="AQ27" s="404"/>
      <c r="AR27" s="405"/>
      <c r="AS27" s="403" t="s">
        <v>175</v>
      </c>
      <c r="AT27" s="404"/>
      <c r="AU27" s="404"/>
      <c r="AV27" s="404"/>
      <c r="AW27" s="404"/>
      <c r="AX27" s="406"/>
      <c r="AY27" s="433" t="s">
        <v>186</v>
      </c>
      <c r="AZ27" s="434"/>
      <c r="BA27" s="434"/>
      <c r="BB27" s="434"/>
      <c r="BC27" s="434"/>
      <c r="BD27" s="434"/>
      <c r="BE27" s="434"/>
      <c r="BF27" s="434"/>
      <c r="BG27" s="434"/>
      <c r="BH27" s="434"/>
      <c r="BI27" s="434"/>
      <c r="BJ27" s="434"/>
      <c r="BK27" s="434"/>
      <c r="BL27" s="434"/>
      <c r="BM27" s="435"/>
      <c r="BN27" s="430">
        <v>33200</v>
      </c>
      <c r="BO27" s="431"/>
      <c r="BP27" s="431"/>
      <c r="BQ27" s="431"/>
      <c r="BR27" s="431"/>
      <c r="BS27" s="431"/>
      <c r="BT27" s="431"/>
      <c r="BU27" s="432"/>
      <c r="BV27" s="430">
        <v>33200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187</v>
      </c>
      <c r="F28" s="401"/>
      <c r="G28" s="401"/>
      <c r="H28" s="401"/>
      <c r="I28" s="401"/>
      <c r="J28" s="401"/>
      <c r="K28" s="402"/>
      <c r="L28" s="403">
        <v>1</v>
      </c>
      <c r="M28" s="404"/>
      <c r="N28" s="404"/>
      <c r="O28" s="404"/>
      <c r="P28" s="405"/>
      <c r="Q28" s="403">
        <v>2200</v>
      </c>
      <c r="R28" s="404"/>
      <c r="S28" s="404"/>
      <c r="T28" s="404"/>
      <c r="U28" s="404"/>
      <c r="V28" s="405"/>
      <c r="W28" s="469"/>
      <c r="X28" s="460"/>
      <c r="Y28" s="461"/>
      <c r="Z28" s="400" t="s">
        <v>188</v>
      </c>
      <c r="AA28" s="401"/>
      <c r="AB28" s="401"/>
      <c r="AC28" s="401"/>
      <c r="AD28" s="401"/>
      <c r="AE28" s="401"/>
      <c r="AF28" s="401"/>
      <c r="AG28" s="402"/>
      <c r="AH28" s="403" t="s">
        <v>175</v>
      </c>
      <c r="AI28" s="404"/>
      <c r="AJ28" s="404"/>
      <c r="AK28" s="404"/>
      <c r="AL28" s="405"/>
      <c r="AM28" s="403" t="s">
        <v>175</v>
      </c>
      <c r="AN28" s="404"/>
      <c r="AO28" s="404"/>
      <c r="AP28" s="404"/>
      <c r="AQ28" s="404"/>
      <c r="AR28" s="405"/>
      <c r="AS28" s="403" t="s">
        <v>175</v>
      </c>
      <c r="AT28" s="404"/>
      <c r="AU28" s="404"/>
      <c r="AV28" s="404"/>
      <c r="AW28" s="404"/>
      <c r="AX28" s="406"/>
      <c r="AY28" s="410" t="s">
        <v>189</v>
      </c>
      <c r="AZ28" s="411"/>
      <c r="BA28" s="411"/>
      <c r="BB28" s="412"/>
      <c r="BC28" s="419" t="s">
        <v>48</v>
      </c>
      <c r="BD28" s="420"/>
      <c r="BE28" s="420"/>
      <c r="BF28" s="420"/>
      <c r="BG28" s="420"/>
      <c r="BH28" s="420"/>
      <c r="BI28" s="420"/>
      <c r="BJ28" s="420"/>
      <c r="BK28" s="420"/>
      <c r="BL28" s="420"/>
      <c r="BM28" s="421"/>
      <c r="BN28" s="422">
        <v>640000</v>
      </c>
      <c r="BO28" s="423"/>
      <c r="BP28" s="423"/>
      <c r="BQ28" s="423"/>
      <c r="BR28" s="423"/>
      <c r="BS28" s="423"/>
      <c r="BT28" s="423"/>
      <c r="BU28" s="424"/>
      <c r="BV28" s="422">
        <v>720000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190</v>
      </c>
      <c r="F29" s="401"/>
      <c r="G29" s="401"/>
      <c r="H29" s="401"/>
      <c r="I29" s="401"/>
      <c r="J29" s="401"/>
      <c r="K29" s="402"/>
      <c r="L29" s="403">
        <v>5</v>
      </c>
      <c r="M29" s="404"/>
      <c r="N29" s="404"/>
      <c r="O29" s="404"/>
      <c r="P29" s="405"/>
      <c r="Q29" s="403">
        <v>2000</v>
      </c>
      <c r="R29" s="404"/>
      <c r="S29" s="404"/>
      <c r="T29" s="404"/>
      <c r="U29" s="404"/>
      <c r="V29" s="405"/>
      <c r="W29" s="470"/>
      <c r="X29" s="471"/>
      <c r="Y29" s="472"/>
      <c r="Z29" s="400" t="s">
        <v>191</v>
      </c>
      <c r="AA29" s="401"/>
      <c r="AB29" s="401"/>
      <c r="AC29" s="401"/>
      <c r="AD29" s="401"/>
      <c r="AE29" s="401"/>
      <c r="AF29" s="401"/>
      <c r="AG29" s="402"/>
      <c r="AH29" s="403">
        <v>27</v>
      </c>
      <c r="AI29" s="404"/>
      <c r="AJ29" s="404"/>
      <c r="AK29" s="404"/>
      <c r="AL29" s="405"/>
      <c r="AM29" s="403">
        <v>72657</v>
      </c>
      <c r="AN29" s="404"/>
      <c r="AO29" s="404"/>
      <c r="AP29" s="404"/>
      <c r="AQ29" s="404"/>
      <c r="AR29" s="405"/>
      <c r="AS29" s="403">
        <v>2691</v>
      </c>
      <c r="AT29" s="404"/>
      <c r="AU29" s="404"/>
      <c r="AV29" s="404"/>
      <c r="AW29" s="404"/>
      <c r="AX29" s="406"/>
      <c r="AY29" s="413"/>
      <c r="AZ29" s="414"/>
      <c r="BA29" s="414"/>
      <c r="BB29" s="415"/>
      <c r="BC29" s="407" t="s">
        <v>192</v>
      </c>
      <c r="BD29" s="408"/>
      <c r="BE29" s="408"/>
      <c r="BF29" s="408"/>
      <c r="BG29" s="408"/>
      <c r="BH29" s="408"/>
      <c r="BI29" s="408"/>
      <c r="BJ29" s="408"/>
      <c r="BK29" s="408"/>
      <c r="BL29" s="408"/>
      <c r="BM29" s="409"/>
      <c r="BN29" s="427">
        <v>5354</v>
      </c>
      <c r="BO29" s="428"/>
      <c r="BP29" s="428"/>
      <c r="BQ29" s="428"/>
      <c r="BR29" s="428"/>
      <c r="BS29" s="428"/>
      <c r="BT29" s="428"/>
      <c r="BU29" s="429"/>
      <c r="BV29" s="427">
        <v>5353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193</v>
      </c>
      <c r="X30" s="480"/>
      <c r="Y30" s="480"/>
      <c r="Z30" s="480"/>
      <c r="AA30" s="480"/>
      <c r="AB30" s="480"/>
      <c r="AC30" s="480"/>
      <c r="AD30" s="480"/>
      <c r="AE30" s="480"/>
      <c r="AF30" s="480"/>
      <c r="AG30" s="481"/>
      <c r="AH30" s="391">
        <v>90.5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43464</v>
      </c>
      <c r="BO30" s="431"/>
      <c r="BP30" s="431"/>
      <c r="BQ30" s="431"/>
      <c r="BR30" s="431"/>
      <c r="BS30" s="431"/>
      <c r="BT30" s="431"/>
      <c r="BU30" s="432"/>
      <c r="BV30" s="430">
        <v>40262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200</v>
      </c>
      <c r="D33" s="390"/>
      <c r="E33" s="389" t="s">
        <v>201</v>
      </c>
      <c r="F33" s="389"/>
      <c r="G33" s="389"/>
      <c r="H33" s="389"/>
      <c r="I33" s="389"/>
      <c r="J33" s="389"/>
      <c r="K33" s="389"/>
      <c r="L33" s="389"/>
      <c r="M33" s="389"/>
      <c r="N33" s="389"/>
      <c r="O33" s="389"/>
      <c r="P33" s="389"/>
      <c r="Q33" s="389"/>
      <c r="R33" s="389"/>
      <c r="S33" s="389"/>
      <c r="T33" s="215"/>
      <c r="U33" s="390" t="s">
        <v>200</v>
      </c>
      <c r="V33" s="390"/>
      <c r="W33" s="389" t="s">
        <v>202</v>
      </c>
      <c r="X33" s="389"/>
      <c r="Y33" s="389"/>
      <c r="Z33" s="389"/>
      <c r="AA33" s="389"/>
      <c r="AB33" s="389"/>
      <c r="AC33" s="389"/>
      <c r="AD33" s="389"/>
      <c r="AE33" s="389"/>
      <c r="AF33" s="389"/>
      <c r="AG33" s="389"/>
      <c r="AH33" s="389"/>
      <c r="AI33" s="389"/>
      <c r="AJ33" s="389"/>
      <c r="AK33" s="389"/>
      <c r="AL33" s="215"/>
      <c r="AM33" s="390" t="s">
        <v>200</v>
      </c>
      <c r="AN33" s="390"/>
      <c r="AO33" s="389" t="s">
        <v>202</v>
      </c>
      <c r="AP33" s="389"/>
      <c r="AQ33" s="389"/>
      <c r="AR33" s="389"/>
      <c r="AS33" s="389"/>
      <c r="AT33" s="389"/>
      <c r="AU33" s="389"/>
      <c r="AV33" s="389"/>
      <c r="AW33" s="389"/>
      <c r="AX33" s="389"/>
      <c r="AY33" s="389"/>
      <c r="AZ33" s="389"/>
      <c r="BA33" s="389"/>
      <c r="BB33" s="389"/>
      <c r="BC33" s="389"/>
      <c r="BD33" s="216"/>
      <c r="BE33" s="389" t="s">
        <v>203</v>
      </c>
      <c r="BF33" s="389"/>
      <c r="BG33" s="389" t="s">
        <v>204</v>
      </c>
      <c r="BH33" s="389"/>
      <c r="BI33" s="389"/>
      <c r="BJ33" s="389"/>
      <c r="BK33" s="389"/>
      <c r="BL33" s="389"/>
      <c r="BM33" s="389"/>
      <c r="BN33" s="389"/>
      <c r="BO33" s="389"/>
      <c r="BP33" s="389"/>
      <c r="BQ33" s="389"/>
      <c r="BR33" s="389"/>
      <c r="BS33" s="389"/>
      <c r="BT33" s="389"/>
      <c r="BU33" s="389"/>
      <c r="BV33" s="216"/>
      <c r="BW33" s="390" t="s">
        <v>203</v>
      </c>
      <c r="BX33" s="390"/>
      <c r="BY33" s="389" t="s">
        <v>205</v>
      </c>
      <c r="BZ33" s="389"/>
      <c r="CA33" s="389"/>
      <c r="CB33" s="389"/>
      <c r="CC33" s="389"/>
      <c r="CD33" s="389"/>
      <c r="CE33" s="389"/>
      <c r="CF33" s="389"/>
      <c r="CG33" s="389"/>
      <c r="CH33" s="389"/>
      <c r="CI33" s="389"/>
      <c r="CJ33" s="389"/>
      <c r="CK33" s="389"/>
      <c r="CL33" s="389"/>
      <c r="CM33" s="389"/>
      <c r="CN33" s="215"/>
      <c r="CO33" s="390" t="s">
        <v>200</v>
      </c>
      <c r="CP33" s="390"/>
      <c r="CQ33" s="389" t="s">
        <v>206</v>
      </c>
      <c r="CR33" s="389"/>
      <c r="CS33" s="389"/>
      <c r="CT33" s="389"/>
      <c r="CU33" s="389"/>
      <c r="CV33" s="389"/>
      <c r="CW33" s="389"/>
      <c r="CX33" s="389"/>
      <c r="CY33" s="389"/>
      <c r="CZ33" s="389"/>
      <c r="DA33" s="389"/>
      <c r="DB33" s="389"/>
      <c r="DC33" s="389"/>
      <c r="DD33" s="389"/>
      <c r="DE33" s="389"/>
      <c r="DF33" s="215"/>
      <c r="DG33" s="388" t="s">
        <v>207</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5</v>
      </c>
      <c r="BX34" s="386"/>
      <c r="BY34" s="385" t="str">
        <f>IF('各会計、関係団体の財政状況及び健全化判断比率'!B68="","",'各会計、関係団体の財政状況及び健全化判断比率'!B68)</f>
        <v>富山地区広域件事務組合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土地取得事業特別会計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後期高齢者医療事業</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6</v>
      </c>
      <c r="BX35" s="386"/>
      <c r="BY35" s="385" t="str">
        <f>IF('各会計、関係団体の財政状況及び健全化判断比率'!B69="","",'各会計、関係団体の財政状況及び健全化判断比率'!B69)</f>
        <v>富山県市町村会館管理組合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7</v>
      </c>
      <c r="BX36" s="386"/>
      <c r="BY36" s="385" t="str">
        <f>IF('各会計、関係団体の財政状況及び健全化判断比率'!B70="","",'各会計、関係団体の財政状況及び健全化判断比率'!B70)</f>
        <v>富山県市町村総合事務組合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8</v>
      </c>
      <c r="BX37" s="386"/>
      <c r="BY37" s="385" t="str">
        <f>IF('各会計、関係団体の財政状況及び健全化判断比率'!B71="","",'各会計、関係団体の財政状況及び健全化判断比率'!B71)</f>
        <v>富山県後期高齢者医療広域連合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9</v>
      </c>
      <c r="BX38" s="386"/>
      <c r="BY38" s="385" t="str">
        <f>IF('各会計、関係団体の財政状況及び健全化判断比率'!B72="","",'各会計、関係団体の財政状況及び健全化判断比率'!B72)</f>
        <v>［一般会計］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10</v>
      </c>
      <c r="BX39" s="386"/>
      <c r="BY39" s="385" t="str">
        <f>IF('各会計、関係団体の財政状況及び健全化判断比率'!B73="","",'各会計、関係団体の財政状況及び健全化判断比率'!B73)</f>
        <v>［後期高齢者医療事業特別会計］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11</v>
      </c>
      <c r="BX40" s="386"/>
      <c r="BY40" s="385" t="str">
        <f>IF('各会計、関係団体の財政状況及び健全化判断比率'!B74="","",'各会計、関係団体の財政状況及び健全化判断比率'!B74)</f>
        <v>常願寺川右岸水防市町村組合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12</v>
      </c>
      <c r="BX41" s="386"/>
      <c r="BY41" s="385" t="str">
        <f>IF('各会計、関係団体の財政状況及び健全化判断比率'!B75="","",'各会計、関係団体の財政状況及び健全化判断比率'!B75)</f>
        <v>中新川広域行政事務組合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13</v>
      </c>
      <c r="BX42" s="386"/>
      <c r="BY42" s="385" t="str">
        <f>IF('各会計、関係団体の財政状況及び健全化判断比率'!B76="","",'各会計、関係団体の財政状況及び健全化判断比率'!B76)</f>
        <v>［一般会計］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14</v>
      </c>
      <c r="BX43" s="386"/>
      <c r="BY43" s="385" t="str">
        <f>IF('各会計、関係団体の財政状況及び健全化判断比率'!B77="","",'各会計、関係団体の財政状況及び健全化判断比率'!B77)</f>
        <v>［介護保険事業特別会計］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TApW7Evo8dUUKnSgJNk0fl0/8yhlldDgXRgPIWWrO8HUg+vS0BIjzjWoTqNRe2xXlKww830ncP4ExP6fpnRdw==" saltValue="/Zg8OgOlnmnNYxsX8p2A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4" t="s">
        <v>556</v>
      </c>
      <c r="D34" s="1214"/>
      <c r="E34" s="1215"/>
      <c r="F34" s="32">
        <v>5.7</v>
      </c>
      <c r="G34" s="33">
        <v>5.73</v>
      </c>
      <c r="H34" s="33">
        <v>1.22</v>
      </c>
      <c r="I34" s="33">
        <v>5.13</v>
      </c>
      <c r="J34" s="34">
        <v>6.27</v>
      </c>
      <c r="K34" s="22"/>
      <c r="L34" s="22"/>
      <c r="M34" s="22"/>
      <c r="N34" s="22"/>
      <c r="O34" s="22"/>
      <c r="P34" s="22"/>
    </row>
    <row r="35" spans="1:16" ht="39" customHeight="1" x14ac:dyDescent="0.15">
      <c r="A35" s="22"/>
      <c r="B35" s="35"/>
      <c r="C35" s="1208" t="s">
        <v>557</v>
      </c>
      <c r="D35" s="1209"/>
      <c r="E35" s="1210"/>
      <c r="F35" s="36">
        <v>0.69</v>
      </c>
      <c r="G35" s="37">
        <v>0.06</v>
      </c>
      <c r="H35" s="37">
        <v>1.03</v>
      </c>
      <c r="I35" s="37">
        <v>0.31</v>
      </c>
      <c r="J35" s="38">
        <v>0.31</v>
      </c>
      <c r="K35" s="22"/>
      <c r="L35" s="22"/>
      <c r="M35" s="22"/>
      <c r="N35" s="22"/>
      <c r="O35" s="22"/>
      <c r="P35" s="22"/>
    </row>
    <row r="36" spans="1:16" ht="39" customHeight="1" x14ac:dyDescent="0.15">
      <c r="A36" s="22"/>
      <c r="B36" s="35"/>
      <c r="C36" s="1208" t="s">
        <v>558</v>
      </c>
      <c r="D36" s="1209"/>
      <c r="E36" s="1210"/>
      <c r="F36" s="36">
        <v>0.03</v>
      </c>
      <c r="G36" s="37">
        <v>0.01</v>
      </c>
      <c r="H36" s="37">
        <v>0</v>
      </c>
      <c r="I36" s="37">
        <v>0.18</v>
      </c>
      <c r="J36" s="38">
        <v>0.18</v>
      </c>
      <c r="K36" s="22"/>
      <c r="L36" s="22"/>
      <c r="M36" s="22"/>
      <c r="N36" s="22"/>
      <c r="O36" s="22"/>
      <c r="P36" s="22"/>
    </row>
    <row r="37" spans="1:16" ht="39" customHeight="1" x14ac:dyDescent="0.15">
      <c r="A37" s="22"/>
      <c r="B37" s="35"/>
      <c r="C37" s="1208" t="s">
        <v>559</v>
      </c>
      <c r="D37" s="1209"/>
      <c r="E37" s="1210"/>
      <c r="F37" s="36">
        <v>0.02</v>
      </c>
      <c r="G37" s="37">
        <v>0.02</v>
      </c>
      <c r="H37" s="37">
        <v>0.02</v>
      </c>
      <c r="I37" s="37">
        <v>0.02</v>
      </c>
      <c r="J37" s="38">
        <v>0.02</v>
      </c>
      <c r="K37" s="22"/>
      <c r="L37" s="22"/>
      <c r="M37" s="22"/>
      <c r="N37" s="22"/>
      <c r="O37" s="22"/>
      <c r="P37" s="22"/>
    </row>
    <row r="38" spans="1:16" ht="39" customHeight="1" x14ac:dyDescent="0.15">
      <c r="A38" s="22"/>
      <c r="B38" s="35"/>
      <c r="C38" s="1208"/>
      <c r="D38" s="1209"/>
      <c r="E38" s="1210"/>
      <c r="F38" s="36"/>
      <c r="G38" s="37"/>
      <c r="H38" s="37"/>
      <c r="I38" s="37"/>
      <c r="J38" s="38"/>
      <c r="K38" s="22"/>
      <c r="L38" s="22"/>
      <c r="M38" s="22"/>
      <c r="N38" s="22"/>
      <c r="O38" s="22"/>
      <c r="P38" s="22"/>
    </row>
    <row r="39" spans="1:16" ht="39" customHeight="1" x14ac:dyDescent="0.15">
      <c r="A39" s="22"/>
      <c r="B39" s="35"/>
      <c r="C39" s="1208"/>
      <c r="D39" s="1209"/>
      <c r="E39" s="1210"/>
      <c r="F39" s="36"/>
      <c r="G39" s="37"/>
      <c r="H39" s="37"/>
      <c r="I39" s="37"/>
      <c r="J39" s="38"/>
      <c r="K39" s="22"/>
      <c r="L39" s="22"/>
      <c r="M39" s="22"/>
      <c r="N39" s="22"/>
      <c r="O39" s="22"/>
      <c r="P39" s="22"/>
    </row>
    <row r="40" spans="1:16" ht="39" customHeight="1" x14ac:dyDescent="0.15">
      <c r="A40" s="22"/>
      <c r="B40" s="35"/>
      <c r="C40" s="1208"/>
      <c r="D40" s="1209"/>
      <c r="E40" s="1210"/>
      <c r="F40" s="36"/>
      <c r="G40" s="37"/>
      <c r="H40" s="37"/>
      <c r="I40" s="37"/>
      <c r="J40" s="38"/>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560</v>
      </c>
      <c r="D42" s="1209"/>
      <c r="E42" s="1210"/>
      <c r="F42" s="36" t="s">
        <v>506</v>
      </c>
      <c r="G42" s="37" t="s">
        <v>506</v>
      </c>
      <c r="H42" s="37" t="s">
        <v>506</v>
      </c>
      <c r="I42" s="37" t="s">
        <v>506</v>
      </c>
      <c r="J42" s="38" t="s">
        <v>506</v>
      </c>
      <c r="K42" s="22"/>
      <c r="L42" s="22"/>
      <c r="M42" s="22"/>
      <c r="N42" s="22"/>
      <c r="O42" s="22"/>
      <c r="P42" s="22"/>
    </row>
    <row r="43" spans="1:16" ht="39" customHeight="1" thickBot="1" x14ac:dyDescent="0.2">
      <c r="A43" s="22"/>
      <c r="B43" s="40"/>
      <c r="C43" s="1211" t="s">
        <v>561</v>
      </c>
      <c r="D43" s="1212"/>
      <c r="E43" s="1213"/>
      <c r="F43" s="41">
        <v>0</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yNtQJ8QTZXEAPhq1Bd3N22xmeV0mZo6EI1E/iizD/0Jeo77ApFHPbEZdz2jVry0uq02gmZ1bi6aNXqzRBxCcQ==" saltValue="Vu0HeDKYk2FqUbZ92lmu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146</v>
      </c>
      <c r="L45" s="60">
        <v>155</v>
      </c>
      <c r="M45" s="60">
        <v>153</v>
      </c>
      <c r="N45" s="60">
        <v>161</v>
      </c>
      <c r="O45" s="61">
        <v>170</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18" t="s">
        <v>14</v>
      </c>
      <c r="F47" s="1218"/>
      <c r="G47" s="1218"/>
      <c r="H47" s="1218"/>
      <c r="I47" s="1218"/>
      <c r="J47" s="1219"/>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18" t="s">
        <v>15</v>
      </c>
      <c r="F48" s="1218"/>
      <c r="G48" s="1218"/>
      <c r="H48" s="1218"/>
      <c r="I48" s="1218"/>
      <c r="J48" s="1219"/>
      <c r="K48" s="63">
        <v>2</v>
      </c>
      <c r="L48" s="64">
        <v>4</v>
      </c>
      <c r="M48" s="64">
        <v>9</v>
      </c>
      <c r="N48" s="64">
        <v>13</v>
      </c>
      <c r="O48" s="65">
        <v>5</v>
      </c>
      <c r="P48" s="48"/>
      <c r="Q48" s="48"/>
      <c r="R48" s="48"/>
      <c r="S48" s="48"/>
      <c r="T48" s="48"/>
      <c r="U48" s="48"/>
    </row>
    <row r="49" spans="1:21" ht="30.75" customHeight="1" x14ac:dyDescent="0.15">
      <c r="A49" s="48"/>
      <c r="B49" s="1236"/>
      <c r="C49" s="1237"/>
      <c r="D49" s="62"/>
      <c r="E49" s="1218" t="s">
        <v>16</v>
      </c>
      <c r="F49" s="1218"/>
      <c r="G49" s="1218"/>
      <c r="H49" s="1218"/>
      <c r="I49" s="1218"/>
      <c r="J49" s="1219"/>
      <c r="K49" s="63">
        <v>94</v>
      </c>
      <c r="L49" s="64">
        <v>95</v>
      </c>
      <c r="M49" s="64">
        <v>91</v>
      </c>
      <c r="N49" s="64">
        <v>97</v>
      </c>
      <c r="O49" s="65">
        <v>93</v>
      </c>
      <c r="P49" s="48"/>
      <c r="Q49" s="48"/>
      <c r="R49" s="48"/>
      <c r="S49" s="48"/>
      <c r="T49" s="48"/>
      <c r="U49" s="48"/>
    </row>
    <row r="50" spans="1:21" ht="30.75" customHeight="1" x14ac:dyDescent="0.15">
      <c r="A50" s="48"/>
      <c r="B50" s="1236"/>
      <c r="C50" s="1237"/>
      <c r="D50" s="62"/>
      <c r="E50" s="1218" t="s">
        <v>17</v>
      </c>
      <c r="F50" s="1218"/>
      <c r="G50" s="1218"/>
      <c r="H50" s="1218"/>
      <c r="I50" s="1218"/>
      <c r="J50" s="1219"/>
      <c r="K50" s="63">
        <v>16</v>
      </c>
      <c r="L50" s="64">
        <v>14</v>
      </c>
      <c r="M50" s="64">
        <v>14</v>
      </c>
      <c r="N50" s="64">
        <v>12</v>
      </c>
      <c r="O50" s="65">
        <v>11</v>
      </c>
      <c r="P50" s="48"/>
      <c r="Q50" s="48"/>
      <c r="R50" s="48"/>
      <c r="S50" s="48"/>
      <c r="T50" s="48"/>
      <c r="U50" s="48"/>
    </row>
    <row r="51" spans="1:21" ht="30.75" customHeight="1" x14ac:dyDescent="0.15">
      <c r="A51" s="48"/>
      <c r="B51" s="1238"/>
      <c r="C51" s="1239"/>
      <c r="D51" s="66"/>
      <c r="E51" s="1218" t="s">
        <v>18</v>
      </c>
      <c r="F51" s="1218"/>
      <c r="G51" s="1218"/>
      <c r="H51" s="1218"/>
      <c r="I51" s="1218"/>
      <c r="J51" s="1219"/>
      <c r="K51" s="63">
        <v>0</v>
      </c>
      <c r="L51" s="64" t="s">
        <v>506</v>
      </c>
      <c r="M51" s="64" t="s">
        <v>506</v>
      </c>
      <c r="N51" s="64" t="s">
        <v>506</v>
      </c>
      <c r="O51" s="65" t="s">
        <v>506</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173</v>
      </c>
      <c r="L52" s="64">
        <v>169</v>
      </c>
      <c r="M52" s="64">
        <v>172</v>
      </c>
      <c r="N52" s="64">
        <v>177</v>
      </c>
      <c r="O52" s="65">
        <v>176</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85</v>
      </c>
      <c r="L53" s="69">
        <v>99</v>
      </c>
      <c r="M53" s="69">
        <v>95</v>
      </c>
      <c r="N53" s="69">
        <v>106</v>
      </c>
      <c r="O53" s="70">
        <v>103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581</v>
      </c>
      <c r="L57" s="83" t="s">
        <v>582</v>
      </c>
      <c r="M57" s="83" t="s">
        <v>581</v>
      </c>
      <c r="N57" s="83" t="s">
        <v>583</v>
      </c>
      <c r="O57" s="84" t="s">
        <v>581</v>
      </c>
    </row>
    <row r="58" spans="1:21" ht="31.5" customHeight="1" thickBot="1" x14ac:dyDescent="0.2">
      <c r="B58" s="1226"/>
      <c r="C58" s="1227"/>
      <c r="D58" s="1231" t="s">
        <v>27</v>
      </c>
      <c r="E58" s="1232"/>
      <c r="F58" s="1232"/>
      <c r="G58" s="1232"/>
      <c r="H58" s="1232"/>
      <c r="I58" s="1232"/>
      <c r="J58" s="1233"/>
      <c r="K58" s="85" t="s">
        <v>581</v>
      </c>
      <c r="L58" s="86" t="s">
        <v>581</v>
      </c>
      <c r="M58" s="86" t="s">
        <v>581</v>
      </c>
      <c r="N58" s="86" t="s">
        <v>581</v>
      </c>
      <c r="O58" s="87" t="s">
        <v>581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uorG0X7fs2qZY55806BcC7Q+SHdgzvzNYW5b0evRhJV/rKJ77ez8NR2iALDpCa6h8Raae60/f9r53Z0Sf8JCQ==" saltValue="7PXErnO//I52aJItNuzb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54" t="s">
        <v>30</v>
      </c>
      <c r="C41" s="1255"/>
      <c r="D41" s="101"/>
      <c r="E41" s="1256" t="s">
        <v>31</v>
      </c>
      <c r="F41" s="1256"/>
      <c r="G41" s="1256"/>
      <c r="H41" s="1257"/>
      <c r="I41" s="102">
        <v>1812</v>
      </c>
      <c r="J41" s="103">
        <v>1787</v>
      </c>
      <c r="K41" s="103">
        <v>1856</v>
      </c>
      <c r="L41" s="103">
        <v>1886</v>
      </c>
      <c r="M41" s="104">
        <v>1905</v>
      </c>
    </row>
    <row r="42" spans="2:13" ht="27.75" customHeight="1" x14ac:dyDescent="0.15">
      <c r="B42" s="1244"/>
      <c r="C42" s="1245"/>
      <c r="D42" s="105"/>
      <c r="E42" s="1248" t="s">
        <v>32</v>
      </c>
      <c r="F42" s="1248"/>
      <c r="G42" s="1248"/>
      <c r="H42" s="1249"/>
      <c r="I42" s="106">
        <v>81</v>
      </c>
      <c r="J42" s="107">
        <v>69</v>
      </c>
      <c r="K42" s="107">
        <v>55</v>
      </c>
      <c r="L42" s="107">
        <v>43</v>
      </c>
      <c r="M42" s="108">
        <v>31</v>
      </c>
    </row>
    <row r="43" spans="2:13" ht="27.75" customHeight="1" x14ac:dyDescent="0.15">
      <c r="B43" s="1244"/>
      <c r="C43" s="1245"/>
      <c r="D43" s="105"/>
      <c r="E43" s="1248" t="s">
        <v>33</v>
      </c>
      <c r="F43" s="1248"/>
      <c r="G43" s="1248"/>
      <c r="H43" s="1249"/>
      <c r="I43" s="106" t="s">
        <v>506</v>
      </c>
      <c r="J43" s="107">
        <v>169</v>
      </c>
      <c r="K43" s="107">
        <v>183</v>
      </c>
      <c r="L43" s="107">
        <v>182</v>
      </c>
      <c r="M43" s="108">
        <v>192</v>
      </c>
    </row>
    <row r="44" spans="2:13" ht="27.75" customHeight="1" x14ac:dyDescent="0.15">
      <c r="B44" s="1244"/>
      <c r="C44" s="1245"/>
      <c r="D44" s="105"/>
      <c r="E44" s="1248" t="s">
        <v>34</v>
      </c>
      <c r="F44" s="1248"/>
      <c r="G44" s="1248"/>
      <c r="H44" s="1249"/>
      <c r="I44" s="106">
        <v>1511</v>
      </c>
      <c r="J44" s="107">
        <v>1413</v>
      </c>
      <c r="K44" s="107">
        <v>1346</v>
      </c>
      <c r="L44" s="107">
        <v>1264</v>
      </c>
      <c r="M44" s="108">
        <v>1193</v>
      </c>
    </row>
    <row r="45" spans="2:13" ht="27.75" customHeight="1" x14ac:dyDescent="0.15">
      <c r="B45" s="1244"/>
      <c r="C45" s="1245"/>
      <c r="D45" s="105"/>
      <c r="E45" s="1248" t="s">
        <v>35</v>
      </c>
      <c r="F45" s="1248"/>
      <c r="G45" s="1248"/>
      <c r="H45" s="1249"/>
      <c r="I45" s="106">
        <v>114</v>
      </c>
      <c r="J45" s="107">
        <v>46</v>
      </c>
      <c r="K45" s="107">
        <v>59</v>
      </c>
      <c r="L45" s="107">
        <v>43</v>
      </c>
      <c r="M45" s="108">
        <v>30</v>
      </c>
    </row>
    <row r="46" spans="2:13" ht="27.75" customHeight="1" x14ac:dyDescent="0.15">
      <c r="B46" s="1244"/>
      <c r="C46" s="1245"/>
      <c r="D46" s="109"/>
      <c r="E46" s="1248" t="s">
        <v>36</v>
      </c>
      <c r="F46" s="1248"/>
      <c r="G46" s="1248"/>
      <c r="H46" s="1249"/>
      <c r="I46" s="106" t="s">
        <v>506</v>
      </c>
      <c r="J46" s="107" t="s">
        <v>506</v>
      </c>
      <c r="K46" s="107" t="s">
        <v>506</v>
      </c>
      <c r="L46" s="107" t="s">
        <v>506</v>
      </c>
      <c r="M46" s="108" t="s">
        <v>506</v>
      </c>
    </row>
    <row r="47" spans="2:13" ht="27.75" customHeight="1" x14ac:dyDescent="0.15">
      <c r="B47" s="1244"/>
      <c r="C47" s="1245"/>
      <c r="D47" s="110"/>
      <c r="E47" s="1258" t="s">
        <v>37</v>
      </c>
      <c r="F47" s="1259"/>
      <c r="G47" s="1259"/>
      <c r="H47" s="1260"/>
      <c r="I47" s="106" t="s">
        <v>506</v>
      </c>
      <c r="J47" s="107" t="s">
        <v>506</v>
      </c>
      <c r="K47" s="107" t="s">
        <v>506</v>
      </c>
      <c r="L47" s="107" t="s">
        <v>506</v>
      </c>
      <c r="M47" s="108" t="s">
        <v>506</v>
      </c>
    </row>
    <row r="48" spans="2:13" ht="27.75" customHeight="1" x14ac:dyDescent="0.15">
      <c r="B48" s="1244"/>
      <c r="C48" s="1245"/>
      <c r="D48" s="105"/>
      <c r="E48" s="1248" t="s">
        <v>38</v>
      </c>
      <c r="F48" s="1248"/>
      <c r="G48" s="1248"/>
      <c r="H48" s="1249"/>
      <c r="I48" s="106" t="s">
        <v>506</v>
      </c>
      <c r="J48" s="107" t="s">
        <v>506</v>
      </c>
      <c r="K48" s="107" t="s">
        <v>506</v>
      </c>
      <c r="L48" s="107" t="s">
        <v>506</v>
      </c>
      <c r="M48" s="108" t="s">
        <v>506</v>
      </c>
    </row>
    <row r="49" spans="2:13" ht="27.75" customHeight="1" x14ac:dyDescent="0.15">
      <c r="B49" s="1246"/>
      <c r="C49" s="1247"/>
      <c r="D49" s="105"/>
      <c r="E49" s="1248" t="s">
        <v>39</v>
      </c>
      <c r="F49" s="1248"/>
      <c r="G49" s="1248"/>
      <c r="H49" s="1249"/>
      <c r="I49" s="106" t="s">
        <v>506</v>
      </c>
      <c r="J49" s="107" t="s">
        <v>506</v>
      </c>
      <c r="K49" s="107" t="s">
        <v>506</v>
      </c>
      <c r="L49" s="107" t="s">
        <v>506</v>
      </c>
      <c r="M49" s="108" t="s">
        <v>506</v>
      </c>
    </row>
    <row r="50" spans="2:13" ht="27.75" customHeight="1" x14ac:dyDescent="0.15">
      <c r="B50" s="1242" t="s">
        <v>40</v>
      </c>
      <c r="C50" s="1243"/>
      <c r="D50" s="111"/>
      <c r="E50" s="1248" t="s">
        <v>41</v>
      </c>
      <c r="F50" s="1248"/>
      <c r="G50" s="1248"/>
      <c r="H50" s="1249"/>
      <c r="I50" s="106">
        <v>1028</v>
      </c>
      <c r="J50" s="107">
        <v>1028</v>
      </c>
      <c r="K50" s="107">
        <v>817</v>
      </c>
      <c r="L50" s="107">
        <v>767</v>
      </c>
      <c r="M50" s="108">
        <v>690</v>
      </c>
    </row>
    <row r="51" spans="2:13" ht="27.75" customHeight="1" x14ac:dyDescent="0.15">
      <c r="B51" s="1244"/>
      <c r="C51" s="1245"/>
      <c r="D51" s="105"/>
      <c r="E51" s="1248" t="s">
        <v>42</v>
      </c>
      <c r="F51" s="1248"/>
      <c r="G51" s="1248"/>
      <c r="H51" s="1249"/>
      <c r="I51" s="106" t="s">
        <v>506</v>
      </c>
      <c r="J51" s="107" t="s">
        <v>506</v>
      </c>
      <c r="K51" s="107" t="s">
        <v>506</v>
      </c>
      <c r="L51" s="107" t="s">
        <v>506</v>
      </c>
      <c r="M51" s="108" t="s">
        <v>506</v>
      </c>
    </row>
    <row r="52" spans="2:13" ht="27.75" customHeight="1" x14ac:dyDescent="0.15">
      <c r="B52" s="1246"/>
      <c r="C52" s="1247"/>
      <c r="D52" s="105"/>
      <c r="E52" s="1248" t="s">
        <v>43</v>
      </c>
      <c r="F52" s="1248"/>
      <c r="G52" s="1248"/>
      <c r="H52" s="1249"/>
      <c r="I52" s="106">
        <v>1795</v>
      </c>
      <c r="J52" s="107">
        <v>1763</v>
      </c>
      <c r="K52" s="107">
        <v>1709</v>
      </c>
      <c r="L52" s="107">
        <v>1640</v>
      </c>
      <c r="M52" s="108">
        <v>1563</v>
      </c>
    </row>
    <row r="53" spans="2:13" ht="27.75" customHeight="1" thickBot="1" x14ac:dyDescent="0.2">
      <c r="B53" s="1250" t="s">
        <v>44</v>
      </c>
      <c r="C53" s="1251"/>
      <c r="D53" s="112"/>
      <c r="E53" s="1252" t="s">
        <v>45</v>
      </c>
      <c r="F53" s="1252"/>
      <c r="G53" s="1252"/>
      <c r="H53" s="1253"/>
      <c r="I53" s="113">
        <v>695</v>
      </c>
      <c r="J53" s="114">
        <v>693</v>
      </c>
      <c r="K53" s="114">
        <v>973</v>
      </c>
      <c r="L53" s="114">
        <v>1011</v>
      </c>
      <c r="M53" s="115">
        <v>1099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fT3vNFmnTyCuTbm2lS71L/QuUHule5hSC4Rr2eh1r+RW8e+FMseBVidY/sK1IzjX4zEjljtFgT+m5QLn/C/Cg==" saltValue="iZBAc5saFwKuDESZBhzw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9" t="s">
        <v>48</v>
      </c>
      <c r="D55" s="1269"/>
      <c r="E55" s="1270"/>
      <c r="F55" s="127">
        <v>770</v>
      </c>
      <c r="G55" s="127">
        <v>720</v>
      </c>
      <c r="H55" s="128">
        <v>640</v>
      </c>
    </row>
    <row r="56" spans="2:8" ht="52.5" customHeight="1" x14ac:dyDescent="0.15">
      <c r="B56" s="129"/>
      <c r="C56" s="1271" t="s">
        <v>49</v>
      </c>
      <c r="D56" s="1271"/>
      <c r="E56" s="1272"/>
      <c r="F56" s="130">
        <v>5</v>
      </c>
      <c r="G56" s="130">
        <v>5</v>
      </c>
      <c r="H56" s="131">
        <v>5</v>
      </c>
    </row>
    <row r="57" spans="2:8" ht="53.25" customHeight="1" x14ac:dyDescent="0.15">
      <c r="B57" s="129"/>
      <c r="C57" s="1273" t="s">
        <v>50</v>
      </c>
      <c r="D57" s="1273"/>
      <c r="E57" s="1274"/>
      <c r="F57" s="132">
        <v>40</v>
      </c>
      <c r="G57" s="132">
        <v>40</v>
      </c>
      <c r="H57" s="133">
        <v>43</v>
      </c>
    </row>
    <row r="58" spans="2:8" ht="45.75" customHeight="1" x14ac:dyDescent="0.15">
      <c r="B58" s="134"/>
      <c r="C58" s="1261" t="s">
        <v>577</v>
      </c>
      <c r="D58" s="1262"/>
      <c r="E58" s="1263"/>
      <c r="F58" s="135">
        <v>30</v>
      </c>
      <c r="G58" s="135">
        <v>30</v>
      </c>
      <c r="H58" s="136">
        <v>30</v>
      </c>
    </row>
    <row r="59" spans="2:8" ht="45.75" customHeight="1" x14ac:dyDescent="0.15">
      <c r="B59" s="134"/>
      <c r="C59" s="1261" t="s">
        <v>578</v>
      </c>
      <c r="D59" s="1262"/>
      <c r="E59" s="1263"/>
      <c r="F59" s="135">
        <v>6</v>
      </c>
      <c r="G59" s="135">
        <v>6</v>
      </c>
      <c r="H59" s="136">
        <v>6</v>
      </c>
    </row>
    <row r="60" spans="2:8" ht="45.75" customHeight="1" x14ac:dyDescent="0.15">
      <c r="B60" s="134"/>
      <c r="C60" s="1261" t="s">
        <v>580</v>
      </c>
      <c r="D60" s="1262"/>
      <c r="E60" s="1263"/>
      <c r="F60" s="135">
        <v>1</v>
      </c>
      <c r="G60" s="135">
        <v>1</v>
      </c>
      <c r="H60" s="136">
        <v>4</v>
      </c>
    </row>
    <row r="61" spans="2:8" ht="45.75" customHeight="1" x14ac:dyDescent="0.15">
      <c r="B61" s="134"/>
      <c r="C61" s="1261" t="s">
        <v>579</v>
      </c>
      <c r="D61" s="1262"/>
      <c r="E61" s="1263"/>
      <c r="F61" s="135">
        <v>2</v>
      </c>
      <c r="G61" s="135">
        <v>2</v>
      </c>
      <c r="H61" s="136">
        <v>2</v>
      </c>
    </row>
    <row r="62" spans="2:8" ht="45.75" customHeight="1" thickBot="1" x14ac:dyDescent="0.2">
      <c r="B62" s="137"/>
      <c r="C62" s="1264" t="s">
        <v>584</v>
      </c>
      <c r="D62" s="1265"/>
      <c r="E62" s="1266"/>
      <c r="F62" s="138">
        <v>1</v>
      </c>
      <c r="G62" s="138">
        <v>1</v>
      </c>
      <c r="H62" s="139">
        <v>1</v>
      </c>
    </row>
    <row r="63" spans="2:8" ht="52.5" customHeight="1" thickBot="1" x14ac:dyDescent="0.2">
      <c r="B63" s="140"/>
      <c r="C63" s="1267" t="s">
        <v>51</v>
      </c>
      <c r="D63" s="1267"/>
      <c r="E63" s="1268"/>
      <c r="F63" s="141">
        <v>816</v>
      </c>
      <c r="G63" s="141">
        <v>766</v>
      </c>
      <c r="H63" s="142">
        <v>689</v>
      </c>
    </row>
    <row r="64" spans="2:8" ht="15" customHeight="1" x14ac:dyDescent="0.15"/>
    <row r="65" ht="0" hidden="1" customHeight="1" x14ac:dyDescent="0.15"/>
    <row r="66" ht="0" hidden="1" customHeight="1" x14ac:dyDescent="0.15"/>
  </sheetData>
  <sheetProtection algorithmName="SHA-512" hashValue="VlZ1u33Epo/GdIszlI5I2AA6pWVHYDG0fB6f0my9U1jxNFNI0IzGhVBBlKp5+ZNSJ0ba0/I+/mce9CUazsWMDA==" saltValue="0QrdUG48HBFaXs/Gh8cs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77" customWidth="1"/>
    <col min="2" max="107" width="2.5" style="1277" customWidth="1"/>
    <col min="108" max="108" width="6.125" style="1285" customWidth="1"/>
    <col min="109" max="109" width="5.875" style="1284"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275"/>
      <c r="B1" s="1276"/>
      <c r="DD1" s="1277"/>
      <c r="DE1" s="1277"/>
    </row>
    <row r="2" spans="1:143" ht="25.5" customHeight="1" x14ac:dyDescent="0.15">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1277"/>
      <c r="DE2" s="1277"/>
    </row>
    <row r="3" spans="1:143" ht="25.5" customHeight="1" x14ac:dyDescent="0.15">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1277"/>
      <c r="DE3" s="1277"/>
    </row>
    <row r="4" spans="1:143" s="290" customFormat="1"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7"/>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7"/>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7"/>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7"/>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7"/>
      <c r="DE19" s="1277"/>
    </row>
    <row r="20" spans="1:351" x14ac:dyDescent="0.15">
      <c r="DD20" s="1277"/>
      <c r="DE20" s="1277"/>
    </row>
    <row r="21" spans="1:351" ht="17.25" x14ac:dyDescent="0.15">
      <c r="B21" s="1279"/>
      <c r="C21" s="1280"/>
      <c r="D21" s="1280"/>
      <c r="E21" s="1280"/>
      <c r="F21" s="1280"/>
      <c r="G21" s="1280"/>
      <c r="H21" s="1280"/>
      <c r="I21" s="1280"/>
      <c r="J21" s="1280"/>
      <c r="K21" s="1280"/>
      <c r="L21" s="1280"/>
      <c r="M21" s="1280"/>
      <c r="N21" s="1281"/>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1"/>
      <c r="AU21" s="1280"/>
      <c r="AV21" s="1280"/>
      <c r="AW21" s="1280"/>
      <c r="AX21" s="1280"/>
      <c r="AY21" s="1280"/>
      <c r="AZ21" s="1280"/>
      <c r="BA21" s="1280"/>
      <c r="BB21" s="1280"/>
      <c r="BC21" s="1280"/>
      <c r="BD21" s="1280"/>
      <c r="BE21" s="1280"/>
      <c r="BF21" s="1281"/>
      <c r="BG21" s="1280"/>
      <c r="BH21" s="1280"/>
      <c r="BI21" s="1280"/>
      <c r="BJ21" s="1280"/>
      <c r="BK21" s="1280"/>
      <c r="BL21" s="1280"/>
      <c r="BM21" s="1280"/>
      <c r="BN21" s="1280"/>
      <c r="BO21" s="1280"/>
      <c r="BP21" s="1280"/>
      <c r="BQ21" s="1280"/>
      <c r="BR21" s="1281"/>
      <c r="BS21" s="1280"/>
      <c r="BT21" s="1280"/>
      <c r="BU21" s="1280"/>
      <c r="BV21" s="1280"/>
      <c r="BW21" s="1280"/>
      <c r="BX21" s="1280"/>
      <c r="BY21" s="1280"/>
      <c r="BZ21" s="1280"/>
      <c r="CA21" s="1280"/>
      <c r="CB21" s="1280"/>
      <c r="CC21" s="1280"/>
      <c r="CD21" s="1281"/>
      <c r="CE21" s="1280"/>
      <c r="CF21" s="1280"/>
      <c r="CG21" s="1280"/>
      <c r="CH21" s="1280"/>
      <c r="CI21" s="1280"/>
      <c r="CJ21" s="1280"/>
      <c r="CK21" s="1280"/>
      <c r="CL21" s="1280"/>
      <c r="CM21" s="1280"/>
      <c r="CN21" s="1280"/>
      <c r="CO21" s="1280"/>
      <c r="CP21" s="1281"/>
      <c r="CQ21" s="1280"/>
      <c r="CR21" s="1280"/>
      <c r="CS21" s="1280"/>
      <c r="CT21" s="1280"/>
      <c r="CU21" s="1280"/>
      <c r="CV21" s="1280"/>
      <c r="CW21" s="1280"/>
      <c r="CX21" s="1280"/>
      <c r="CY21" s="1280"/>
      <c r="CZ21" s="1280"/>
      <c r="DA21" s="1280"/>
      <c r="DB21" s="1281"/>
      <c r="DC21" s="1280"/>
      <c r="DD21" s="1282"/>
      <c r="DE21" s="1277"/>
      <c r="MM21" s="1283"/>
    </row>
    <row r="22" spans="1:351" ht="17.25" x14ac:dyDescent="0.15">
      <c r="B22" s="1284"/>
      <c r="MM22" s="1283"/>
    </row>
    <row r="23" spans="1:351" x14ac:dyDescent="0.15">
      <c r="B23" s="1284"/>
    </row>
    <row r="24" spans="1:351" x14ac:dyDescent="0.15">
      <c r="B24" s="1284"/>
    </row>
    <row r="25" spans="1:351" x14ac:dyDescent="0.15">
      <c r="B25" s="1284"/>
    </row>
    <row r="26" spans="1:351" x14ac:dyDescent="0.15">
      <c r="B26" s="1284"/>
    </row>
    <row r="27" spans="1:351" x14ac:dyDescent="0.15">
      <c r="B27" s="1284"/>
    </row>
    <row r="28" spans="1:351" x14ac:dyDescent="0.15">
      <c r="B28" s="1284"/>
    </row>
    <row r="29" spans="1:351" x14ac:dyDescent="0.15">
      <c r="B29" s="1284"/>
    </row>
    <row r="30" spans="1:351" x14ac:dyDescent="0.15">
      <c r="B30" s="1284"/>
    </row>
    <row r="31" spans="1:351" x14ac:dyDescent="0.15">
      <c r="B31" s="1284"/>
    </row>
    <row r="32" spans="1:351" x14ac:dyDescent="0.15">
      <c r="B32" s="1284"/>
    </row>
    <row r="33" spans="2:109" x14ac:dyDescent="0.15">
      <c r="B33" s="1284"/>
    </row>
    <row r="34" spans="2:109" x14ac:dyDescent="0.15">
      <c r="B34" s="1284"/>
    </row>
    <row r="35" spans="2:109" x14ac:dyDescent="0.15">
      <c r="B35" s="1284"/>
    </row>
    <row r="36" spans="2:109" x14ac:dyDescent="0.15">
      <c r="B36" s="1284"/>
    </row>
    <row r="37" spans="2:109" x14ac:dyDescent="0.15">
      <c r="B37" s="1284"/>
    </row>
    <row r="38" spans="2:109" x14ac:dyDescent="0.15">
      <c r="B38" s="1284"/>
    </row>
    <row r="39" spans="2:109" x14ac:dyDescent="0.15">
      <c r="B39" s="1286"/>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c r="BE39" s="1287"/>
      <c r="BF39" s="1287"/>
      <c r="BG39" s="1287"/>
      <c r="BH39" s="1287"/>
      <c r="BI39" s="1287"/>
      <c r="BJ39" s="1287"/>
      <c r="BK39" s="1287"/>
      <c r="BL39" s="1287"/>
      <c r="BM39" s="1287"/>
      <c r="BN39" s="1287"/>
      <c r="BO39" s="1287"/>
      <c r="BP39" s="1287"/>
      <c r="BQ39" s="1287"/>
      <c r="BR39" s="1287"/>
      <c r="BS39" s="1287"/>
      <c r="BT39" s="1287"/>
      <c r="BU39" s="1287"/>
      <c r="BV39" s="1287"/>
      <c r="BW39" s="1287"/>
      <c r="BX39" s="1287"/>
      <c r="BY39" s="1287"/>
      <c r="BZ39" s="1287"/>
      <c r="CA39" s="1287"/>
      <c r="CB39" s="1287"/>
      <c r="CC39" s="1287"/>
      <c r="CD39" s="1287"/>
      <c r="CE39" s="1287"/>
      <c r="CF39" s="1287"/>
      <c r="CG39" s="1287"/>
      <c r="CH39" s="1287"/>
      <c r="CI39" s="1287"/>
      <c r="CJ39" s="1287"/>
      <c r="CK39" s="1287"/>
      <c r="CL39" s="1287"/>
      <c r="CM39" s="1287"/>
      <c r="CN39" s="1287"/>
      <c r="CO39" s="1287"/>
      <c r="CP39" s="1287"/>
      <c r="CQ39" s="1287"/>
      <c r="CR39" s="1287"/>
      <c r="CS39" s="1287"/>
      <c r="CT39" s="1287"/>
      <c r="CU39" s="1287"/>
      <c r="CV39" s="1287"/>
      <c r="CW39" s="1287"/>
      <c r="CX39" s="1287"/>
      <c r="CY39" s="1287"/>
      <c r="CZ39" s="1287"/>
      <c r="DA39" s="1287"/>
      <c r="DB39" s="1287"/>
      <c r="DC39" s="1287"/>
      <c r="DD39" s="1288"/>
    </row>
    <row r="40" spans="2:109" x14ac:dyDescent="0.15">
      <c r="B40" s="1289"/>
      <c r="DD40" s="1289"/>
      <c r="DE40" s="1277"/>
    </row>
    <row r="41" spans="2:109" ht="17.25" x14ac:dyDescent="0.15">
      <c r="B41" s="1290" t="s">
        <v>603</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82"/>
    </row>
    <row r="42" spans="2:109" x14ac:dyDescent="0.15">
      <c r="B42" s="1284"/>
      <c r="G42" s="1291"/>
      <c r="I42" s="1292"/>
      <c r="J42" s="1292"/>
      <c r="K42" s="1292"/>
      <c r="AM42" s="1291"/>
      <c r="AN42" s="1291" t="s">
        <v>604</v>
      </c>
      <c r="AP42" s="1292"/>
      <c r="AQ42" s="1292"/>
      <c r="AR42" s="1292"/>
      <c r="AY42" s="1291"/>
      <c r="BA42" s="1292"/>
      <c r="BB42" s="1292"/>
      <c r="BC42" s="1292"/>
      <c r="BK42" s="1291"/>
      <c r="BM42" s="1292"/>
      <c r="BN42" s="1292"/>
      <c r="BO42" s="1292"/>
      <c r="BW42" s="1291"/>
      <c r="BY42" s="1292"/>
      <c r="BZ42" s="1292"/>
      <c r="CA42" s="1292"/>
      <c r="CI42" s="1291"/>
      <c r="CK42" s="1292"/>
      <c r="CL42" s="1292"/>
      <c r="CM42" s="1292"/>
      <c r="CU42" s="1291"/>
      <c r="CW42" s="1292"/>
      <c r="CX42" s="1292"/>
      <c r="CY42" s="1292"/>
    </row>
    <row r="43" spans="2:109" ht="13.5" customHeight="1" x14ac:dyDescent="0.15">
      <c r="B43" s="1284"/>
      <c r="AN43" s="1293" t="s">
        <v>605</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4"/>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4"/>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4"/>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4"/>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4"/>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4"/>
      <c r="AN49" s="1277" t="s">
        <v>606</v>
      </c>
    </row>
    <row r="50" spans="1:109" x14ac:dyDescent="0.15">
      <c r="B50" s="1284"/>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548</v>
      </c>
      <c r="BQ50" s="1309"/>
      <c r="BR50" s="1309"/>
      <c r="BS50" s="1309"/>
      <c r="BT50" s="1309"/>
      <c r="BU50" s="1309"/>
      <c r="BV50" s="1309"/>
      <c r="BW50" s="1309"/>
      <c r="BX50" s="1309" t="s">
        <v>549</v>
      </c>
      <c r="BY50" s="1309"/>
      <c r="BZ50" s="1309"/>
      <c r="CA50" s="1309"/>
      <c r="CB50" s="1309"/>
      <c r="CC50" s="1309"/>
      <c r="CD50" s="1309"/>
      <c r="CE50" s="1309"/>
      <c r="CF50" s="1309" t="s">
        <v>550</v>
      </c>
      <c r="CG50" s="1309"/>
      <c r="CH50" s="1309"/>
      <c r="CI50" s="1309"/>
      <c r="CJ50" s="1309"/>
      <c r="CK50" s="1309"/>
      <c r="CL50" s="1309"/>
      <c r="CM50" s="1309"/>
      <c r="CN50" s="1309" t="s">
        <v>551</v>
      </c>
      <c r="CO50" s="1309"/>
      <c r="CP50" s="1309"/>
      <c r="CQ50" s="1309"/>
      <c r="CR50" s="1309"/>
      <c r="CS50" s="1309"/>
      <c r="CT50" s="1309"/>
      <c r="CU50" s="1309"/>
      <c r="CV50" s="1309" t="s">
        <v>552</v>
      </c>
      <c r="CW50" s="1309"/>
      <c r="CX50" s="1309"/>
      <c r="CY50" s="1309"/>
      <c r="CZ50" s="1309"/>
      <c r="DA50" s="1309"/>
      <c r="DB50" s="1309"/>
      <c r="DC50" s="1309"/>
    </row>
    <row r="51" spans="1:109" ht="13.5" customHeight="1" x14ac:dyDescent="0.15">
      <c r="B51" s="1284"/>
      <c r="G51" s="1310"/>
      <c r="H51" s="1310"/>
      <c r="I51" s="1311"/>
      <c r="J51" s="1311"/>
      <c r="K51" s="1312"/>
      <c r="L51" s="1312"/>
      <c r="M51" s="1312"/>
      <c r="N51" s="1312"/>
      <c r="AM51" s="1302"/>
      <c r="AN51" s="1313" t="s">
        <v>607</v>
      </c>
      <c r="AO51" s="1313"/>
      <c r="AP51" s="1313"/>
      <c r="AQ51" s="1313"/>
      <c r="AR51" s="1313"/>
      <c r="AS51" s="1313"/>
      <c r="AT51" s="1313"/>
      <c r="AU51" s="1313"/>
      <c r="AV51" s="1313"/>
      <c r="AW51" s="1313"/>
      <c r="AX51" s="1313"/>
      <c r="AY51" s="1313"/>
      <c r="AZ51" s="1313"/>
      <c r="BA51" s="1313"/>
      <c r="BB51" s="1313" t="s">
        <v>608</v>
      </c>
      <c r="BC51" s="1313"/>
      <c r="BD51" s="1313"/>
      <c r="BE51" s="1313"/>
      <c r="BF51" s="1313"/>
      <c r="BG51" s="1313"/>
      <c r="BH51" s="1313"/>
      <c r="BI51" s="1313"/>
      <c r="BJ51" s="1313"/>
      <c r="BK51" s="1313"/>
      <c r="BL51" s="1313"/>
      <c r="BM51" s="1313"/>
      <c r="BN51" s="1313"/>
      <c r="BO51" s="1313"/>
      <c r="BP51" s="1314"/>
      <c r="BQ51" s="1315"/>
      <c r="BR51" s="1315"/>
      <c r="BS51" s="1315"/>
      <c r="BT51" s="1315"/>
      <c r="BU51" s="1315"/>
      <c r="BV51" s="1315"/>
      <c r="BW51" s="1315"/>
      <c r="BX51" s="1315">
        <v>70</v>
      </c>
      <c r="BY51" s="1315"/>
      <c r="BZ51" s="1315"/>
      <c r="CA51" s="1315"/>
      <c r="CB51" s="1315"/>
      <c r="CC51" s="1315"/>
      <c r="CD51" s="1315"/>
      <c r="CE51" s="1315"/>
      <c r="CF51" s="1315">
        <v>103</v>
      </c>
      <c r="CG51" s="1315"/>
      <c r="CH51" s="1315"/>
      <c r="CI51" s="1315"/>
      <c r="CJ51" s="1315"/>
      <c r="CK51" s="1315"/>
      <c r="CL51" s="1315"/>
      <c r="CM51" s="1315"/>
      <c r="CN51" s="1314"/>
      <c r="CO51" s="1315"/>
      <c r="CP51" s="1315"/>
      <c r="CQ51" s="1315"/>
      <c r="CR51" s="1315"/>
      <c r="CS51" s="1315"/>
      <c r="CT51" s="1315"/>
      <c r="CU51" s="1315"/>
      <c r="CV51" s="1314"/>
      <c r="CW51" s="1315"/>
      <c r="CX51" s="1315"/>
      <c r="CY51" s="1315"/>
      <c r="CZ51" s="1315"/>
      <c r="DA51" s="1315"/>
      <c r="DB51" s="1315"/>
      <c r="DC51" s="1315"/>
    </row>
    <row r="52" spans="1:109" x14ac:dyDescent="0.15">
      <c r="B52" s="1284"/>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1292"/>
      <c r="B53" s="1284"/>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609</v>
      </c>
      <c r="BC53" s="1313"/>
      <c r="BD53" s="1313"/>
      <c r="BE53" s="1313"/>
      <c r="BF53" s="1313"/>
      <c r="BG53" s="1313"/>
      <c r="BH53" s="1313"/>
      <c r="BI53" s="1313"/>
      <c r="BJ53" s="1313"/>
      <c r="BK53" s="1313"/>
      <c r="BL53" s="1313"/>
      <c r="BM53" s="1313"/>
      <c r="BN53" s="1313"/>
      <c r="BO53" s="1313"/>
      <c r="BP53" s="1314"/>
      <c r="BQ53" s="1315"/>
      <c r="BR53" s="1315"/>
      <c r="BS53" s="1315"/>
      <c r="BT53" s="1315"/>
      <c r="BU53" s="1315"/>
      <c r="BV53" s="1315"/>
      <c r="BW53" s="1315"/>
      <c r="BX53" s="1315">
        <v>58.6</v>
      </c>
      <c r="BY53" s="1315"/>
      <c r="BZ53" s="1315"/>
      <c r="CA53" s="1315"/>
      <c r="CB53" s="1315"/>
      <c r="CC53" s="1315"/>
      <c r="CD53" s="1315"/>
      <c r="CE53" s="1315"/>
      <c r="CF53" s="1315">
        <v>56.9</v>
      </c>
      <c r="CG53" s="1315"/>
      <c r="CH53" s="1315"/>
      <c r="CI53" s="1315"/>
      <c r="CJ53" s="1315"/>
      <c r="CK53" s="1315"/>
      <c r="CL53" s="1315"/>
      <c r="CM53" s="1315"/>
      <c r="CN53" s="1314"/>
      <c r="CO53" s="1315"/>
      <c r="CP53" s="1315"/>
      <c r="CQ53" s="1315"/>
      <c r="CR53" s="1315"/>
      <c r="CS53" s="1315"/>
      <c r="CT53" s="1315"/>
      <c r="CU53" s="1315"/>
      <c r="CV53" s="1314"/>
      <c r="CW53" s="1315"/>
      <c r="CX53" s="1315"/>
      <c r="CY53" s="1315"/>
      <c r="CZ53" s="1315"/>
      <c r="DA53" s="1315"/>
      <c r="DB53" s="1315"/>
      <c r="DC53" s="1315"/>
    </row>
    <row r="54" spans="1:109" x14ac:dyDescent="0.15">
      <c r="A54" s="1292"/>
      <c r="B54" s="1284"/>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1292"/>
      <c r="B55" s="1284"/>
      <c r="G55" s="1303"/>
      <c r="H55" s="1303"/>
      <c r="I55" s="1303"/>
      <c r="J55" s="1303"/>
      <c r="K55" s="1312"/>
      <c r="L55" s="1312"/>
      <c r="M55" s="1312"/>
      <c r="N55" s="1312"/>
      <c r="AN55" s="1309" t="s">
        <v>610</v>
      </c>
      <c r="AO55" s="1309"/>
      <c r="AP55" s="1309"/>
      <c r="AQ55" s="1309"/>
      <c r="AR55" s="1309"/>
      <c r="AS55" s="1309"/>
      <c r="AT55" s="1309"/>
      <c r="AU55" s="1309"/>
      <c r="AV55" s="1309"/>
      <c r="AW55" s="1309"/>
      <c r="AX55" s="1309"/>
      <c r="AY55" s="1309"/>
      <c r="AZ55" s="1309"/>
      <c r="BA55" s="1309"/>
      <c r="BB55" s="1313" t="s">
        <v>608</v>
      </c>
      <c r="BC55" s="1313"/>
      <c r="BD55" s="1313"/>
      <c r="BE55" s="1313"/>
      <c r="BF55" s="1313"/>
      <c r="BG55" s="1313"/>
      <c r="BH55" s="1313"/>
      <c r="BI55" s="1313"/>
      <c r="BJ55" s="1313"/>
      <c r="BK55" s="1313"/>
      <c r="BL55" s="1313"/>
      <c r="BM55" s="1313"/>
      <c r="BN55" s="1313"/>
      <c r="BO55" s="1313"/>
      <c r="BP55" s="1314"/>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4"/>
      <c r="CO55" s="1315"/>
      <c r="CP55" s="1315"/>
      <c r="CQ55" s="1315"/>
      <c r="CR55" s="1315"/>
      <c r="CS55" s="1315"/>
      <c r="CT55" s="1315"/>
      <c r="CU55" s="1315"/>
      <c r="CV55" s="1314"/>
      <c r="CW55" s="1315"/>
      <c r="CX55" s="1315"/>
      <c r="CY55" s="1315"/>
      <c r="CZ55" s="1315"/>
      <c r="DA55" s="1315"/>
      <c r="DB55" s="1315"/>
      <c r="DC55" s="1315"/>
    </row>
    <row r="56" spans="1:109" x14ac:dyDescent="0.15">
      <c r="A56" s="1292"/>
      <c r="B56" s="1284"/>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1292" customFormat="1" x14ac:dyDescent="0.15">
      <c r="B57" s="1316"/>
      <c r="G57" s="1303"/>
      <c r="H57" s="1303"/>
      <c r="I57" s="1317"/>
      <c r="J57" s="1317"/>
      <c r="K57" s="1312"/>
      <c r="L57" s="1312"/>
      <c r="M57" s="1312"/>
      <c r="N57" s="1312"/>
      <c r="AM57" s="1277"/>
      <c r="AN57" s="1309"/>
      <c r="AO57" s="1309"/>
      <c r="AP57" s="1309"/>
      <c r="AQ57" s="1309"/>
      <c r="AR57" s="1309"/>
      <c r="AS57" s="1309"/>
      <c r="AT57" s="1309"/>
      <c r="AU57" s="1309"/>
      <c r="AV57" s="1309"/>
      <c r="AW57" s="1309"/>
      <c r="AX57" s="1309"/>
      <c r="AY57" s="1309"/>
      <c r="AZ57" s="1309"/>
      <c r="BA57" s="1309"/>
      <c r="BB57" s="1313" t="s">
        <v>609</v>
      </c>
      <c r="BC57" s="1313"/>
      <c r="BD57" s="1313"/>
      <c r="BE57" s="1313"/>
      <c r="BF57" s="1313"/>
      <c r="BG57" s="1313"/>
      <c r="BH57" s="1313"/>
      <c r="BI57" s="1313"/>
      <c r="BJ57" s="1313"/>
      <c r="BK57" s="1313"/>
      <c r="BL57" s="1313"/>
      <c r="BM57" s="1313"/>
      <c r="BN57" s="1313"/>
      <c r="BO57" s="1313"/>
      <c r="BP57" s="1314"/>
      <c r="BQ57" s="1315"/>
      <c r="BR57" s="1315"/>
      <c r="BS57" s="1315"/>
      <c r="BT57" s="1315"/>
      <c r="BU57" s="1315"/>
      <c r="BV57" s="1315"/>
      <c r="BW57" s="1315"/>
      <c r="BX57" s="1315">
        <v>57.1</v>
      </c>
      <c r="BY57" s="1315"/>
      <c r="BZ57" s="1315"/>
      <c r="CA57" s="1315"/>
      <c r="CB57" s="1315"/>
      <c r="CC57" s="1315"/>
      <c r="CD57" s="1315"/>
      <c r="CE57" s="1315"/>
      <c r="CF57" s="1315">
        <v>57.9</v>
      </c>
      <c r="CG57" s="1315"/>
      <c r="CH57" s="1315"/>
      <c r="CI57" s="1315"/>
      <c r="CJ57" s="1315"/>
      <c r="CK57" s="1315"/>
      <c r="CL57" s="1315"/>
      <c r="CM57" s="1315"/>
      <c r="CN57" s="1314"/>
      <c r="CO57" s="1315"/>
      <c r="CP57" s="1315"/>
      <c r="CQ57" s="1315"/>
      <c r="CR57" s="1315"/>
      <c r="CS57" s="1315"/>
      <c r="CT57" s="1315"/>
      <c r="CU57" s="1315"/>
      <c r="CV57" s="1314"/>
      <c r="CW57" s="1315"/>
      <c r="CX57" s="1315"/>
      <c r="CY57" s="1315"/>
      <c r="CZ57" s="1315"/>
      <c r="DA57" s="1315"/>
      <c r="DB57" s="1315"/>
      <c r="DC57" s="1315"/>
      <c r="DD57" s="1318"/>
      <c r="DE57" s="1316"/>
    </row>
    <row r="58" spans="1:109" s="1292" customFormat="1" x14ac:dyDescent="0.15">
      <c r="A58" s="1277"/>
      <c r="B58" s="1316"/>
      <c r="G58" s="1303"/>
      <c r="H58" s="1303"/>
      <c r="I58" s="1317"/>
      <c r="J58" s="1317"/>
      <c r="K58" s="1312"/>
      <c r="L58" s="1312"/>
      <c r="M58" s="1312"/>
      <c r="N58" s="1312"/>
      <c r="AM58" s="1277"/>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1318"/>
      <c r="DE58" s="1316"/>
    </row>
    <row r="59" spans="1:109" s="1292" customFormat="1" x14ac:dyDescent="0.15">
      <c r="A59" s="1277"/>
      <c r="B59" s="1316"/>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6"/>
    </row>
    <row r="60" spans="1:109" s="1292" customFormat="1" x14ac:dyDescent="0.15">
      <c r="A60" s="1277"/>
      <c r="B60" s="1316"/>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6"/>
    </row>
    <row r="61" spans="1:109" s="1292" customFormat="1" x14ac:dyDescent="0.15">
      <c r="A61" s="1277"/>
      <c r="B61" s="1320"/>
      <c r="C61" s="1321"/>
      <c r="D61" s="1321"/>
      <c r="E61" s="1321"/>
      <c r="F61" s="1321"/>
      <c r="G61" s="1321"/>
      <c r="H61" s="1321"/>
      <c r="I61" s="1321"/>
      <c r="J61" s="1321"/>
      <c r="K61" s="1321"/>
      <c r="L61" s="1321"/>
      <c r="M61" s="1322"/>
      <c r="N61" s="1322"/>
      <c r="O61" s="1321"/>
      <c r="P61" s="1321"/>
      <c r="Q61" s="1321"/>
      <c r="R61" s="1321"/>
      <c r="S61" s="1321"/>
      <c r="T61" s="1321"/>
      <c r="U61" s="1321"/>
      <c r="V61" s="1321"/>
      <c r="W61" s="1321"/>
      <c r="X61" s="1321"/>
      <c r="Y61" s="1321"/>
      <c r="Z61" s="1321"/>
      <c r="AA61" s="1321"/>
      <c r="AB61" s="1321"/>
      <c r="AC61" s="1321"/>
      <c r="AD61" s="1321"/>
      <c r="AE61" s="1321"/>
      <c r="AF61" s="1321"/>
      <c r="AG61" s="1321"/>
      <c r="AH61" s="1321"/>
      <c r="AI61" s="1321"/>
      <c r="AJ61" s="1321"/>
      <c r="AK61" s="1321"/>
      <c r="AL61" s="1321"/>
      <c r="AM61" s="1321"/>
      <c r="AN61" s="1321"/>
      <c r="AO61" s="1321"/>
      <c r="AP61" s="1321"/>
      <c r="AQ61" s="1321"/>
      <c r="AR61" s="1321"/>
      <c r="AS61" s="1322"/>
      <c r="AT61" s="1322"/>
      <c r="AU61" s="1321"/>
      <c r="AV61" s="1321"/>
      <c r="AW61" s="1321"/>
      <c r="AX61" s="1321"/>
      <c r="AY61" s="1321"/>
      <c r="AZ61" s="1321"/>
      <c r="BA61" s="1321"/>
      <c r="BB61" s="1321"/>
      <c r="BC61" s="1321"/>
      <c r="BD61" s="1321"/>
      <c r="BE61" s="1322"/>
      <c r="BF61" s="1322"/>
      <c r="BG61" s="1321"/>
      <c r="BH61" s="1321"/>
      <c r="BI61" s="1321"/>
      <c r="BJ61" s="1321"/>
      <c r="BK61" s="1321"/>
      <c r="BL61" s="1321"/>
      <c r="BM61" s="1321"/>
      <c r="BN61" s="1321"/>
      <c r="BO61" s="1321"/>
      <c r="BP61" s="1321"/>
      <c r="BQ61" s="1322"/>
      <c r="BR61" s="1322"/>
      <c r="BS61" s="1321"/>
      <c r="BT61" s="1321"/>
      <c r="BU61" s="1321"/>
      <c r="BV61" s="1321"/>
      <c r="BW61" s="1321"/>
      <c r="BX61" s="1321"/>
      <c r="BY61" s="1321"/>
      <c r="BZ61" s="1321"/>
      <c r="CA61" s="1321"/>
      <c r="CB61" s="1321"/>
      <c r="CC61" s="1322"/>
      <c r="CD61" s="1322"/>
      <c r="CE61" s="1321"/>
      <c r="CF61" s="1321"/>
      <c r="CG61" s="1321"/>
      <c r="CH61" s="1321"/>
      <c r="CI61" s="1321"/>
      <c r="CJ61" s="1321"/>
      <c r="CK61" s="1321"/>
      <c r="CL61" s="1321"/>
      <c r="CM61" s="1321"/>
      <c r="CN61" s="1321"/>
      <c r="CO61" s="1322"/>
      <c r="CP61" s="1322"/>
      <c r="CQ61" s="1321"/>
      <c r="CR61" s="1321"/>
      <c r="CS61" s="1321"/>
      <c r="CT61" s="1321"/>
      <c r="CU61" s="1321"/>
      <c r="CV61" s="1321"/>
      <c r="CW61" s="1321"/>
      <c r="CX61" s="1321"/>
      <c r="CY61" s="1321"/>
      <c r="CZ61" s="1321"/>
      <c r="DA61" s="1322"/>
      <c r="DB61" s="1322"/>
      <c r="DC61" s="1322"/>
      <c r="DD61" s="1323"/>
      <c r="DE61" s="1316"/>
    </row>
    <row r="62" spans="1:109" x14ac:dyDescent="0.15">
      <c r="B62" s="1289"/>
      <c r="C62" s="1289"/>
      <c r="D62" s="1289"/>
      <c r="E62" s="1289"/>
      <c r="F62" s="1289"/>
      <c r="G62" s="1289"/>
      <c r="H62" s="1289"/>
      <c r="I62" s="1289"/>
      <c r="J62" s="1289"/>
      <c r="K62" s="1289"/>
      <c r="L62" s="1289"/>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289"/>
      <c r="AS62" s="1289"/>
      <c r="AT62" s="1289"/>
      <c r="AU62" s="1289"/>
      <c r="AV62" s="1289"/>
      <c r="AW62" s="1289"/>
      <c r="AX62" s="1289"/>
      <c r="AY62" s="1289"/>
      <c r="AZ62" s="1289"/>
      <c r="BA62" s="1289"/>
      <c r="BB62" s="1289"/>
      <c r="BC62" s="1289"/>
      <c r="BD62" s="1289"/>
      <c r="BE62" s="1289"/>
      <c r="BF62" s="1289"/>
      <c r="BG62" s="1289"/>
      <c r="BH62" s="1289"/>
      <c r="BI62" s="1289"/>
      <c r="BJ62" s="1289"/>
      <c r="BK62" s="1289"/>
      <c r="BL62" s="1289"/>
      <c r="BM62" s="1289"/>
      <c r="BN62" s="1289"/>
      <c r="BO62" s="1289"/>
      <c r="BP62" s="1289"/>
      <c r="BQ62" s="1289"/>
      <c r="BR62" s="1289"/>
      <c r="BS62" s="1289"/>
      <c r="BT62" s="1289"/>
      <c r="BU62" s="1289"/>
      <c r="BV62" s="1289"/>
      <c r="BW62" s="1289"/>
      <c r="BX62" s="1289"/>
      <c r="BY62" s="1289"/>
      <c r="BZ62" s="1289"/>
      <c r="CA62" s="1289"/>
      <c r="CB62" s="1289"/>
      <c r="CC62" s="1289"/>
      <c r="CD62" s="1289"/>
      <c r="CE62" s="1289"/>
      <c r="CF62" s="1289"/>
      <c r="CG62" s="1289"/>
      <c r="CH62" s="1289"/>
      <c r="CI62" s="1289"/>
      <c r="CJ62" s="1289"/>
      <c r="CK62" s="1289"/>
      <c r="CL62" s="1289"/>
      <c r="CM62" s="1289"/>
      <c r="CN62" s="1289"/>
      <c r="CO62" s="1289"/>
      <c r="CP62" s="1289"/>
      <c r="CQ62" s="1289"/>
      <c r="CR62" s="1289"/>
      <c r="CS62" s="1289"/>
      <c r="CT62" s="1289"/>
      <c r="CU62" s="1289"/>
      <c r="CV62" s="1289"/>
      <c r="CW62" s="1289"/>
      <c r="CX62" s="1289"/>
      <c r="CY62" s="1289"/>
      <c r="CZ62" s="1289"/>
      <c r="DA62" s="1289"/>
      <c r="DB62" s="1289"/>
      <c r="DC62" s="1289"/>
      <c r="DD62" s="1289"/>
      <c r="DE62" s="1277"/>
    </row>
    <row r="63" spans="1:109" ht="17.25" x14ac:dyDescent="0.15">
      <c r="B63" s="1324" t="s">
        <v>611</v>
      </c>
    </row>
    <row r="64" spans="1:109" x14ac:dyDescent="0.15">
      <c r="B64" s="1284"/>
      <c r="G64" s="1291"/>
      <c r="I64" s="1325"/>
      <c r="J64" s="1325"/>
      <c r="K64" s="1325"/>
      <c r="L64" s="1325"/>
      <c r="M64" s="1325"/>
      <c r="N64" s="1326"/>
      <c r="AM64" s="1291"/>
      <c r="AN64" s="1291" t="s">
        <v>604</v>
      </c>
      <c r="AP64" s="1292"/>
      <c r="AQ64" s="1292"/>
      <c r="AR64" s="1292"/>
      <c r="AY64" s="1291"/>
      <c r="BA64" s="1292"/>
      <c r="BB64" s="1292"/>
      <c r="BC64" s="1292"/>
      <c r="BK64" s="1291"/>
      <c r="BM64" s="1292"/>
      <c r="BN64" s="1292"/>
      <c r="BO64" s="1292"/>
      <c r="BW64" s="1291"/>
      <c r="BY64" s="1292"/>
      <c r="BZ64" s="1292"/>
      <c r="CA64" s="1292"/>
      <c r="CI64" s="1291"/>
      <c r="CK64" s="1292"/>
      <c r="CL64" s="1292"/>
      <c r="CM64" s="1292"/>
      <c r="CU64" s="1291"/>
      <c r="CW64" s="1292"/>
      <c r="CX64" s="1292"/>
      <c r="CY64" s="1292"/>
    </row>
    <row r="65" spans="2:107" x14ac:dyDescent="0.15">
      <c r="B65" s="1284"/>
      <c r="AN65" s="1293" t="s">
        <v>612</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4"/>
      <c r="H70" s="1327"/>
      <c r="I70" s="1327"/>
      <c r="J70" s="1328"/>
      <c r="K70" s="1328"/>
      <c r="L70" s="1329"/>
      <c r="M70" s="1328"/>
      <c r="N70" s="1329"/>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4"/>
      <c r="G71" s="1330"/>
      <c r="I71" s="1331"/>
      <c r="J71" s="1328"/>
      <c r="K71" s="1328"/>
      <c r="L71" s="1329"/>
      <c r="M71" s="1328"/>
      <c r="N71" s="1329"/>
      <c r="AM71" s="1330"/>
      <c r="AN71" s="1277" t="s">
        <v>606</v>
      </c>
    </row>
    <row r="72" spans="2:107" x14ac:dyDescent="0.15">
      <c r="B72" s="1284"/>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548</v>
      </c>
      <c r="BQ72" s="1309"/>
      <c r="BR72" s="1309"/>
      <c r="BS72" s="1309"/>
      <c r="BT72" s="1309"/>
      <c r="BU72" s="1309"/>
      <c r="BV72" s="1309"/>
      <c r="BW72" s="1309"/>
      <c r="BX72" s="1309" t="s">
        <v>549</v>
      </c>
      <c r="BY72" s="1309"/>
      <c r="BZ72" s="1309"/>
      <c r="CA72" s="1309"/>
      <c r="CB72" s="1309"/>
      <c r="CC72" s="1309"/>
      <c r="CD72" s="1309"/>
      <c r="CE72" s="1309"/>
      <c r="CF72" s="1309" t="s">
        <v>550</v>
      </c>
      <c r="CG72" s="1309"/>
      <c r="CH72" s="1309"/>
      <c r="CI72" s="1309"/>
      <c r="CJ72" s="1309"/>
      <c r="CK72" s="1309"/>
      <c r="CL72" s="1309"/>
      <c r="CM72" s="1309"/>
      <c r="CN72" s="1309" t="s">
        <v>551</v>
      </c>
      <c r="CO72" s="1309"/>
      <c r="CP72" s="1309"/>
      <c r="CQ72" s="1309"/>
      <c r="CR72" s="1309"/>
      <c r="CS72" s="1309"/>
      <c r="CT72" s="1309"/>
      <c r="CU72" s="1309"/>
      <c r="CV72" s="1309" t="s">
        <v>552</v>
      </c>
      <c r="CW72" s="1309"/>
      <c r="CX72" s="1309"/>
      <c r="CY72" s="1309"/>
      <c r="CZ72" s="1309"/>
      <c r="DA72" s="1309"/>
      <c r="DB72" s="1309"/>
      <c r="DC72" s="1309"/>
    </row>
    <row r="73" spans="2:107" x14ac:dyDescent="0.15">
      <c r="B73" s="1284"/>
      <c r="G73" s="1310"/>
      <c r="H73" s="1310"/>
      <c r="I73" s="1310"/>
      <c r="J73" s="1310"/>
      <c r="K73" s="1332"/>
      <c r="L73" s="1332"/>
      <c r="M73" s="1332"/>
      <c r="N73" s="1332"/>
      <c r="AM73" s="1302"/>
      <c r="AN73" s="1313" t="s">
        <v>607</v>
      </c>
      <c r="AO73" s="1313"/>
      <c r="AP73" s="1313"/>
      <c r="AQ73" s="1313"/>
      <c r="AR73" s="1313"/>
      <c r="AS73" s="1313"/>
      <c r="AT73" s="1313"/>
      <c r="AU73" s="1313"/>
      <c r="AV73" s="1313"/>
      <c r="AW73" s="1313"/>
      <c r="AX73" s="1313"/>
      <c r="AY73" s="1313"/>
      <c r="AZ73" s="1313"/>
      <c r="BA73" s="1313"/>
      <c r="BB73" s="1313" t="s">
        <v>608</v>
      </c>
      <c r="BC73" s="1313"/>
      <c r="BD73" s="1313"/>
      <c r="BE73" s="1313"/>
      <c r="BF73" s="1313"/>
      <c r="BG73" s="1313"/>
      <c r="BH73" s="1313"/>
      <c r="BI73" s="1313"/>
      <c r="BJ73" s="1313"/>
      <c r="BK73" s="1313"/>
      <c r="BL73" s="1313"/>
      <c r="BM73" s="1313"/>
      <c r="BN73" s="1313"/>
      <c r="BO73" s="1313"/>
      <c r="BP73" s="1315">
        <v>73.599999999999994</v>
      </c>
      <c r="BQ73" s="1315"/>
      <c r="BR73" s="1315"/>
      <c r="BS73" s="1315"/>
      <c r="BT73" s="1315"/>
      <c r="BU73" s="1315"/>
      <c r="BV73" s="1315"/>
      <c r="BW73" s="1315"/>
      <c r="BX73" s="1315">
        <v>70</v>
      </c>
      <c r="BY73" s="1315"/>
      <c r="BZ73" s="1315"/>
      <c r="CA73" s="1315"/>
      <c r="CB73" s="1315"/>
      <c r="CC73" s="1315"/>
      <c r="CD73" s="1315"/>
      <c r="CE73" s="1315"/>
      <c r="CF73" s="1315">
        <v>103</v>
      </c>
      <c r="CG73" s="1315"/>
      <c r="CH73" s="1315"/>
      <c r="CI73" s="1315"/>
      <c r="CJ73" s="1315"/>
      <c r="CK73" s="1315"/>
      <c r="CL73" s="1315"/>
      <c r="CM73" s="1315"/>
      <c r="CN73" s="1315">
        <v>108.3</v>
      </c>
      <c r="CO73" s="1315"/>
      <c r="CP73" s="1315"/>
      <c r="CQ73" s="1315"/>
      <c r="CR73" s="1315"/>
      <c r="CS73" s="1315"/>
      <c r="CT73" s="1315"/>
      <c r="CU73" s="1315"/>
      <c r="CV73" s="1315">
        <v>116.5</v>
      </c>
      <c r="CW73" s="1315"/>
      <c r="CX73" s="1315"/>
      <c r="CY73" s="1315"/>
      <c r="CZ73" s="1315"/>
      <c r="DA73" s="1315"/>
      <c r="DB73" s="1315"/>
      <c r="DC73" s="1315"/>
    </row>
    <row r="74" spans="2:107" x14ac:dyDescent="0.15">
      <c r="B74" s="1284"/>
      <c r="G74" s="1310"/>
      <c r="H74" s="1310"/>
      <c r="I74" s="1310"/>
      <c r="J74" s="1310"/>
      <c r="K74" s="1332"/>
      <c r="L74" s="1332"/>
      <c r="M74" s="1332"/>
      <c r="N74" s="1332"/>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1284"/>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613</v>
      </c>
      <c r="BC75" s="1313"/>
      <c r="BD75" s="1313"/>
      <c r="BE75" s="1313"/>
      <c r="BF75" s="1313"/>
      <c r="BG75" s="1313"/>
      <c r="BH75" s="1313"/>
      <c r="BI75" s="1313"/>
      <c r="BJ75" s="1313"/>
      <c r="BK75" s="1313"/>
      <c r="BL75" s="1313"/>
      <c r="BM75" s="1313"/>
      <c r="BN75" s="1313"/>
      <c r="BO75" s="1313"/>
      <c r="BP75" s="1315">
        <v>12.1</v>
      </c>
      <c r="BQ75" s="1315"/>
      <c r="BR75" s="1315"/>
      <c r="BS75" s="1315"/>
      <c r="BT75" s="1315"/>
      <c r="BU75" s="1315"/>
      <c r="BV75" s="1315"/>
      <c r="BW75" s="1315"/>
      <c r="BX75" s="1315">
        <v>11</v>
      </c>
      <c r="BY75" s="1315"/>
      <c r="BZ75" s="1315"/>
      <c r="CA75" s="1315"/>
      <c r="CB75" s="1315"/>
      <c r="CC75" s="1315"/>
      <c r="CD75" s="1315"/>
      <c r="CE75" s="1315"/>
      <c r="CF75" s="1315">
        <v>9.6999999999999993</v>
      </c>
      <c r="CG75" s="1315"/>
      <c r="CH75" s="1315"/>
      <c r="CI75" s="1315"/>
      <c r="CJ75" s="1315"/>
      <c r="CK75" s="1315"/>
      <c r="CL75" s="1315"/>
      <c r="CM75" s="1315"/>
      <c r="CN75" s="1315">
        <v>10.5</v>
      </c>
      <c r="CO75" s="1315"/>
      <c r="CP75" s="1315"/>
      <c r="CQ75" s="1315"/>
      <c r="CR75" s="1315"/>
      <c r="CS75" s="1315"/>
      <c r="CT75" s="1315"/>
      <c r="CU75" s="1315"/>
      <c r="CV75" s="1315">
        <v>10.8</v>
      </c>
      <c r="CW75" s="1315"/>
      <c r="CX75" s="1315"/>
      <c r="CY75" s="1315"/>
      <c r="CZ75" s="1315"/>
      <c r="DA75" s="1315"/>
      <c r="DB75" s="1315"/>
      <c r="DC75" s="1315"/>
    </row>
    <row r="76" spans="2:107" x14ac:dyDescent="0.15">
      <c r="B76" s="1284"/>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1284"/>
      <c r="G77" s="1303"/>
      <c r="H77" s="1303"/>
      <c r="I77" s="1303"/>
      <c r="J77" s="1303"/>
      <c r="K77" s="1332"/>
      <c r="L77" s="1332"/>
      <c r="M77" s="1332"/>
      <c r="N77" s="1332"/>
      <c r="AN77" s="1309" t="s">
        <v>610</v>
      </c>
      <c r="AO77" s="1309"/>
      <c r="AP77" s="1309"/>
      <c r="AQ77" s="1309"/>
      <c r="AR77" s="1309"/>
      <c r="AS77" s="1309"/>
      <c r="AT77" s="1309"/>
      <c r="AU77" s="1309"/>
      <c r="AV77" s="1309"/>
      <c r="AW77" s="1309"/>
      <c r="AX77" s="1309"/>
      <c r="AY77" s="1309"/>
      <c r="AZ77" s="1309"/>
      <c r="BA77" s="1309"/>
      <c r="BB77" s="1313" t="s">
        <v>608</v>
      </c>
      <c r="BC77" s="1313"/>
      <c r="BD77" s="1313"/>
      <c r="BE77" s="1313"/>
      <c r="BF77" s="1313"/>
      <c r="BG77" s="1313"/>
      <c r="BH77" s="1313"/>
      <c r="BI77" s="1313"/>
      <c r="BJ77" s="1313"/>
      <c r="BK77" s="1313"/>
      <c r="BL77" s="1313"/>
      <c r="BM77" s="1313"/>
      <c r="BN77" s="1313"/>
      <c r="BO77" s="1313"/>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x14ac:dyDescent="0.15">
      <c r="B78" s="1284"/>
      <c r="G78" s="1303"/>
      <c r="H78" s="1303"/>
      <c r="I78" s="1303"/>
      <c r="J78" s="1303"/>
      <c r="K78" s="1332"/>
      <c r="L78" s="1332"/>
      <c r="M78" s="1332"/>
      <c r="N78" s="1332"/>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1284"/>
      <c r="G79" s="1303"/>
      <c r="H79" s="1303"/>
      <c r="I79" s="1317"/>
      <c r="J79" s="1317"/>
      <c r="K79" s="1333"/>
      <c r="L79" s="1333"/>
      <c r="M79" s="1333"/>
      <c r="N79" s="1333"/>
      <c r="AN79" s="1309"/>
      <c r="AO79" s="1309"/>
      <c r="AP79" s="1309"/>
      <c r="AQ79" s="1309"/>
      <c r="AR79" s="1309"/>
      <c r="AS79" s="1309"/>
      <c r="AT79" s="1309"/>
      <c r="AU79" s="1309"/>
      <c r="AV79" s="1309"/>
      <c r="AW79" s="1309"/>
      <c r="AX79" s="1309"/>
      <c r="AY79" s="1309"/>
      <c r="AZ79" s="1309"/>
      <c r="BA79" s="1309"/>
      <c r="BB79" s="1313" t="s">
        <v>613</v>
      </c>
      <c r="BC79" s="1313"/>
      <c r="BD79" s="1313"/>
      <c r="BE79" s="1313"/>
      <c r="BF79" s="1313"/>
      <c r="BG79" s="1313"/>
      <c r="BH79" s="1313"/>
      <c r="BI79" s="1313"/>
      <c r="BJ79" s="1313"/>
      <c r="BK79" s="1313"/>
      <c r="BL79" s="1313"/>
      <c r="BM79" s="1313"/>
      <c r="BN79" s="1313"/>
      <c r="BO79" s="1313"/>
      <c r="BP79" s="1315">
        <v>7.7</v>
      </c>
      <c r="BQ79" s="1315"/>
      <c r="BR79" s="1315"/>
      <c r="BS79" s="1315"/>
      <c r="BT79" s="1315"/>
      <c r="BU79" s="1315"/>
      <c r="BV79" s="1315"/>
      <c r="BW79" s="1315"/>
      <c r="BX79" s="1315">
        <v>6.4</v>
      </c>
      <c r="BY79" s="1315"/>
      <c r="BZ79" s="1315"/>
      <c r="CA79" s="1315"/>
      <c r="CB79" s="1315"/>
      <c r="CC79" s="1315"/>
      <c r="CD79" s="1315"/>
      <c r="CE79" s="1315"/>
      <c r="CF79" s="1315">
        <v>6.9</v>
      </c>
      <c r="CG79" s="1315"/>
      <c r="CH79" s="1315"/>
      <c r="CI79" s="1315"/>
      <c r="CJ79" s="1315"/>
      <c r="CK79" s="1315"/>
      <c r="CL79" s="1315"/>
      <c r="CM79" s="1315"/>
      <c r="CN79" s="1315">
        <v>7.1</v>
      </c>
      <c r="CO79" s="1315"/>
      <c r="CP79" s="1315"/>
      <c r="CQ79" s="1315"/>
      <c r="CR79" s="1315"/>
      <c r="CS79" s="1315"/>
      <c r="CT79" s="1315"/>
      <c r="CU79" s="1315"/>
      <c r="CV79" s="1315">
        <v>7.4</v>
      </c>
      <c r="CW79" s="1315"/>
      <c r="CX79" s="1315"/>
      <c r="CY79" s="1315"/>
      <c r="CZ79" s="1315"/>
      <c r="DA79" s="1315"/>
      <c r="DB79" s="1315"/>
      <c r="DC79" s="1315"/>
    </row>
    <row r="80" spans="2:107" x14ac:dyDescent="0.15">
      <c r="B80" s="1284"/>
      <c r="G80" s="1303"/>
      <c r="H80" s="1303"/>
      <c r="I80" s="1317"/>
      <c r="J80" s="1317"/>
      <c r="K80" s="1333"/>
      <c r="L80" s="1333"/>
      <c r="M80" s="1333"/>
      <c r="N80" s="1333"/>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1284"/>
    </row>
    <row r="82" spans="2:109" ht="17.25" x14ac:dyDescent="0.15">
      <c r="B82" s="1284"/>
      <c r="K82" s="1334"/>
      <c r="L82" s="1334"/>
      <c r="M82" s="1334"/>
      <c r="N82" s="1334"/>
      <c r="AQ82" s="1334"/>
      <c r="AR82" s="1334"/>
      <c r="AS82" s="1334"/>
      <c r="AT82" s="1334"/>
      <c r="BC82" s="1334"/>
      <c r="BD82" s="1334"/>
      <c r="BE82" s="1334"/>
      <c r="BF82" s="1334"/>
      <c r="BO82" s="1334"/>
      <c r="BP82" s="1334"/>
      <c r="BQ82" s="1334"/>
      <c r="BR82" s="1334"/>
      <c r="CA82" s="1334"/>
      <c r="CB82" s="1334"/>
      <c r="CC82" s="1334"/>
      <c r="CD82" s="1334"/>
      <c r="CM82" s="1334"/>
      <c r="CN82" s="1334"/>
      <c r="CO82" s="1334"/>
      <c r="CP82" s="1334"/>
      <c r="CY82" s="1334"/>
      <c r="CZ82" s="1334"/>
      <c r="DA82" s="1334"/>
      <c r="DB82" s="1334"/>
      <c r="DC82" s="1334"/>
    </row>
    <row r="83" spans="2:109" x14ac:dyDescent="0.15">
      <c r="B83" s="1286"/>
      <c r="C83" s="1287"/>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287"/>
      <c r="BK83" s="1287"/>
      <c r="BL83" s="1287"/>
      <c r="BM83" s="1287"/>
      <c r="BN83" s="1287"/>
      <c r="BO83" s="1287"/>
      <c r="BP83" s="1287"/>
      <c r="BQ83" s="1287"/>
      <c r="BR83" s="1287"/>
      <c r="BS83" s="1287"/>
      <c r="BT83" s="1287"/>
      <c r="BU83" s="1287"/>
      <c r="BV83" s="1287"/>
      <c r="BW83" s="1287"/>
      <c r="BX83" s="1287"/>
      <c r="BY83" s="1287"/>
      <c r="BZ83" s="1287"/>
      <c r="CA83" s="1287"/>
      <c r="CB83" s="1287"/>
      <c r="CC83" s="1287"/>
      <c r="CD83" s="1287"/>
      <c r="CE83" s="1287"/>
      <c r="CF83" s="1287"/>
      <c r="CG83" s="1287"/>
      <c r="CH83" s="1287"/>
      <c r="CI83" s="1287"/>
      <c r="CJ83" s="1287"/>
      <c r="CK83" s="1287"/>
      <c r="CL83" s="1287"/>
      <c r="CM83" s="1287"/>
      <c r="CN83" s="1287"/>
      <c r="CO83" s="1287"/>
      <c r="CP83" s="1287"/>
      <c r="CQ83" s="1287"/>
      <c r="CR83" s="1287"/>
      <c r="CS83" s="1287"/>
      <c r="CT83" s="1287"/>
      <c r="CU83" s="1287"/>
      <c r="CV83" s="1287"/>
      <c r="CW83" s="1287"/>
      <c r="CX83" s="1287"/>
      <c r="CY83" s="1287"/>
      <c r="CZ83" s="1287"/>
      <c r="DA83" s="1287"/>
      <c r="DB83" s="1287"/>
      <c r="DC83" s="1287"/>
      <c r="DD83" s="1288"/>
    </row>
    <row r="84" spans="2:109" x14ac:dyDescent="0.15">
      <c r="DD84" s="1277"/>
      <c r="DE84" s="1277"/>
    </row>
    <row r="85" spans="2:109" x14ac:dyDescent="0.15">
      <c r="DD85" s="1277"/>
      <c r="DE85" s="1277"/>
    </row>
    <row r="86" spans="2:109" hidden="1" x14ac:dyDescent="0.15">
      <c r="DD86" s="1277"/>
      <c r="DE86" s="1277"/>
    </row>
    <row r="87" spans="2:109" hidden="1" x14ac:dyDescent="0.15">
      <c r="K87" s="1335"/>
      <c r="AQ87" s="1335"/>
      <c r="BC87" s="1335"/>
      <c r="BO87" s="1335"/>
      <c r="CA87" s="1335"/>
      <c r="CM87" s="1335"/>
      <c r="CY87" s="1335"/>
      <c r="DD87" s="1277"/>
      <c r="DE87" s="1277"/>
    </row>
    <row r="88" spans="2:109" hidden="1" x14ac:dyDescent="0.15">
      <c r="DD88" s="1277"/>
      <c r="DE88" s="1277"/>
    </row>
    <row r="89" spans="2:109" hidden="1" x14ac:dyDescent="0.15">
      <c r="DD89" s="1277"/>
      <c r="DE89" s="1277"/>
    </row>
    <row r="90" spans="2:109" hidden="1" x14ac:dyDescent="0.15">
      <c r="DD90" s="1277"/>
      <c r="DE90" s="1277"/>
    </row>
    <row r="91" spans="2:109"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pans="108:109" ht="13.5" hidden="1" customHeight="1" x14ac:dyDescent="0.15">
      <c r="DD97" s="1277"/>
      <c r="DE97" s="1277"/>
    </row>
    <row r="98" spans="108:109" ht="13.5" hidden="1" customHeight="1" x14ac:dyDescent="0.15">
      <c r="DD98" s="1277"/>
      <c r="DE98" s="1277"/>
    </row>
    <row r="99" spans="108:109" ht="13.5" hidden="1" customHeight="1" x14ac:dyDescent="0.15">
      <c r="DD99" s="1277"/>
      <c r="DE99" s="1277"/>
    </row>
    <row r="100" spans="108:109" ht="13.5" hidden="1" customHeight="1" x14ac:dyDescent="0.15">
      <c r="DD100" s="1277"/>
      <c r="DE100" s="1277"/>
    </row>
    <row r="101" spans="108:109" ht="13.5" hidden="1" customHeight="1" x14ac:dyDescent="0.15">
      <c r="DD101" s="1277"/>
      <c r="DE101" s="1277"/>
    </row>
    <row r="102" spans="108:109" ht="13.5" hidden="1" customHeight="1" x14ac:dyDescent="0.15">
      <c r="DD102" s="1277"/>
      <c r="DE102" s="1277"/>
    </row>
    <row r="103" spans="108:109" ht="13.5" hidden="1" customHeight="1" x14ac:dyDescent="0.15">
      <c r="DD103" s="1277"/>
      <c r="DE103" s="1277"/>
    </row>
    <row r="104" spans="108:109" ht="13.5" hidden="1" customHeight="1" x14ac:dyDescent="0.15">
      <c r="DD104" s="1277"/>
      <c r="DE104" s="1277"/>
    </row>
    <row r="105" spans="108:109" ht="13.5" hidden="1" customHeight="1" x14ac:dyDescent="0.15">
      <c r="DD105" s="1277"/>
      <c r="DE105" s="1277"/>
    </row>
    <row r="106" spans="108:109" ht="13.5" hidden="1" customHeight="1" x14ac:dyDescent="0.15">
      <c r="DD106" s="1277"/>
      <c r="DE106" s="1277"/>
    </row>
    <row r="107" spans="108:109" ht="13.5" hidden="1" customHeight="1" x14ac:dyDescent="0.15">
      <c r="DD107" s="1277"/>
      <c r="DE107" s="1277"/>
    </row>
    <row r="108" spans="108:109" ht="13.5" hidden="1" customHeight="1" x14ac:dyDescent="0.15">
      <c r="DD108" s="1277"/>
      <c r="DE108" s="1277"/>
    </row>
    <row r="109" spans="108:109" ht="13.5" hidden="1" customHeight="1" x14ac:dyDescent="0.15">
      <c r="DD109" s="1277"/>
      <c r="DE109" s="1277"/>
    </row>
    <row r="110" spans="108:109" ht="13.5" hidden="1" customHeight="1" x14ac:dyDescent="0.15">
      <c r="DD110" s="1277"/>
      <c r="DE110" s="1277"/>
    </row>
    <row r="111" spans="108:109" ht="13.5" hidden="1" customHeight="1" x14ac:dyDescent="0.15">
      <c r="DD111" s="1277"/>
      <c r="DE111" s="1277"/>
    </row>
    <row r="112" spans="108:109" ht="13.5" hidden="1" customHeight="1" x14ac:dyDescent="0.15">
      <c r="DD112" s="1277"/>
      <c r="DE112" s="1277"/>
    </row>
    <row r="113" spans="108:109" ht="13.5" hidden="1" customHeight="1" x14ac:dyDescent="0.15">
      <c r="DD113" s="1277"/>
      <c r="DE113" s="1277"/>
    </row>
    <row r="114" spans="108:109" ht="13.5" hidden="1" customHeight="1" x14ac:dyDescent="0.15">
      <c r="DD114" s="1277"/>
      <c r="DE114" s="1277"/>
    </row>
    <row r="115" spans="108:109" ht="13.5" hidden="1" customHeight="1" x14ac:dyDescent="0.15">
      <c r="DD115" s="1277"/>
      <c r="DE115" s="1277"/>
    </row>
    <row r="116" spans="108:109" ht="13.5" hidden="1" customHeight="1" x14ac:dyDescent="0.15">
      <c r="DD116" s="1277"/>
      <c r="DE116" s="1277"/>
    </row>
    <row r="117" spans="108:109" ht="13.5" hidden="1" customHeight="1" x14ac:dyDescent="0.15">
      <c r="DD117" s="1277"/>
      <c r="DE117" s="1277"/>
    </row>
    <row r="118" spans="108:109" ht="13.5" hidden="1" customHeight="1" x14ac:dyDescent="0.15">
      <c r="DD118" s="1277"/>
      <c r="DE118" s="1277"/>
    </row>
    <row r="119" spans="108:109" ht="13.5" hidden="1" customHeight="1" x14ac:dyDescent="0.15">
      <c r="DD119" s="1277"/>
      <c r="DE119" s="1277"/>
    </row>
    <row r="120" spans="108:109" ht="13.5" hidden="1" customHeight="1" x14ac:dyDescent="0.15">
      <c r="DD120" s="1277"/>
      <c r="DE120" s="1277"/>
    </row>
    <row r="121" spans="108:109" ht="13.5" hidden="1" customHeight="1" x14ac:dyDescent="0.15">
      <c r="DD121" s="1277"/>
      <c r="DE121" s="1277"/>
    </row>
    <row r="122" spans="108:109" ht="13.5" hidden="1" customHeight="1" x14ac:dyDescent="0.15">
      <c r="DD122" s="1277"/>
      <c r="DE122" s="1277"/>
    </row>
    <row r="123" spans="108:109" ht="13.5" hidden="1" customHeight="1" x14ac:dyDescent="0.15">
      <c r="DD123" s="1277"/>
      <c r="DE123" s="1277"/>
    </row>
    <row r="124" spans="108:109" ht="13.5" hidden="1" customHeight="1" x14ac:dyDescent="0.15">
      <c r="DD124" s="1277"/>
      <c r="DE124" s="1277"/>
    </row>
    <row r="125" spans="108:109" ht="13.5" hidden="1" customHeight="1" x14ac:dyDescent="0.15">
      <c r="DD125" s="1277"/>
      <c r="DE125" s="1277"/>
    </row>
    <row r="126" spans="108:109" ht="13.5" hidden="1" customHeight="1" x14ac:dyDescent="0.15">
      <c r="DD126" s="1277"/>
      <c r="DE126" s="1277"/>
    </row>
    <row r="127" spans="108:109" ht="13.5" hidden="1" customHeight="1" x14ac:dyDescent="0.15">
      <c r="DD127" s="1277"/>
      <c r="DE127" s="1277"/>
    </row>
    <row r="128" spans="108:109" ht="13.5" hidden="1" customHeight="1" x14ac:dyDescent="0.15">
      <c r="DD128" s="1277"/>
      <c r="DE128" s="1277"/>
    </row>
    <row r="129" spans="108:109" ht="13.5" hidden="1" customHeight="1" x14ac:dyDescent="0.15">
      <c r="DD129" s="1277"/>
      <c r="DE129" s="1277"/>
    </row>
    <row r="130" spans="108:109" ht="13.5" hidden="1" customHeight="1" x14ac:dyDescent="0.15">
      <c r="DD130" s="1277"/>
      <c r="DE130" s="1277"/>
    </row>
    <row r="131" spans="108:109" ht="13.5" hidden="1" customHeight="1" x14ac:dyDescent="0.15">
      <c r="DD131" s="1277"/>
      <c r="DE131" s="1277"/>
    </row>
    <row r="132" spans="108:109" ht="13.5" hidden="1" customHeight="1" x14ac:dyDescent="0.15">
      <c r="DD132" s="1277"/>
      <c r="DE132" s="1277"/>
    </row>
    <row r="133" spans="108:109" ht="13.5" hidden="1" customHeight="1" x14ac:dyDescent="0.15">
      <c r="DD133" s="1277"/>
      <c r="DE133" s="1277"/>
    </row>
    <row r="134" spans="108:109" ht="13.5" hidden="1" customHeight="1" x14ac:dyDescent="0.15">
      <c r="DD134" s="1277"/>
      <c r="DE134" s="1277"/>
    </row>
    <row r="135" spans="108:109" ht="13.5" hidden="1" customHeight="1" x14ac:dyDescent="0.15">
      <c r="DD135" s="1277"/>
      <c r="DE135" s="1277"/>
    </row>
    <row r="136" spans="108:109" ht="13.5" hidden="1" customHeight="1" x14ac:dyDescent="0.15">
      <c r="DD136" s="1277"/>
      <c r="DE136" s="1277"/>
    </row>
    <row r="137" spans="108:109" ht="13.5" hidden="1" customHeight="1" x14ac:dyDescent="0.15">
      <c r="DD137" s="1277"/>
      <c r="DE137" s="1277"/>
    </row>
    <row r="138" spans="108:109" ht="13.5" hidden="1" customHeight="1" x14ac:dyDescent="0.15">
      <c r="DD138" s="1277"/>
      <c r="DE138" s="1277"/>
    </row>
    <row r="139" spans="108:109" ht="13.5" hidden="1" customHeight="1" x14ac:dyDescent="0.15">
      <c r="DD139" s="1277"/>
      <c r="DE139" s="1277"/>
    </row>
    <row r="140" spans="108:109" ht="13.5" hidden="1" customHeight="1" x14ac:dyDescent="0.15">
      <c r="DD140" s="1277"/>
      <c r="DE140" s="1277"/>
    </row>
    <row r="141" spans="108:109" ht="13.5" hidden="1" customHeight="1" x14ac:dyDescent="0.15">
      <c r="DD141" s="1277"/>
      <c r="DE141" s="1277"/>
    </row>
    <row r="142" spans="108:109" ht="13.5" hidden="1" customHeight="1" x14ac:dyDescent="0.15">
      <c r="DD142" s="1277"/>
      <c r="DE142" s="1277"/>
    </row>
    <row r="143" spans="108:109" ht="13.5" hidden="1" customHeight="1" x14ac:dyDescent="0.15">
      <c r="DD143" s="1277"/>
      <c r="DE143" s="1277"/>
    </row>
    <row r="144" spans="108:109" ht="13.5" hidden="1" customHeight="1" x14ac:dyDescent="0.15">
      <c r="DD144" s="1277"/>
      <c r="DE144" s="1277"/>
    </row>
    <row r="145" spans="108:109" ht="13.5" hidden="1" customHeight="1" x14ac:dyDescent="0.15">
      <c r="DD145" s="1277"/>
      <c r="DE145" s="1277"/>
    </row>
    <row r="146" spans="108:109" ht="13.5" hidden="1" customHeight="1" x14ac:dyDescent="0.15">
      <c r="DD146" s="1277"/>
      <c r="DE146" s="1277"/>
    </row>
    <row r="147" spans="108:109" ht="13.5" hidden="1" customHeight="1" x14ac:dyDescent="0.15">
      <c r="DD147" s="1277"/>
      <c r="DE147" s="1277"/>
    </row>
    <row r="148" spans="108:109" ht="13.5" hidden="1" customHeight="1" x14ac:dyDescent="0.15">
      <c r="DD148" s="1277"/>
      <c r="DE148" s="1277"/>
    </row>
    <row r="149" spans="108:109" ht="13.5" hidden="1" customHeight="1" x14ac:dyDescent="0.15">
      <c r="DD149" s="1277"/>
      <c r="DE149" s="1277"/>
    </row>
    <row r="150" spans="108:109" ht="13.5" hidden="1" customHeight="1" x14ac:dyDescent="0.15">
      <c r="DD150" s="1277"/>
      <c r="DE150" s="1277"/>
    </row>
    <row r="151" spans="108:109" ht="13.5" hidden="1" customHeight="1" x14ac:dyDescent="0.15">
      <c r="DD151" s="1277"/>
      <c r="DE151" s="1277"/>
    </row>
    <row r="152" spans="108:109" ht="13.5" hidden="1" customHeight="1" x14ac:dyDescent="0.15">
      <c r="DD152" s="1277"/>
      <c r="DE152" s="1277"/>
    </row>
    <row r="153" spans="108:109" ht="13.5" hidden="1" customHeight="1" x14ac:dyDescent="0.15">
      <c r="DD153" s="1277"/>
      <c r="DE153" s="1277"/>
    </row>
    <row r="154" spans="108:109" ht="13.5" hidden="1" customHeight="1" x14ac:dyDescent="0.15">
      <c r="DD154" s="1277"/>
      <c r="DE154" s="1277"/>
    </row>
    <row r="155" spans="108:109" ht="13.5" hidden="1" customHeight="1" x14ac:dyDescent="0.15">
      <c r="DD155" s="1277"/>
      <c r="DE155" s="1277"/>
    </row>
    <row r="156" spans="108:109" ht="13.5" hidden="1" customHeight="1" x14ac:dyDescent="0.15">
      <c r="DD156" s="1277"/>
      <c r="DE156" s="1277"/>
    </row>
    <row r="157" spans="108:109" ht="13.5" hidden="1" customHeight="1" x14ac:dyDescent="0.15">
      <c r="DD157" s="1277"/>
      <c r="DE157" s="1277"/>
    </row>
    <row r="158" spans="108:109" ht="13.5" hidden="1" customHeight="1" x14ac:dyDescent="0.15">
      <c r="DD158" s="1277"/>
      <c r="DE158" s="1277"/>
    </row>
    <row r="159" spans="108:109" ht="13.5" hidden="1" customHeight="1" x14ac:dyDescent="0.15">
      <c r="DD159" s="1277"/>
      <c r="DE159" s="1277"/>
    </row>
    <row r="160" spans="108:109" ht="13.5" hidden="1" customHeight="1" x14ac:dyDescent="0.15">
      <c r="DD160" s="1277"/>
      <c r="DE160" s="127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KG386P0UapaDTY5tLAuhbPmzfq22pBTNzCjGFjB19oe0ukpCT6YrXkL2GHHs/HhKHNe37OabhE0PGcnoBGQUA==" saltValue="mWK138DbtaxKH/rJcGUDW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2rapwewmRDsYL6uHW3FPmh6BKI5Zu6+ALNfJlPLC3G5/DrgSX61UpyYH3F8TFSorZDCSWacRWkhMDLYUXz4RA==" saltValue="w/73w8PSgeMlszyaCW0Q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o0mwNgXgTKcvZ+3xbl3TT1B8uV3V6Wc94AScHaHbxEtpMovWGAMsemnEhGtk3cGLZIAFrHrhjw5M/KZT+5AaA==" saltValue="E11XAxULVIMgYegUQER2a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69622</v>
      </c>
      <c r="E3" s="161"/>
      <c r="F3" s="162">
        <v>288550</v>
      </c>
      <c r="G3" s="163"/>
      <c r="H3" s="164"/>
    </row>
    <row r="4" spans="1:8" x14ac:dyDescent="0.15">
      <c r="A4" s="165"/>
      <c r="B4" s="166"/>
      <c r="C4" s="167"/>
      <c r="D4" s="168">
        <v>39775</v>
      </c>
      <c r="E4" s="169"/>
      <c r="F4" s="170">
        <v>141525</v>
      </c>
      <c r="G4" s="171"/>
      <c r="H4" s="172"/>
    </row>
    <row r="5" spans="1:8" x14ac:dyDescent="0.15">
      <c r="A5" s="153" t="s">
        <v>540</v>
      </c>
      <c r="B5" s="158"/>
      <c r="C5" s="159"/>
      <c r="D5" s="160">
        <v>56586</v>
      </c>
      <c r="E5" s="161"/>
      <c r="F5" s="162">
        <v>287914</v>
      </c>
      <c r="G5" s="163"/>
      <c r="H5" s="164"/>
    </row>
    <row r="6" spans="1:8" x14ac:dyDescent="0.15">
      <c r="A6" s="165"/>
      <c r="B6" s="166"/>
      <c r="C6" s="167"/>
      <c r="D6" s="168">
        <v>27955</v>
      </c>
      <c r="E6" s="169"/>
      <c r="F6" s="170">
        <v>146531</v>
      </c>
      <c r="G6" s="171"/>
      <c r="H6" s="172"/>
    </row>
    <row r="7" spans="1:8" x14ac:dyDescent="0.15">
      <c r="A7" s="153" t="s">
        <v>541</v>
      </c>
      <c r="B7" s="158"/>
      <c r="C7" s="159"/>
      <c r="D7" s="160">
        <v>137588</v>
      </c>
      <c r="E7" s="161"/>
      <c r="F7" s="162">
        <v>310300</v>
      </c>
      <c r="G7" s="163"/>
      <c r="H7" s="164"/>
    </row>
    <row r="8" spans="1:8" x14ac:dyDescent="0.15">
      <c r="A8" s="165"/>
      <c r="B8" s="166"/>
      <c r="C8" s="167"/>
      <c r="D8" s="168">
        <v>101986</v>
      </c>
      <c r="E8" s="169"/>
      <c r="F8" s="170">
        <v>157576</v>
      </c>
      <c r="G8" s="171"/>
      <c r="H8" s="172"/>
    </row>
    <row r="9" spans="1:8" x14ac:dyDescent="0.15">
      <c r="A9" s="153" t="s">
        <v>542</v>
      </c>
      <c r="B9" s="158"/>
      <c r="C9" s="159"/>
      <c r="D9" s="160">
        <v>156206</v>
      </c>
      <c r="E9" s="161"/>
      <c r="F9" s="162">
        <v>317319</v>
      </c>
      <c r="G9" s="163"/>
      <c r="H9" s="164"/>
    </row>
    <row r="10" spans="1:8" x14ac:dyDescent="0.15">
      <c r="A10" s="165"/>
      <c r="B10" s="166"/>
      <c r="C10" s="167"/>
      <c r="D10" s="168">
        <v>47907</v>
      </c>
      <c r="E10" s="169"/>
      <c r="F10" s="170">
        <v>164214</v>
      </c>
      <c r="G10" s="171"/>
      <c r="H10" s="172"/>
    </row>
    <row r="11" spans="1:8" x14ac:dyDescent="0.15">
      <c r="A11" s="153" t="s">
        <v>543</v>
      </c>
      <c r="B11" s="158"/>
      <c r="C11" s="159"/>
      <c r="D11" s="160">
        <v>70591</v>
      </c>
      <c r="E11" s="161"/>
      <c r="F11" s="162">
        <v>289738</v>
      </c>
      <c r="G11" s="163"/>
      <c r="H11" s="164"/>
    </row>
    <row r="12" spans="1:8" x14ac:dyDescent="0.15">
      <c r="A12" s="165"/>
      <c r="B12" s="166"/>
      <c r="C12" s="173"/>
      <c r="D12" s="168">
        <v>24988</v>
      </c>
      <c r="E12" s="169"/>
      <c r="F12" s="170">
        <v>156238</v>
      </c>
      <c r="G12" s="171"/>
      <c r="H12" s="172"/>
    </row>
    <row r="13" spans="1:8" x14ac:dyDescent="0.15">
      <c r="A13" s="153"/>
      <c r="B13" s="158"/>
      <c r="C13" s="174"/>
      <c r="D13" s="175">
        <v>98119</v>
      </c>
      <c r="E13" s="176"/>
      <c r="F13" s="177">
        <v>298764</v>
      </c>
      <c r="G13" s="178"/>
      <c r="H13" s="164"/>
    </row>
    <row r="14" spans="1:8" x14ac:dyDescent="0.15">
      <c r="A14" s="165"/>
      <c r="B14" s="166"/>
      <c r="C14" s="167"/>
      <c r="D14" s="168">
        <v>48522</v>
      </c>
      <c r="E14" s="169"/>
      <c r="F14" s="170">
        <v>153217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5.74</v>
      </c>
      <c r="C19" s="179">
        <f>ROUND(VALUE(SUBSTITUTE(実質収支比率等に係る経年分析!G$48,"▲","-")),2)</f>
        <v>5.73</v>
      </c>
      <c r="D19" s="179">
        <f>ROUND(VALUE(SUBSTITUTE(実質収支比率等に係る経年分析!H$48,"▲","-")),2)</f>
        <v>7.79</v>
      </c>
      <c r="E19" s="179">
        <f>ROUND(VALUE(SUBSTITUTE(実質収支比率等に係る経年分析!I$48,"▲","-")),2)</f>
        <v>5.17</v>
      </c>
      <c r="F19" s="179">
        <f>ROUND(VALUE(SUBSTITUTE(実質収支比率等に係る経年分析!J$48,"▲","-")),2)</f>
        <v>6.27</v>
      </c>
    </row>
    <row r="20" spans="1:11" x14ac:dyDescent="0.15">
      <c r="A20" s="179" t="s">
        <v>55</v>
      </c>
      <c r="B20" s="179">
        <f>ROUND(VALUE(SUBSTITUTE(実質収支比率等に係る経年分析!F$47,"▲","-")),2)</f>
        <v>88.94</v>
      </c>
      <c r="C20" s="179">
        <f>ROUND(VALUE(SUBSTITUTE(実質収支比率等に係る経年分析!G$47,"▲","-")),2)</f>
        <v>85.76</v>
      </c>
      <c r="D20" s="179">
        <f>ROUND(VALUE(SUBSTITUTE(実質収支比率等に係る経年分析!H$47,"▲","-")),2)</f>
        <v>69.92</v>
      </c>
      <c r="E20" s="179">
        <f>ROUND(VALUE(SUBSTITUTE(実質収支比率等に係る経年分析!I$47,"▲","-")),2)</f>
        <v>65.72</v>
      </c>
      <c r="F20" s="179">
        <f>ROUND(VALUE(SUBSTITUTE(実質収支比率等に係る経年分析!J$47,"▲","-")),2)</f>
        <v>57.95</v>
      </c>
    </row>
    <row r="21" spans="1:11" x14ac:dyDescent="0.15">
      <c r="A21" s="179" t="s">
        <v>56</v>
      </c>
      <c r="B21" s="179">
        <f>IF(ISNUMBER(VALUE(SUBSTITUTE(実質収支比率等に係る経年分析!F$49,"▲","-"))),ROUND(VALUE(SUBSTITUTE(実質収支比率等に係る経年分析!F$49,"▲","-")),2),NA())</f>
        <v>3.05</v>
      </c>
      <c r="C21" s="179">
        <f>IF(ISNUMBER(VALUE(SUBSTITUTE(実質収支比率等に係る経年分析!G$49,"▲","-"))),ROUND(VALUE(SUBSTITUTE(実質収支比率等に係る経年分析!G$49,"▲","-")),2),NA())</f>
        <v>0.2</v>
      </c>
      <c r="D21" s="179">
        <f>IF(ISNUMBER(VALUE(SUBSTITUTE(実質収支比率等に係る経年分析!H$49,"▲","-"))),ROUND(VALUE(SUBSTITUTE(実質収支比率等に係る経年分析!H$49,"▲","-")),2),NA())</f>
        <v>-17.23</v>
      </c>
      <c r="E21" s="179">
        <f>IF(ISNUMBER(VALUE(SUBSTITUTE(実質収支比率等に係る経年分析!I$49,"▲","-"))),ROUND(VALUE(SUBSTITUTE(実質収支比率等に係る経年分析!I$49,"▲","-")),2),NA())</f>
        <v>-7.23</v>
      </c>
      <c r="F21" s="179">
        <f>IF(ISNUMBER(VALUE(SUBSTITUTE(実質収支比率等に係る経年分析!J$49,"▲","-"))),ROUND(VALUE(SUBSTITUTE(実質収支比率等に係る経年分析!J$49,"▲","-")),2),NA())</f>
        <v>-6.1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15">
      <c r="A33" s="180" t="str">
        <f>IF(連結実質赤字比率に係る赤字・黒字の構成分析!C$37="",NA(),連結実質赤字比率に係る赤字・黒字の構成分析!C$37)</f>
        <v>土地取得事業特別会計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x14ac:dyDescent="0.15">
      <c r="A34" s="180" t="str">
        <f>IF(連結実質赤字比率に係る赤字・黒字の構成分析!C$36="",NA(),連結実質赤字比率に係る赤字・黒字の構成分析!C$36)</f>
        <v>後期高齢者医療事業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0.18</v>
      </c>
    </row>
    <row r="35" spans="1:16" x14ac:dyDescent="0.15">
      <c r="A35" s="180" t="str">
        <f>IF(連結実質赤字比率に係る赤字・黒字の構成分析!C$35="",NA(),連結実質赤字比率に係る赤字・黒字の構成分析!C$35)</f>
        <v>国民健康保険事業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0.69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0.31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5.13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173</v>
      </c>
      <c r="E42" s="181"/>
      <c r="F42" s="181"/>
      <c r="G42" s="181">
        <f>'実質公債費比率（分子）の構造'!L$52</f>
        <v>169</v>
      </c>
      <c r="H42" s="181"/>
      <c r="I42" s="181"/>
      <c r="J42" s="181">
        <f>'実質公債費比率（分子）の構造'!M$52</f>
        <v>172</v>
      </c>
      <c r="K42" s="181"/>
      <c r="L42" s="181"/>
      <c r="M42" s="181">
        <f>'実質公債費比率（分子）の構造'!N$52</f>
        <v>177</v>
      </c>
      <c r="N42" s="181"/>
      <c r="O42" s="181"/>
      <c r="P42" s="181">
        <f>'実質公債費比率（分子）の構造'!O$52</f>
        <v>176</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16</v>
      </c>
      <c r="C44" s="181"/>
      <c r="D44" s="181"/>
      <c r="E44" s="181">
        <f>'実質公債費比率（分子）の構造'!L$50</f>
        <v>14</v>
      </c>
      <c r="F44" s="181"/>
      <c r="G44" s="181"/>
      <c r="H44" s="181">
        <f>'実質公債費比率（分子）の構造'!M$50</f>
        <v>14</v>
      </c>
      <c r="I44" s="181"/>
      <c r="J44" s="181"/>
      <c r="K44" s="181">
        <f>'実質公債費比率（分子）の構造'!N$50</f>
        <v>12</v>
      </c>
      <c r="L44" s="181"/>
      <c r="M44" s="181"/>
      <c r="N44" s="181">
        <f>'実質公債費比率（分子）の構造'!O$50</f>
        <v>11</v>
      </c>
      <c r="O44" s="181"/>
      <c r="P44" s="181"/>
    </row>
    <row r="45" spans="1:16" x14ac:dyDescent="0.15">
      <c r="A45" s="181" t="s">
        <v>66</v>
      </c>
      <c r="B45" s="181">
        <f>'実質公債費比率（分子）の構造'!K$49</f>
        <v>94</v>
      </c>
      <c r="C45" s="181"/>
      <c r="D45" s="181"/>
      <c r="E45" s="181">
        <f>'実質公債費比率（分子）の構造'!L$49</f>
        <v>95</v>
      </c>
      <c r="F45" s="181"/>
      <c r="G45" s="181"/>
      <c r="H45" s="181">
        <f>'実質公債費比率（分子）の構造'!M$49</f>
        <v>91</v>
      </c>
      <c r="I45" s="181"/>
      <c r="J45" s="181"/>
      <c r="K45" s="181">
        <f>'実質公債費比率（分子）の構造'!N$49</f>
        <v>97</v>
      </c>
      <c r="L45" s="181"/>
      <c r="M45" s="181"/>
      <c r="N45" s="181">
        <f>'実質公債費比率（分子）の構造'!O$49</f>
        <v>93</v>
      </c>
      <c r="O45" s="181"/>
      <c r="P45" s="181"/>
    </row>
    <row r="46" spans="1:16" x14ac:dyDescent="0.15">
      <c r="A46" s="181" t="s">
        <v>67</v>
      </c>
      <c r="B46" s="181">
        <f>'実質公債費比率（分子）の構造'!K$48</f>
        <v>2</v>
      </c>
      <c r="C46" s="181"/>
      <c r="D46" s="181"/>
      <c r="E46" s="181">
        <f>'実質公債費比率（分子）の構造'!L$48</f>
        <v>4</v>
      </c>
      <c r="F46" s="181"/>
      <c r="G46" s="181"/>
      <c r="H46" s="181">
        <f>'実質公債費比率（分子）の構造'!M$48</f>
        <v>9</v>
      </c>
      <c r="I46" s="181"/>
      <c r="J46" s="181"/>
      <c r="K46" s="181">
        <f>'実質公債費比率（分子）の構造'!N$48</f>
        <v>13</v>
      </c>
      <c r="L46" s="181"/>
      <c r="M46" s="181"/>
      <c r="N46" s="181">
        <f>'実質公債費比率（分子）の構造'!O$48</f>
        <v>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146</v>
      </c>
      <c r="C49" s="181"/>
      <c r="D49" s="181"/>
      <c r="E49" s="181">
        <f>'実質公債費比率（分子）の構造'!L$45</f>
        <v>155</v>
      </c>
      <c r="F49" s="181"/>
      <c r="G49" s="181"/>
      <c r="H49" s="181">
        <f>'実質公債費比率（分子）の構造'!M$45</f>
        <v>153</v>
      </c>
      <c r="I49" s="181"/>
      <c r="J49" s="181"/>
      <c r="K49" s="181">
        <f>'実質公債費比率（分子）の構造'!N$45</f>
        <v>161</v>
      </c>
      <c r="L49" s="181"/>
      <c r="M49" s="181"/>
      <c r="N49" s="181">
        <f>'実質公債費比率（分子）の構造'!O$45</f>
        <v>170</v>
      </c>
      <c r="O49" s="181"/>
      <c r="P49" s="181"/>
    </row>
    <row r="50" spans="1:16" x14ac:dyDescent="0.15">
      <c r="A50" s="181" t="s">
        <v>71</v>
      </c>
      <c r="B50" s="181" t="e">
        <f>NA()</f>
        <v>#N/A</v>
      </c>
      <c r="C50" s="181">
        <f>IF(ISNUMBER('実質公債費比率（分子）の構造'!K$53),'実質公債費比率（分子）の構造'!K$53,NA())</f>
        <v>85</v>
      </c>
      <c r="D50" s="181" t="e">
        <f>NA()</f>
        <v>#N/A</v>
      </c>
      <c r="E50" s="181" t="e">
        <f>NA()</f>
        <v>#N/A</v>
      </c>
      <c r="F50" s="181">
        <f>IF(ISNUMBER('実質公債費比率（分子）の構造'!L$53),'実質公債費比率（分子）の構造'!L$53,NA())</f>
        <v>99</v>
      </c>
      <c r="G50" s="181" t="e">
        <f>NA()</f>
        <v>#N/A</v>
      </c>
      <c r="H50" s="181" t="e">
        <f>NA()</f>
        <v>#N/A</v>
      </c>
      <c r="I50" s="181">
        <f>IF(ISNUMBER('実質公債費比率（分子）の構造'!M$53),'実質公債費比率（分子）の構造'!M$53,NA())</f>
        <v>95</v>
      </c>
      <c r="J50" s="181" t="e">
        <f>NA()</f>
        <v>#N/A</v>
      </c>
      <c r="K50" s="181" t="e">
        <f>NA()</f>
        <v>#N/A</v>
      </c>
      <c r="L50" s="181">
        <f>IF(ISNUMBER('実質公債費比率（分子）の構造'!N$53),'実質公債費比率（分子）の構造'!N$53,NA())</f>
        <v>106</v>
      </c>
      <c r="M50" s="181" t="e">
        <f>NA()</f>
        <v>#N/A</v>
      </c>
      <c r="N50" s="181" t="e">
        <f>NA()</f>
        <v>#N/A</v>
      </c>
      <c r="O50" s="181">
        <f>IF(ISNUMBER('実質公債費比率（分子）の構造'!O$53),'実質公債費比率（分子）の構造'!O$53,NA())</f>
        <v>103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1795</v>
      </c>
      <c r="E56" s="180"/>
      <c r="F56" s="180"/>
      <c r="G56" s="180">
        <f>'将来負担比率（分子）の構造'!J$52</f>
        <v>1763</v>
      </c>
      <c r="H56" s="180"/>
      <c r="I56" s="180"/>
      <c r="J56" s="180">
        <f>'将来負担比率（分子）の構造'!K$52</f>
        <v>1709</v>
      </c>
      <c r="K56" s="180"/>
      <c r="L56" s="180"/>
      <c r="M56" s="180">
        <f>'将来負担比率（分子）の構造'!L$52</f>
        <v>1640</v>
      </c>
      <c r="N56" s="180"/>
      <c r="O56" s="180"/>
      <c r="P56" s="180">
        <f>'将来負担比率（分子）の構造'!M$52</f>
        <v>1563</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1028</v>
      </c>
      <c r="E58" s="180"/>
      <c r="F58" s="180"/>
      <c r="G58" s="180">
        <f>'将来負担比率（分子）の構造'!J$50</f>
        <v>1028</v>
      </c>
      <c r="H58" s="180"/>
      <c r="I58" s="180"/>
      <c r="J58" s="180">
        <f>'将来負担比率（分子）の構造'!K$50</f>
        <v>817</v>
      </c>
      <c r="K58" s="180"/>
      <c r="L58" s="180"/>
      <c r="M58" s="180">
        <f>'将来負担比率（分子）の構造'!L$50</f>
        <v>767</v>
      </c>
      <c r="N58" s="180"/>
      <c r="O58" s="180"/>
      <c r="P58" s="180">
        <f>'将来負担比率（分子）の構造'!M$50</f>
        <v>690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114</v>
      </c>
      <c r="C62" s="180"/>
      <c r="D62" s="180"/>
      <c r="E62" s="180">
        <f>'将来負担比率（分子）の構造'!J$45</f>
        <v>46</v>
      </c>
      <c r="F62" s="180"/>
      <c r="G62" s="180"/>
      <c r="H62" s="180">
        <f>'将来負担比率（分子）の構造'!K$45</f>
        <v>59</v>
      </c>
      <c r="I62" s="180"/>
      <c r="J62" s="180"/>
      <c r="K62" s="180">
        <f>'将来負担比率（分子）の構造'!L$45</f>
        <v>43</v>
      </c>
      <c r="L62" s="180"/>
      <c r="M62" s="180"/>
      <c r="N62" s="180">
        <f>'将来負担比率（分子）の構造'!M$45</f>
        <v>30</v>
      </c>
      <c r="O62" s="180"/>
      <c r="P62" s="180"/>
    </row>
    <row r="63" spans="1:16" x14ac:dyDescent="0.15">
      <c r="A63" s="180" t="s">
        <v>34</v>
      </c>
      <c r="B63" s="180">
        <f>'将来負担比率（分子）の構造'!I$44</f>
        <v>1511</v>
      </c>
      <c r="C63" s="180"/>
      <c r="D63" s="180"/>
      <c r="E63" s="180">
        <f>'将来負担比率（分子）の構造'!J$44</f>
        <v>1413</v>
      </c>
      <c r="F63" s="180"/>
      <c r="G63" s="180"/>
      <c r="H63" s="180">
        <f>'将来負担比率（分子）の構造'!K$44</f>
        <v>1346</v>
      </c>
      <c r="I63" s="180"/>
      <c r="J63" s="180"/>
      <c r="K63" s="180">
        <f>'将来負担比率（分子）の構造'!L$44</f>
        <v>1264</v>
      </c>
      <c r="L63" s="180"/>
      <c r="M63" s="180"/>
      <c r="N63" s="180">
        <f>'将来負担比率（分子）の構造'!M$44</f>
        <v>1193</v>
      </c>
      <c r="O63" s="180"/>
      <c r="P63" s="180"/>
    </row>
    <row r="64" spans="1:16" x14ac:dyDescent="0.15">
      <c r="A64" s="180" t="s">
        <v>33</v>
      </c>
      <c r="B64" s="180" t="str">
        <f>'将来負担比率（分子）の構造'!I$43</f>
        <v>-</v>
      </c>
      <c r="C64" s="180"/>
      <c r="D64" s="180"/>
      <c r="E64" s="180">
        <f>'将来負担比率（分子）の構造'!J$43</f>
        <v>169</v>
      </c>
      <c r="F64" s="180"/>
      <c r="G64" s="180"/>
      <c r="H64" s="180">
        <f>'将来負担比率（分子）の構造'!K$43</f>
        <v>183</v>
      </c>
      <c r="I64" s="180"/>
      <c r="J64" s="180"/>
      <c r="K64" s="180">
        <f>'将来負担比率（分子）の構造'!L$43</f>
        <v>182</v>
      </c>
      <c r="L64" s="180"/>
      <c r="M64" s="180"/>
      <c r="N64" s="180">
        <f>'将来負担比率（分子）の構造'!M$43</f>
        <v>192</v>
      </c>
      <c r="O64" s="180"/>
      <c r="P64" s="180"/>
    </row>
    <row r="65" spans="1:16" x14ac:dyDescent="0.15">
      <c r="A65" s="180" t="s">
        <v>32</v>
      </c>
      <c r="B65" s="180">
        <f>'将来負担比率（分子）の構造'!I$42</f>
        <v>81</v>
      </c>
      <c r="C65" s="180"/>
      <c r="D65" s="180"/>
      <c r="E65" s="180">
        <f>'将来負担比率（分子）の構造'!J$42</f>
        <v>69</v>
      </c>
      <c r="F65" s="180"/>
      <c r="G65" s="180"/>
      <c r="H65" s="180">
        <f>'将来負担比率（分子）の構造'!K$42</f>
        <v>55</v>
      </c>
      <c r="I65" s="180"/>
      <c r="J65" s="180"/>
      <c r="K65" s="180">
        <f>'将来負担比率（分子）の構造'!L$42</f>
        <v>43</v>
      </c>
      <c r="L65" s="180"/>
      <c r="M65" s="180"/>
      <c r="N65" s="180">
        <f>'将来負担比率（分子）の構造'!M$42</f>
        <v>31</v>
      </c>
      <c r="O65" s="180"/>
      <c r="P65" s="180"/>
    </row>
    <row r="66" spans="1:16" x14ac:dyDescent="0.15">
      <c r="A66" s="180" t="s">
        <v>31</v>
      </c>
      <c r="B66" s="180">
        <f>'将来負担比率（分子）の構造'!I$41</f>
        <v>1812</v>
      </c>
      <c r="C66" s="180"/>
      <c r="D66" s="180"/>
      <c r="E66" s="180">
        <f>'将来負担比率（分子）の構造'!J$41</f>
        <v>1787</v>
      </c>
      <c r="F66" s="180"/>
      <c r="G66" s="180"/>
      <c r="H66" s="180">
        <f>'将来負担比率（分子）の構造'!K$41</f>
        <v>1856</v>
      </c>
      <c r="I66" s="180"/>
      <c r="J66" s="180"/>
      <c r="K66" s="180">
        <f>'将来負担比率（分子）の構造'!L$41</f>
        <v>1886</v>
      </c>
      <c r="L66" s="180"/>
      <c r="M66" s="180"/>
      <c r="N66" s="180">
        <f>'将来負担比率（分子）の構造'!M$41</f>
        <v>1905</v>
      </c>
      <c r="O66" s="180"/>
      <c r="P66" s="180"/>
    </row>
    <row r="67" spans="1:16" x14ac:dyDescent="0.15">
      <c r="A67" s="180" t="s">
        <v>75</v>
      </c>
      <c r="B67" s="180" t="e">
        <f>NA()</f>
        <v>#N/A</v>
      </c>
      <c r="C67" s="180">
        <f>IF(ISNUMBER('将来負担比率（分子）の構造'!I$53), IF('将来負担比率（分子）の構造'!I$53 &lt; 0, 0, '将来負担比率（分子）の構造'!I$53), NA())</f>
        <v>695</v>
      </c>
      <c r="D67" s="180" t="e">
        <f>NA()</f>
        <v>#N/A</v>
      </c>
      <c r="E67" s="180" t="e">
        <f>NA()</f>
        <v>#N/A</v>
      </c>
      <c r="F67" s="180">
        <f>IF(ISNUMBER('将来負担比率（分子）の構造'!J$53), IF('将来負担比率（分子）の構造'!J$53 &lt; 0, 0, '将来負担比率（分子）の構造'!J$53), NA())</f>
        <v>693</v>
      </c>
      <c r="G67" s="180" t="e">
        <f>NA()</f>
        <v>#N/A</v>
      </c>
      <c r="H67" s="180" t="e">
        <f>NA()</f>
        <v>#N/A</v>
      </c>
      <c r="I67" s="180">
        <f>IF(ISNUMBER('将来負担比率（分子）の構造'!K$53), IF('将来負担比率（分子）の構造'!K$53 &lt; 0, 0, '将来負担比率（分子）の構造'!K$53), NA())</f>
        <v>973</v>
      </c>
      <c r="J67" s="180" t="e">
        <f>NA()</f>
        <v>#N/A</v>
      </c>
      <c r="K67" s="180" t="e">
        <f>NA()</f>
        <v>#N/A</v>
      </c>
      <c r="L67" s="180">
        <f>IF(ISNUMBER('将来負担比率（分子）の構造'!L$53), IF('将来負担比率（分子）の構造'!L$53 &lt; 0, 0, '将来負担比率（分子）の構造'!L$53), NA())</f>
        <v>1011</v>
      </c>
      <c r="M67" s="180" t="e">
        <f>NA()</f>
        <v>#N/A</v>
      </c>
      <c r="N67" s="180" t="e">
        <f>NA()</f>
        <v>#N/A</v>
      </c>
      <c r="O67" s="180">
        <f>IF(ISNUMBER('将来負担比率（分子）の構造'!M$53), IF('将来負担比率（分子）の構造'!M$53 &lt; 0, 0, '将来負担比率（分子）の構造'!M$53), NA())</f>
        <v>1099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770</v>
      </c>
      <c r="C72" s="184">
        <f>基金残高に係る経年分析!G55</f>
        <v>720</v>
      </c>
      <c r="D72" s="184">
        <f>基金残高に係る経年分析!H55</f>
        <v>640</v>
      </c>
    </row>
    <row r="73" spans="1:16" x14ac:dyDescent="0.15">
      <c r="A73" s="183" t="s">
        <v>78</v>
      </c>
      <c r="B73" s="184">
        <f>基金残高に係る経年分析!F56</f>
        <v>5</v>
      </c>
      <c r="C73" s="184">
        <f>基金残高に係る経年分析!G56</f>
        <v>5</v>
      </c>
      <c r="D73" s="184">
        <f>基金残高に係る経年分析!H56</f>
        <v>5</v>
      </c>
    </row>
    <row r="74" spans="1:16" x14ac:dyDescent="0.15">
      <c r="A74" s="183" t="s">
        <v>79</v>
      </c>
      <c r="B74" s="184">
        <f>基金残高に係る経年分析!F57</f>
        <v>40</v>
      </c>
      <c r="C74" s="184">
        <f>基金残高に係る経年分析!G57</f>
        <v>40</v>
      </c>
      <c r="D74" s="184">
        <f>基金残高に係る経年分析!H57</f>
        <v>43</v>
      </c>
    </row>
  </sheetData>
  <sheetProtection algorithmName="SHA-512" hashValue="okFYhDQEd7NqyMX6fezYLl4aE4+R4P1uWfaJ8CbIe1vhBc+JNyi9K6XFgoN0TJZ+7hX6UkVoykKJ1Z7EsHearA==" saltValue="KvhSW6/WNGaef45caZi+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216</v>
      </c>
      <c r="DI1" s="756"/>
      <c r="DJ1" s="756"/>
      <c r="DK1" s="756"/>
      <c r="DL1" s="756"/>
      <c r="DM1" s="756"/>
      <c r="DN1" s="757"/>
      <c r="DO1" s="225"/>
      <c r="DP1" s="755" t="s">
        <v>217</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219</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220</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221</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222</v>
      </c>
      <c r="S4" s="698"/>
      <c r="T4" s="698"/>
      <c r="U4" s="698"/>
      <c r="V4" s="698"/>
      <c r="W4" s="698"/>
      <c r="X4" s="698"/>
      <c r="Y4" s="699"/>
      <c r="Z4" s="697" t="s">
        <v>223</v>
      </c>
      <c r="AA4" s="698"/>
      <c r="AB4" s="698"/>
      <c r="AC4" s="699"/>
      <c r="AD4" s="697" t="s">
        <v>224</v>
      </c>
      <c r="AE4" s="698"/>
      <c r="AF4" s="698"/>
      <c r="AG4" s="698"/>
      <c r="AH4" s="698"/>
      <c r="AI4" s="698"/>
      <c r="AJ4" s="698"/>
      <c r="AK4" s="699"/>
      <c r="AL4" s="697" t="s">
        <v>223</v>
      </c>
      <c r="AM4" s="698"/>
      <c r="AN4" s="698"/>
      <c r="AO4" s="699"/>
      <c r="AP4" s="758" t="s">
        <v>225</v>
      </c>
      <c r="AQ4" s="758"/>
      <c r="AR4" s="758"/>
      <c r="AS4" s="758"/>
      <c r="AT4" s="758"/>
      <c r="AU4" s="758"/>
      <c r="AV4" s="758"/>
      <c r="AW4" s="758"/>
      <c r="AX4" s="758"/>
      <c r="AY4" s="758"/>
      <c r="AZ4" s="758"/>
      <c r="BA4" s="758"/>
      <c r="BB4" s="758"/>
      <c r="BC4" s="758"/>
      <c r="BD4" s="758"/>
      <c r="BE4" s="758"/>
      <c r="BF4" s="758"/>
      <c r="BG4" s="758" t="s">
        <v>226</v>
      </c>
      <c r="BH4" s="758"/>
      <c r="BI4" s="758"/>
      <c r="BJ4" s="758"/>
      <c r="BK4" s="758"/>
      <c r="BL4" s="758"/>
      <c r="BM4" s="758"/>
      <c r="BN4" s="758"/>
      <c r="BO4" s="758" t="s">
        <v>223</v>
      </c>
      <c r="BP4" s="758"/>
      <c r="BQ4" s="758"/>
      <c r="BR4" s="758"/>
      <c r="BS4" s="758" t="s">
        <v>227</v>
      </c>
      <c r="BT4" s="758"/>
      <c r="BU4" s="758"/>
      <c r="BV4" s="758"/>
      <c r="BW4" s="758"/>
      <c r="BX4" s="758"/>
      <c r="BY4" s="758"/>
      <c r="BZ4" s="758"/>
      <c r="CA4" s="758"/>
      <c r="CB4" s="758"/>
      <c r="CD4" s="740" t="s">
        <v>228</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229</v>
      </c>
      <c r="C5" s="723"/>
      <c r="D5" s="723"/>
      <c r="E5" s="723"/>
      <c r="F5" s="723"/>
      <c r="G5" s="723"/>
      <c r="H5" s="723"/>
      <c r="I5" s="723"/>
      <c r="J5" s="723"/>
      <c r="K5" s="723"/>
      <c r="L5" s="723"/>
      <c r="M5" s="723"/>
      <c r="N5" s="723"/>
      <c r="O5" s="723"/>
      <c r="P5" s="723"/>
      <c r="Q5" s="724"/>
      <c r="R5" s="688">
        <v>395919</v>
      </c>
      <c r="S5" s="689"/>
      <c r="T5" s="689"/>
      <c r="U5" s="689"/>
      <c r="V5" s="689"/>
      <c r="W5" s="689"/>
      <c r="X5" s="689"/>
      <c r="Y5" s="735"/>
      <c r="Z5" s="753">
        <v>21.9</v>
      </c>
      <c r="AA5" s="753"/>
      <c r="AB5" s="753"/>
      <c r="AC5" s="753"/>
      <c r="AD5" s="754">
        <v>395919</v>
      </c>
      <c r="AE5" s="754"/>
      <c r="AF5" s="754"/>
      <c r="AG5" s="754"/>
      <c r="AH5" s="754"/>
      <c r="AI5" s="754"/>
      <c r="AJ5" s="754"/>
      <c r="AK5" s="754"/>
      <c r="AL5" s="736">
        <v>36.799999999999997</v>
      </c>
      <c r="AM5" s="705"/>
      <c r="AN5" s="705"/>
      <c r="AO5" s="737"/>
      <c r="AP5" s="722" t="s">
        <v>230</v>
      </c>
      <c r="AQ5" s="723"/>
      <c r="AR5" s="723"/>
      <c r="AS5" s="723"/>
      <c r="AT5" s="723"/>
      <c r="AU5" s="723"/>
      <c r="AV5" s="723"/>
      <c r="AW5" s="723"/>
      <c r="AX5" s="723"/>
      <c r="AY5" s="723"/>
      <c r="AZ5" s="723"/>
      <c r="BA5" s="723"/>
      <c r="BB5" s="723"/>
      <c r="BC5" s="723"/>
      <c r="BD5" s="723"/>
      <c r="BE5" s="723"/>
      <c r="BF5" s="724"/>
      <c r="BG5" s="629">
        <v>395919</v>
      </c>
      <c r="BH5" s="630"/>
      <c r="BI5" s="630"/>
      <c r="BJ5" s="630"/>
      <c r="BK5" s="630"/>
      <c r="BL5" s="630"/>
      <c r="BM5" s="630"/>
      <c r="BN5" s="631"/>
      <c r="BO5" s="685">
        <v>100</v>
      </c>
      <c r="BP5" s="685"/>
      <c r="BQ5" s="685"/>
      <c r="BR5" s="685"/>
      <c r="BS5" s="686">
        <v>15062</v>
      </c>
      <c r="BT5" s="686"/>
      <c r="BU5" s="686"/>
      <c r="BV5" s="686"/>
      <c r="BW5" s="686"/>
      <c r="BX5" s="686"/>
      <c r="BY5" s="686"/>
      <c r="BZ5" s="686"/>
      <c r="CA5" s="686"/>
      <c r="CB5" s="727"/>
      <c r="CD5" s="740" t="s">
        <v>225</v>
      </c>
      <c r="CE5" s="741"/>
      <c r="CF5" s="741"/>
      <c r="CG5" s="741"/>
      <c r="CH5" s="741"/>
      <c r="CI5" s="741"/>
      <c r="CJ5" s="741"/>
      <c r="CK5" s="741"/>
      <c r="CL5" s="741"/>
      <c r="CM5" s="741"/>
      <c r="CN5" s="741"/>
      <c r="CO5" s="741"/>
      <c r="CP5" s="741"/>
      <c r="CQ5" s="742"/>
      <c r="CR5" s="740" t="s">
        <v>231</v>
      </c>
      <c r="CS5" s="741"/>
      <c r="CT5" s="741"/>
      <c r="CU5" s="741"/>
      <c r="CV5" s="741"/>
      <c r="CW5" s="741"/>
      <c r="CX5" s="741"/>
      <c r="CY5" s="742"/>
      <c r="CZ5" s="740" t="s">
        <v>223</v>
      </c>
      <c r="DA5" s="741"/>
      <c r="DB5" s="741"/>
      <c r="DC5" s="742"/>
      <c r="DD5" s="740" t="s">
        <v>232</v>
      </c>
      <c r="DE5" s="741"/>
      <c r="DF5" s="741"/>
      <c r="DG5" s="741"/>
      <c r="DH5" s="741"/>
      <c r="DI5" s="741"/>
      <c r="DJ5" s="741"/>
      <c r="DK5" s="741"/>
      <c r="DL5" s="741"/>
      <c r="DM5" s="741"/>
      <c r="DN5" s="741"/>
      <c r="DO5" s="741"/>
      <c r="DP5" s="742"/>
      <c r="DQ5" s="740" t="s">
        <v>233</v>
      </c>
      <c r="DR5" s="741"/>
      <c r="DS5" s="741"/>
      <c r="DT5" s="741"/>
      <c r="DU5" s="741"/>
      <c r="DV5" s="741"/>
      <c r="DW5" s="741"/>
      <c r="DX5" s="741"/>
      <c r="DY5" s="741"/>
      <c r="DZ5" s="741"/>
      <c r="EA5" s="741"/>
      <c r="EB5" s="741"/>
      <c r="EC5" s="742"/>
    </row>
    <row r="6" spans="2:143" ht="11.25" customHeight="1" x14ac:dyDescent="0.15">
      <c r="B6" s="626" t="s">
        <v>234</v>
      </c>
      <c r="C6" s="627"/>
      <c r="D6" s="627"/>
      <c r="E6" s="627"/>
      <c r="F6" s="627"/>
      <c r="G6" s="627"/>
      <c r="H6" s="627"/>
      <c r="I6" s="627"/>
      <c r="J6" s="627"/>
      <c r="K6" s="627"/>
      <c r="L6" s="627"/>
      <c r="M6" s="627"/>
      <c r="N6" s="627"/>
      <c r="O6" s="627"/>
      <c r="P6" s="627"/>
      <c r="Q6" s="628"/>
      <c r="R6" s="629">
        <v>9771</v>
      </c>
      <c r="S6" s="630"/>
      <c r="T6" s="630"/>
      <c r="U6" s="630"/>
      <c r="V6" s="630"/>
      <c r="W6" s="630"/>
      <c r="X6" s="630"/>
      <c r="Y6" s="631"/>
      <c r="Z6" s="685">
        <v>0.5</v>
      </c>
      <c r="AA6" s="685"/>
      <c r="AB6" s="685"/>
      <c r="AC6" s="685"/>
      <c r="AD6" s="686">
        <v>9771</v>
      </c>
      <c r="AE6" s="686"/>
      <c r="AF6" s="686"/>
      <c r="AG6" s="686"/>
      <c r="AH6" s="686"/>
      <c r="AI6" s="686"/>
      <c r="AJ6" s="686"/>
      <c r="AK6" s="686"/>
      <c r="AL6" s="632">
        <v>0.9</v>
      </c>
      <c r="AM6" s="633"/>
      <c r="AN6" s="633"/>
      <c r="AO6" s="687"/>
      <c r="AP6" s="626" t="s">
        <v>235</v>
      </c>
      <c r="AQ6" s="627"/>
      <c r="AR6" s="627"/>
      <c r="AS6" s="627"/>
      <c r="AT6" s="627"/>
      <c r="AU6" s="627"/>
      <c r="AV6" s="627"/>
      <c r="AW6" s="627"/>
      <c r="AX6" s="627"/>
      <c r="AY6" s="627"/>
      <c r="AZ6" s="627"/>
      <c r="BA6" s="627"/>
      <c r="BB6" s="627"/>
      <c r="BC6" s="627"/>
      <c r="BD6" s="627"/>
      <c r="BE6" s="627"/>
      <c r="BF6" s="628"/>
      <c r="BG6" s="629">
        <v>395919</v>
      </c>
      <c r="BH6" s="630"/>
      <c r="BI6" s="630"/>
      <c r="BJ6" s="630"/>
      <c r="BK6" s="630"/>
      <c r="BL6" s="630"/>
      <c r="BM6" s="630"/>
      <c r="BN6" s="631"/>
      <c r="BO6" s="685">
        <v>100</v>
      </c>
      <c r="BP6" s="685"/>
      <c r="BQ6" s="685"/>
      <c r="BR6" s="685"/>
      <c r="BS6" s="686">
        <v>15062</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9">
        <v>31006</v>
      </c>
      <c r="CS6" s="630"/>
      <c r="CT6" s="630"/>
      <c r="CU6" s="630"/>
      <c r="CV6" s="630"/>
      <c r="CW6" s="630"/>
      <c r="CX6" s="630"/>
      <c r="CY6" s="631"/>
      <c r="CZ6" s="736">
        <v>1.8</v>
      </c>
      <c r="DA6" s="705"/>
      <c r="DB6" s="705"/>
      <c r="DC6" s="739"/>
      <c r="DD6" s="617" t="s">
        <v>237</v>
      </c>
      <c r="DE6" s="630"/>
      <c r="DF6" s="630"/>
      <c r="DG6" s="630"/>
      <c r="DH6" s="630"/>
      <c r="DI6" s="630"/>
      <c r="DJ6" s="630"/>
      <c r="DK6" s="630"/>
      <c r="DL6" s="630"/>
      <c r="DM6" s="630"/>
      <c r="DN6" s="630"/>
      <c r="DO6" s="630"/>
      <c r="DP6" s="631"/>
      <c r="DQ6" s="617">
        <v>31006</v>
      </c>
      <c r="DR6" s="630"/>
      <c r="DS6" s="630"/>
      <c r="DT6" s="630"/>
      <c r="DU6" s="630"/>
      <c r="DV6" s="630"/>
      <c r="DW6" s="630"/>
      <c r="DX6" s="630"/>
      <c r="DY6" s="630"/>
      <c r="DZ6" s="630"/>
      <c r="EA6" s="630"/>
      <c r="EB6" s="630"/>
      <c r="EC6" s="666"/>
    </row>
    <row r="7" spans="2:143" ht="11.25" customHeight="1" x14ac:dyDescent="0.15">
      <c r="B7" s="626" t="s">
        <v>238</v>
      </c>
      <c r="C7" s="627"/>
      <c r="D7" s="627"/>
      <c r="E7" s="627"/>
      <c r="F7" s="627"/>
      <c r="G7" s="627"/>
      <c r="H7" s="627"/>
      <c r="I7" s="627"/>
      <c r="J7" s="627"/>
      <c r="K7" s="627"/>
      <c r="L7" s="627"/>
      <c r="M7" s="627"/>
      <c r="N7" s="627"/>
      <c r="O7" s="627"/>
      <c r="P7" s="627"/>
      <c r="Q7" s="628"/>
      <c r="R7" s="629">
        <v>944</v>
      </c>
      <c r="S7" s="630"/>
      <c r="T7" s="630"/>
      <c r="U7" s="630"/>
      <c r="V7" s="630"/>
      <c r="W7" s="630"/>
      <c r="X7" s="630"/>
      <c r="Y7" s="631"/>
      <c r="Z7" s="685">
        <v>0.1</v>
      </c>
      <c r="AA7" s="685"/>
      <c r="AB7" s="685"/>
      <c r="AC7" s="685"/>
      <c r="AD7" s="686">
        <v>944</v>
      </c>
      <c r="AE7" s="686"/>
      <c r="AF7" s="686"/>
      <c r="AG7" s="686"/>
      <c r="AH7" s="686"/>
      <c r="AI7" s="686"/>
      <c r="AJ7" s="686"/>
      <c r="AK7" s="686"/>
      <c r="AL7" s="632">
        <v>0.1</v>
      </c>
      <c r="AM7" s="633"/>
      <c r="AN7" s="633"/>
      <c r="AO7" s="687"/>
      <c r="AP7" s="626" t="s">
        <v>239</v>
      </c>
      <c r="AQ7" s="627"/>
      <c r="AR7" s="627"/>
      <c r="AS7" s="627"/>
      <c r="AT7" s="627"/>
      <c r="AU7" s="627"/>
      <c r="AV7" s="627"/>
      <c r="AW7" s="627"/>
      <c r="AX7" s="627"/>
      <c r="AY7" s="627"/>
      <c r="AZ7" s="627"/>
      <c r="BA7" s="627"/>
      <c r="BB7" s="627"/>
      <c r="BC7" s="627"/>
      <c r="BD7" s="627"/>
      <c r="BE7" s="627"/>
      <c r="BF7" s="628"/>
      <c r="BG7" s="629">
        <v>209206</v>
      </c>
      <c r="BH7" s="630"/>
      <c r="BI7" s="630"/>
      <c r="BJ7" s="630"/>
      <c r="BK7" s="630"/>
      <c r="BL7" s="630"/>
      <c r="BM7" s="630"/>
      <c r="BN7" s="631"/>
      <c r="BO7" s="685">
        <v>52.8</v>
      </c>
      <c r="BP7" s="685"/>
      <c r="BQ7" s="685"/>
      <c r="BR7" s="685"/>
      <c r="BS7" s="686">
        <v>4284</v>
      </c>
      <c r="BT7" s="686"/>
      <c r="BU7" s="686"/>
      <c r="BV7" s="686"/>
      <c r="BW7" s="686"/>
      <c r="BX7" s="686"/>
      <c r="BY7" s="686"/>
      <c r="BZ7" s="686"/>
      <c r="CA7" s="686"/>
      <c r="CB7" s="727"/>
      <c r="CD7" s="667" t="s">
        <v>240</v>
      </c>
      <c r="CE7" s="664"/>
      <c r="CF7" s="664"/>
      <c r="CG7" s="664"/>
      <c r="CH7" s="664"/>
      <c r="CI7" s="664"/>
      <c r="CJ7" s="664"/>
      <c r="CK7" s="664"/>
      <c r="CL7" s="664"/>
      <c r="CM7" s="664"/>
      <c r="CN7" s="664"/>
      <c r="CO7" s="664"/>
      <c r="CP7" s="664"/>
      <c r="CQ7" s="665"/>
      <c r="CR7" s="629">
        <v>358646</v>
      </c>
      <c r="CS7" s="630"/>
      <c r="CT7" s="630"/>
      <c r="CU7" s="630"/>
      <c r="CV7" s="630"/>
      <c r="CW7" s="630"/>
      <c r="CX7" s="630"/>
      <c r="CY7" s="631"/>
      <c r="CZ7" s="685">
        <v>20.8</v>
      </c>
      <c r="DA7" s="685"/>
      <c r="DB7" s="685"/>
      <c r="DC7" s="685"/>
      <c r="DD7" s="617">
        <v>31633</v>
      </c>
      <c r="DE7" s="630"/>
      <c r="DF7" s="630"/>
      <c r="DG7" s="630"/>
      <c r="DH7" s="630"/>
      <c r="DI7" s="630"/>
      <c r="DJ7" s="630"/>
      <c r="DK7" s="630"/>
      <c r="DL7" s="630"/>
      <c r="DM7" s="630"/>
      <c r="DN7" s="630"/>
      <c r="DO7" s="630"/>
      <c r="DP7" s="631"/>
      <c r="DQ7" s="617">
        <v>287947</v>
      </c>
      <c r="DR7" s="630"/>
      <c r="DS7" s="630"/>
      <c r="DT7" s="630"/>
      <c r="DU7" s="630"/>
      <c r="DV7" s="630"/>
      <c r="DW7" s="630"/>
      <c r="DX7" s="630"/>
      <c r="DY7" s="630"/>
      <c r="DZ7" s="630"/>
      <c r="EA7" s="630"/>
      <c r="EB7" s="630"/>
      <c r="EC7" s="666"/>
    </row>
    <row r="8" spans="2:143" ht="11.25" customHeight="1" x14ac:dyDescent="0.15">
      <c r="B8" s="626" t="s">
        <v>241</v>
      </c>
      <c r="C8" s="627"/>
      <c r="D8" s="627"/>
      <c r="E8" s="627"/>
      <c r="F8" s="627"/>
      <c r="G8" s="627"/>
      <c r="H8" s="627"/>
      <c r="I8" s="627"/>
      <c r="J8" s="627"/>
      <c r="K8" s="627"/>
      <c r="L8" s="627"/>
      <c r="M8" s="627"/>
      <c r="N8" s="627"/>
      <c r="O8" s="627"/>
      <c r="P8" s="627"/>
      <c r="Q8" s="628"/>
      <c r="R8" s="629">
        <v>2119</v>
      </c>
      <c r="S8" s="630"/>
      <c r="T8" s="630"/>
      <c r="U8" s="630"/>
      <c r="V8" s="630"/>
      <c r="W8" s="630"/>
      <c r="X8" s="630"/>
      <c r="Y8" s="631"/>
      <c r="Z8" s="685">
        <v>0.1</v>
      </c>
      <c r="AA8" s="685"/>
      <c r="AB8" s="685"/>
      <c r="AC8" s="685"/>
      <c r="AD8" s="686">
        <v>2119</v>
      </c>
      <c r="AE8" s="686"/>
      <c r="AF8" s="686"/>
      <c r="AG8" s="686"/>
      <c r="AH8" s="686"/>
      <c r="AI8" s="686"/>
      <c r="AJ8" s="686"/>
      <c r="AK8" s="686"/>
      <c r="AL8" s="632">
        <v>0.2</v>
      </c>
      <c r="AM8" s="633"/>
      <c r="AN8" s="633"/>
      <c r="AO8" s="687"/>
      <c r="AP8" s="626" t="s">
        <v>242</v>
      </c>
      <c r="AQ8" s="627"/>
      <c r="AR8" s="627"/>
      <c r="AS8" s="627"/>
      <c r="AT8" s="627"/>
      <c r="AU8" s="627"/>
      <c r="AV8" s="627"/>
      <c r="AW8" s="627"/>
      <c r="AX8" s="627"/>
      <c r="AY8" s="627"/>
      <c r="AZ8" s="627"/>
      <c r="BA8" s="627"/>
      <c r="BB8" s="627"/>
      <c r="BC8" s="627"/>
      <c r="BD8" s="627"/>
      <c r="BE8" s="627"/>
      <c r="BF8" s="628"/>
      <c r="BG8" s="629">
        <v>5792</v>
      </c>
      <c r="BH8" s="630"/>
      <c r="BI8" s="630"/>
      <c r="BJ8" s="630"/>
      <c r="BK8" s="630"/>
      <c r="BL8" s="630"/>
      <c r="BM8" s="630"/>
      <c r="BN8" s="631"/>
      <c r="BO8" s="685">
        <v>1.5</v>
      </c>
      <c r="BP8" s="685"/>
      <c r="BQ8" s="685"/>
      <c r="BR8" s="685"/>
      <c r="BS8" s="617" t="s">
        <v>243</v>
      </c>
      <c r="BT8" s="630"/>
      <c r="BU8" s="630"/>
      <c r="BV8" s="630"/>
      <c r="BW8" s="630"/>
      <c r="BX8" s="630"/>
      <c r="BY8" s="630"/>
      <c r="BZ8" s="630"/>
      <c r="CA8" s="630"/>
      <c r="CB8" s="666"/>
      <c r="CD8" s="667" t="s">
        <v>244</v>
      </c>
      <c r="CE8" s="664"/>
      <c r="CF8" s="664"/>
      <c r="CG8" s="664"/>
      <c r="CH8" s="664"/>
      <c r="CI8" s="664"/>
      <c r="CJ8" s="664"/>
      <c r="CK8" s="664"/>
      <c r="CL8" s="664"/>
      <c r="CM8" s="664"/>
      <c r="CN8" s="664"/>
      <c r="CO8" s="664"/>
      <c r="CP8" s="664"/>
      <c r="CQ8" s="665"/>
      <c r="CR8" s="629">
        <v>452765</v>
      </c>
      <c r="CS8" s="630"/>
      <c r="CT8" s="630"/>
      <c r="CU8" s="630"/>
      <c r="CV8" s="630"/>
      <c r="CW8" s="630"/>
      <c r="CX8" s="630"/>
      <c r="CY8" s="631"/>
      <c r="CZ8" s="685">
        <v>26.3</v>
      </c>
      <c r="DA8" s="685"/>
      <c r="DB8" s="685"/>
      <c r="DC8" s="685"/>
      <c r="DD8" s="617">
        <v>9776</v>
      </c>
      <c r="DE8" s="630"/>
      <c r="DF8" s="630"/>
      <c r="DG8" s="630"/>
      <c r="DH8" s="630"/>
      <c r="DI8" s="630"/>
      <c r="DJ8" s="630"/>
      <c r="DK8" s="630"/>
      <c r="DL8" s="630"/>
      <c r="DM8" s="630"/>
      <c r="DN8" s="630"/>
      <c r="DO8" s="630"/>
      <c r="DP8" s="631"/>
      <c r="DQ8" s="617">
        <v>230616</v>
      </c>
      <c r="DR8" s="630"/>
      <c r="DS8" s="630"/>
      <c r="DT8" s="630"/>
      <c r="DU8" s="630"/>
      <c r="DV8" s="630"/>
      <c r="DW8" s="630"/>
      <c r="DX8" s="630"/>
      <c r="DY8" s="630"/>
      <c r="DZ8" s="630"/>
      <c r="EA8" s="630"/>
      <c r="EB8" s="630"/>
      <c r="EC8" s="666"/>
    </row>
    <row r="9" spans="2:143" ht="11.25" customHeight="1" x14ac:dyDescent="0.15">
      <c r="B9" s="626" t="s">
        <v>245</v>
      </c>
      <c r="C9" s="627"/>
      <c r="D9" s="627"/>
      <c r="E9" s="627"/>
      <c r="F9" s="627"/>
      <c r="G9" s="627"/>
      <c r="H9" s="627"/>
      <c r="I9" s="627"/>
      <c r="J9" s="627"/>
      <c r="K9" s="627"/>
      <c r="L9" s="627"/>
      <c r="M9" s="627"/>
      <c r="N9" s="627"/>
      <c r="O9" s="627"/>
      <c r="P9" s="627"/>
      <c r="Q9" s="628"/>
      <c r="R9" s="629">
        <v>1768</v>
      </c>
      <c r="S9" s="630"/>
      <c r="T9" s="630"/>
      <c r="U9" s="630"/>
      <c r="V9" s="630"/>
      <c r="W9" s="630"/>
      <c r="X9" s="630"/>
      <c r="Y9" s="631"/>
      <c r="Z9" s="685">
        <v>0.1</v>
      </c>
      <c r="AA9" s="685"/>
      <c r="AB9" s="685"/>
      <c r="AC9" s="685"/>
      <c r="AD9" s="686">
        <v>1768</v>
      </c>
      <c r="AE9" s="686"/>
      <c r="AF9" s="686"/>
      <c r="AG9" s="686"/>
      <c r="AH9" s="686"/>
      <c r="AI9" s="686"/>
      <c r="AJ9" s="686"/>
      <c r="AK9" s="686"/>
      <c r="AL9" s="632">
        <v>0.2</v>
      </c>
      <c r="AM9" s="633"/>
      <c r="AN9" s="633"/>
      <c r="AO9" s="687"/>
      <c r="AP9" s="626" t="s">
        <v>246</v>
      </c>
      <c r="AQ9" s="627"/>
      <c r="AR9" s="627"/>
      <c r="AS9" s="627"/>
      <c r="AT9" s="627"/>
      <c r="AU9" s="627"/>
      <c r="AV9" s="627"/>
      <c r="AW9" s="627"/>
      <c r="AX9" s="627"/>
      <c r="AY9" s="627"/>
      <c r="AZ9" s="627"/>
      <c r="BA9" s="627"/>
      <c r="BB9" s="627"/>
      <c r="BC9" s="627"/>
      <c r="BD9" s="627"/>
      <c r="BE9" s="627"/>
      <c r="BF9" s="628"/>
      <c r="BG9" s="629">
        <v>180754</v>
      </c>
      <c r="BH9" s="630"/>
      <c r="BI9" s="630"/>
      <c r="BJ9" s="630"/>
      <c r="BK9" s="630"/>
      <c r="BL9" s="630"/>
      <c r="BM9" s="630"/>
      <c r="BN9" s="631"/>
      <c r="BO9" s="685">
        <v>45.7</v>
      </c>
      <c r="BP9" s="685"/>
      <c r="BQ9" s="685"/>
      <c r="BR9" s="685"/>
      <c r="BS9" s="617" t="s">
        <v>237</v>
      </c>
      <c r="BT9" s="630"/>
      <c r="BU9" s="630"/>
      <c r="BV9" s="630"/>
      <c r="BW9" s="630"/>
      <c r="BX9" s="630"/>
      <c r="BY9" s="630"/>
      <c r="BZ9" s="630"/>
      <c r="CA9" s="630"/>
      <c r="CB9" s="666"/>
      <c r="CD9" s="667" t="s">
        <v>247</v>
      </c>
      <c r="CE9" s="664"/>
      <c r="CF9" s="664"/>
      <c r="CG9" s="664"/>
      <c r="CH9" s="664"/>
      <c r="CI9" s="664"/>
      <c r="CJ9" s="664"/>
      <c r="CK9" s="664"/>
      <c r="CL9" s="664"/>
      <c r="CM9" s="664"/>
      <c r="CN9" s="664"/>
      <c r="CO9" s="664"/>
      <c r="CP9" s="664"/>
      <c r="CQ9" s="665"/>
      <c r="CR9" s="629">
        <v>76388</v>
      </c>
      <c r="CS9" s="630"/>
      <c r="CT9" s="630"/>
      <c r="CU9" s="630"/>
      <c r="CV9" s="630"/>
      <c r="CW9" s="630"/>
      <c r="CX9" s="630"/>
      <c r="CY9" s="631"/>
      <c r="CZ9" s="685">
        <v>4.4000000000000004</v>
      </c>
      <c r="DA9" s="685"/>
      <c r="DB9" s="685"/>
      <c r="DC9" s="685"/>
      <c r="DD9" s="617" t="s">
        <v>243</v>
      </c>
      <c r="DE9" s="630"/>
      <c r="DF9" s="630"/>
      <c r="DG9" s="630"/>
      <c r="DH9" s="630"/>
      <c r="DI9" s="630"/>
      <c r="DJ9" s="630"/>
      <c r="DK9" s="630"/>
      <c r="DL9" s="630"/>
      <c r="DM9" s="630"/>
      <c r="DN9" s="630"/>
      <c r="DO9" s="630"/>
      <c r="DP9" s="631"/>
      <c r="DQ9" s="617">
        <v>70747</v>
      </c>
      <c r="DR9" s="630"/>
      <c r="DS9" s="630"/>
      <c r="DT9" s="630"/>
      <c r="DU9" s="630"/>
      <c r="DV9" s="630"/>
      <c r="DW9" s="630"/>
      <c r="DX9" s="630"/>
      <c r="DY9" s="630"/>
      <c r="DZ9" s="630"/>
      <c r="EA9" s="630"/>
      <c r="EB9" s="630"/>
      <c r="EC9" s="666"/>
    </row>
    <row r="10" spans="2:143" ht="11.25" customHeight="1" x14ac:dyDescent="0.15">
      <c r="B10" s="626" t="s">
        <v>248</v>
      </c>
      <c r="C10" s="627"/>
      <c r="D10" s="627"/>
      <c r="E10" s="627"/>
      <c r="F10" s="627"/>
      <c r="G10" s="627"/>
      <c r="H10" s="627"/>
      <c r="I10" s="627"/>
      <c r="J10" s="627"/>
      <c r="K10" s="627"/>
      <c r="L10" s="627"/>
      <c r="M10" s="627"/>
      <c r="N10" s="627"/>
      <c r="O10" s="627"/>
      <c r="P10" s="627"/>
      <c r="Q10" s="628"/>
      <c r="R10" s="629" t="s">
        <v>243</v>
      </c>
      <c r="S10" s="630"/>
      <c r="T10" s="630"/>
      <c r="U10" s="630"/>
      <c r="V10" s="630"/>
      <c r="W10" s="630"/>
      <c r="X10" s="630"/>
      <c r="Y10" s="631"/>
      <c r="Z10" s="685" t="s">
        <v>243</v>
      </c>
      <c r="AA10" s="685"/>
      <c r="AB10" s="685"/>
      <c r="AC10" s="685"/>
      <c r="AD10" s="686" t="s">
        <v>237</v>
      </c>
      <c r="AE10" s="686"/>
      <c r="AF10" s="686"/>
      <c r="AG10" s="686"/>
      <c r="AH10" s="686"/>
      <c r="AI10" s="686"/>
      <c r="AJ10" s="686"/>
      <c r="AK10" s="686"/>
      <c r="AL10" s="632" t="s">
        <v>237</v>
      </c>
      <c r="AM10" s="633"/>
      <c r="AN10" s="633"/>
      <c r="AO10" s="687"/>
      <c r="AP10" s="626" t="s">
        <v>249</v>
      </c>
      <c r="AQ10" s="627"/>
      <c r="AR10" s="627"/>
      <c r="AS10" s="627"/>
      <c r="AT10" s="627"/>
      <c r="AU10" s="627"/>
      <c r="AV10" s="627"/>
      <c r="AW10" s="627"/>
      <c r="AX10" s="627"/>
      <c r="AY10" s="627"/>
      <c r="AZ10" s="627"/>
      <c r="BA10" s="627"/>
      <c r="BB10" s="627"/>
      <c r="BC10" s="627"/>
      <c r="BD10" s="627"/>
      <c r="BE10" s="627"/>
      <c r="BF10" s="628"/>
      <c r="BG10" s="629">
        <v>5258</v>
      </c>
      <c r="BH10" s="630"/>
      <c r="BI10" s="630"/>
      <c r="BJ10" s="630"/>
      <c r="BK10" s="630"/>
      <c r="BL10" s="630"/>
      <c r="BM10" s="630"/>
      <c r="BN10" s="631"/>
      <c r="BO10" s="685">
        <v>1.3</v>
      </c>
      <c r="BP10" s="685"/>
      <c r="BQ10" s="685"/>
      <c r="BR10" s="685"/>
      <c r="BS10" s="617">
        <v>832</v>
      </c>
      <c r="BT10" s="630"/>
      <c r="BU10" s="630"/>
      <c r="BV10" s="630"/>
      <c r="BW10" s="630"/>
      <c r="BX10" s="630"/>
      <c r="BY10" s="630"/>
      <c r="BZ10" s="630"/>
      <c r="CA10" s="630"/>
      <c r="CB10" s="666"/>
      <c r="CD10" s="667" t="s">
        <v>250</v>
      </c>
      <c r="CE10" s="664"/>
      <c r="CF10" s="664"/>
      <c r="CG10" s="664"/>
      <c r="CH10" s="664"/>
      <c r="CI10" s="664"/>
      <c r="CJ10" s="664"/>
      <c r="CK10" s="664"/>
      <c r="CL10" s="664"/>
      <c r="CM10" s="664"/>
      <c r="CN10" s="664"/>
      <c r="CO10" s="664"/>
      <c r="CP10" s="664"/>
      <c r="CQ10" s="665"/>
      <c r="CR10" s="629" t="s">
        <v>243</v>
      </c>
      <c r="CS10" s="630"/>
      <c r="CT10" s="630"/>
      <c r="CU10" s="630"/>
      <c r="CV10" s="630"/>
      <c r="CW10" s="630"/>
      <c r="CX10" s="630"/>
      <c r="CY10" s="631"/>
      <c r="CZ10" s="685" t="s">
        <v>237</v>
      </c>
      <c r="DA10" s="685"/>
      <c r="DB10" s="685"/>
      <c r="DC10" s="685"/>
      <c r="DD10" s="617" t="s">
        <v>175</v>
      </c>
      <c r="DE10" s="630"/>
      <c r="DF10" s="630"/>
      <c r="DG10" s="630"/>
      <c r="DH10" s="630"/>
      <c r="DI10" s="630"/>
      <c r="DJ10" s="630"/>
      <c r="DK10" s="630"/>
      <c r="DL10" s="630"/>
      <c r="DM10" s="630"/>
      <c r="DN10" s="630"/>
      <c r="DO10" s="630"/>
      <c r="DP10" s="631"/>
      <c r="DQ10" s="617" t="s">
        <v>237</v>
      </c>
      <c r="DR10" s="630"/>
      <c r="DS10" s="630"/>
      <c r="DT10" s="630"/>
      <c r="DU10" s="630"/>
      <c r="DV10" s="630"/>
      <c r="DW10" s="630"/>
      <c r="DX10" s="630"/>
      <c r="DY10" s="630"/>
      <c r="DZ10" s="630"/>
      <c r="EA10" s="630"/>
      <c r="EB10" s="630"/>
      <c r="EC10" s="666"/>
    </row>
    <row r="11" spans="2:143" ht="11.25" customHeight="1" x14ac:dyDescent="0.15">
      <c r="B11" s="626" t="s">
        <v>251</v>
      </c>
      <c r="C11" s="627"/>
      <c r="D11" s="627"/>
      <c r="E11" s="627"/>
      <c r="F11" s="627"/>
      <c r="G11" s="627"/>
      <c r="H11" s="627"/>
      <c r="I11" s="627"/>
      <c r="J11" s="627"/>
      <c r="K11" s="627"/>
      <c r="L11" s="627"/>
      <c r="M11" s="627"/>
      <c r="N11" s="627"/>
      <c r="O11" s="627"/>
      <c r="P11" s="627"/>
      <c r="Q11" s="628"/>
      <c r="R11" s="629" t="s">
        <v>237</v>
      </c>
      <c r="S11" s="630"/>
      <c r="T11" s="630"/>
      <c r="U11" s="630"/>
      <c r="V11" s="630"/>
      <c r="W11" s="630"/>
      <c r="X11" s="630"/>
      <c r="Y11" s="631"/>
      <c r="Z11" s="685" t="s">
        <v>237</v>
      </c>
      <c r="AA11" s="685"/>
      <c r="AB11" s="685"/>
      <c r="AC11" s="685"/>
      <c r="AD11" s="686" t="s">
        <v>175</v>
      </c>
      <c r="AE11" s="686"/>
      <c r="AF11" s="686"/>
      <c r="AG11" s="686"/>
      <c r="AH11" s="686"/>
      <c r="AI11" s="686"/>
      <c r="AJ11" s="686"/>
      <c r="AK11" s="686"/>
      <c r="AL11" s="632" t="s">
        <v>243</v>
      </c>
      <c r="AM11" s="633"/>
      <c r="AN11" s="633"/>
      <c r="AO11" s="687"/>
      <c r="AP11" s="626" t="s">
        <v>252</v>
      </c>
      <c r="AQ11" s="627"/>
      <c r="AR11" s="627"/>
      <c r="AS11" s="627"/>
      <c r="AT11" s="627"/>
      <c r="AU11" s="627"/>
      <c r="AV11" s="627"/>
      <c r="AW11" s="627"/>
      <c r="AX11" s="627"/>
      <c r="AY11" s="627"/>
      <c r="AZ11" s="627"/>
      <c r="BA11" s="627"/>
      <c r="BB11" s="627"/>
      <c r="BC11" s="627"/>
      <c r="BD11" s="627"/>
      <c r="BE11" s="627"/>
      <c r="BF11" s="628"/>
      <c r="BG11" s="629">
        <v>17402</v>
      </c>
      <c r="BH11" s="630"/>
      <c r="BI11" s="630"/>
      <c r="BJ11" s="630"/>
      <c r="BK11" s="630"/>
      <c r="BL11" s="630"/>
      <c r="BM11" s="630"/>
      <c r="BN11" s="631"/>
      <c r="BO11" s="685">
        <v>4.4000000000000004</v>
      </c>
      <c r="BP11" s="685"/>
      <c r="BQ11" s="685"/>
      <c r="BR11" s="685"/>
      <c r="BS11" s="617">
        <v>3452</v>
      </c>
      <c r="BT11" s="630"/>
      <c r="BU11" s="630"/>
      <c r="BV11" s="630"/>
      <c r="BW11" s="630"/>
      <c r="BX11" s="630"/>
      <c r="BY11" s="630"/>
      <c r="BZ11" s="630"/>
      <c r="CA11" s="630"/>
      <c r="CB11" s="666"/>
      <c r="CD11" s="667" t="s">
        <v>253</v>
      </c>
      <c r="CE11" s="664"/>
      <c r="CF11" s="664"/>
      <c r="CG11" s="664"/>
      <c r="CH11" s="664"/>
      <c r="CI11" s="664"/>
      <c r="CJ11" s="664"/>
      <c r="CK11" s="664"/>
      <c r="CL11" s="664"/>
      <c r="CM11" s="664"/>
      <c r="CN11" s="664"/>
      <c r="CO11" s="664"/>
      <c r="CP11" s="664"/>
      <c r="CQ11" s="665"/>
      <c r="CR11" s="629">
        <v>63747</v>
      </c>
      <c r="CS11" s="630"/>
      <c r="CT11" s="630"/>
      <c r="CU11" s="630"/>
      <c r="CV11" s="630"/>
      <c r="CW11" s="630"/>
      <c r="CX11" s="630"/>
      <c r="CY11" s="631"/>
      <c r="CZ11" s="685">
        <v>3.7</v>
      </c>
      <c r="DA11" s="685"/>
      <c r="DB11" s="685"/>
      <c r="DC11" s="685"/>
      <c r="DD11" s="617">
        <v>1271</v>
      </c>
      <c r="DE11" s="630"/>
      <c r="DF11" s="630"/>
      <c r="DG11" s="630"/>
      <c r="DH11" s="630"/>
      <c r="DI11" s="630"/>
      <c r="DJ11" s="630"/>
      <c r="DK11" s="630"/>
      <c r="DL11" s="630"/>
      <c r="DM11" s="630"/>
      <c r="DN11" s="630"/>
      <c r="DO11" s="630"/>
      <c r="DP11" s="631"/>
      <c r="DQ11" s="617">
        <v>50783</v>
      </c>
      <c r="DR11" s="630"/>
      <c r="DS11" s="630"/>
      <c r="DT11" s="630"/>
      <c r="DU11" s="630"/>
      <c r="DV11" s="630"/>
      <c r="DW11" s="630"/>
      <c r="DX11" s="630"/>
      <c r="DY11" s="630"/>
      <c r="DZ11" s="630"/>
      <c r="EA11" s="630"/>
      <c r="EB11" s="630"/>
      <c r="EC11" s="666"/>
    </row>
    <row r="12" spans="2:143" ht="11.25" customHeight="1" x14ac:dyDescent="0.15">
      <c r="B12" s="626" t="s">
        <v>254</v>
      </c>
      <c r="C12" s="627"/>
      <c r="D12" s="627"/>
      <c r="E12" s="627"/>
      <c r="F12" s="627"/>
      <c r="G12" s="627"/>
      <c r="H12" s="627"/>
      <c r="I12" s="627"/>
      <c r="J12" s="627"/>
      <c r="K12" s="627"/>
      <c r="L12" s="627"/>
      <c r="M12" s="627"/>
      <c r="N12" s="627"/>
      <c r="O12" s="627"/>
      <c r="P12" s="627"/>
      <c r="Q12" s="628"/>
      <c r="R12" s="629">
        <v>51477</v>
      </c>
      <c r="S12" s="630"/>
      <c r="T12" s="630"/>
      <c r="U12" s="630"/>
      <c r="V12" s="630"/>
      <c r="W12" s="630"/>
      <c r="X12" s="630"/>
      <c r="Y12" s="631"/>
      <c r="Z12" s="685">
        <v>2.9</v>
      </c>
      <c r="AA12" s="685"/>
      <c r="AB12" s="685"/>
      <c r="AC12" s="685"/>
      <c r="AD12" s="686">
        <v>51477</v>
      </c>
      <c r="AE12" s="686"/>
      <c r="AF12" s="686"/>
      <c r="AG12" s="686"/>
      <c r="AH12" s="686"/>
      <c r="AI12" s="686"/>
      <c r="AJ12" s="686"/>
      <c r="AK12" s="686"/>
      <c r="AL12" s="632">
        <v>4.8</v>
      </c>
      <c r="AM12" s="633"/>
      <c r="AN12" s="633"/>
      <c r="AO12" s="687"/>
      <c r="AP12" s="626" t="s">
        <v>255</v>
      </c>
      <c r="AQ12" s="627"/>
      <c r="AR12" s="627"/>
      <c r="AS12" s="627"/>
      <c r="AT12" s="627"/>
      <c r="AU12" s="627"/>
      <c r="AV12" s="627"/>
      <c r="AW12" s="627"/>
      <c r="AX12" s="627"/>
      <c r="AY12" s="627"/>
      <c r="AZ12" s="627"/>
      <c r="BA12" s="627"/>
      <c r="BB12" s="627"/>
      <c r="BC12" s="627"/>
      <c r="BD12" s="627"/>
      <c r="BE12" s="627"/>
      <c r="BF12" s="628"/>
      <c r="BG12" s="629">
        <v>160692</v>
      </c>
      <c r="BH12" s="630"/>
      <c r="BI12" s="630"/>
      <c r="BJ12" s="630"/>
      <c r="BK12" s="630"/>
      <c r="BL12" s="630"/>
      <c r="BM12" s="630"/>
      <c r="BN12" s="631"/>
      <c r="BO12" s="685">
        <v>40.6</v>
      </c>
      <c r="BP12" s="685"/>
      <c r="BQ12" s="685"/>
      <c r="BR12" s="685"/>
      <c r="BS12" s="617">
        <v>10778</v>
      </c>
      <c r="BT12" s="630"/>
      <c r="BU12" s="630"/>
      <c r="BV12" s="630"/>
      <c r="BW12" s="630"/>
      <c r="BX12" s="630"/>
      <c r="BY12" s="630"/>
      <c r="BZ12" s="630"/>
      <c r="CA12" s="630"/>
      <c r="CB12" s="666"/>
      <c r="CD12" s="667" t="s">
        <v>256</v>
      </c>
      <c r="CE12" s="664"/>
      <c r="CF12" s="664"/>
      <c r="CG12" s="664"/>
      <c r="CH12" s="664"/>
      <c r="CI12" s="664"/>
      <c r="CJ12" s="664"/>
      <c r="CK12" s="664"/>
      <c r="CL12" s="664"/>
      <c r="CM12" s="664"/>
      <c r="CN12" s="664"/>
      <c r="CO12" s="664"/>
      <c r="CP12" s="664"/>
      <c r="CQ12" s="665"/>
      <c r="CR12" s="629">
        <v>2881</v>
      </c>
      <c r="CS12" s="630"/>
      <c r="CT12" s="630"/>
      <c r="CU12" s="630"/>
      <c r="CV12" s="630"/>
      <c r="CW12" s="630"/>
      <c r="CX12" s="630"/>
      <c r="CY12" s="631"/>
      <c r="CZ12" s="685">
        <v>0.2</v>
      </c>
      <c r="DA12" s="685"/>
      <c r="DB12" s="685"/>
      <c r="DC12" s="685"/>
      <c r="DD12" s="617" t="s">
        <v>175</v>
      </c>
      <c r="DE12" s="630"/>
      <c r="DF12" s="630"/>
      <c r="DG12" s="630"/>
      <c r="DH12" s="630"/>
      <c r="DI12" s="630"/>
      <c r="DJ12" s="630"/>
      <c r="DK12" s="630"/>
      <c r="DL12" s="630"/>
      <c r="DM12" s="630"/>
      <c r="DN12" s="630"/>
      <c r="DO12" s="630"/>
      <c r="DP12" s="631"/>
      <c r="DQ12" s="617">
        <v>2881</v>
      </c>
      <c r="DR12" s="630"/>
      <c r="DS12" s="630"/>
      <c r="DT12" s="630"/>
      <c r="DU12" s="630"/>
      <c r="DV12" s="630"/>
      <c r="DW12" s="630"/>
      <c r="DX12" s="630"/>
      <c r="DY12" s="630"/>
      <c r="DZ12" s="630"/>
      <c r="EA12" s="630"/>
      <c r="EB12" s="630"/>
      <c r="EC12" s="666"/>
    </row>
    <row r="13" spans="2:143" ht="11.25" customHeight="1" x14ac:dyDescent="0.15">
      <c r="B13" s="626" t="s">
        <v>257</v>
      </c>
      <c r="C13" s="627"/>
      <c r="D13" s="627"/>
      <c r="E13" s="627"/>
      <c r="F13" s="627"/>
      <c r="G13" s="627"/>
      <c r="H13" s="627"/>
      <c r="I13" s="627"/>
      <c r="J13" s="627"/>
      <c r="K13" s="627"/>
      <c r="L13" s="627"/>
      <c r="M13" s="627"/>
      <c r="N13" s="627"/>
      <c r="O13" s="627"/>
      <c r="P13" s="627"/>
      <c r="Q13" s="628"/>
      <c r="R13" s="629" t="s">
        <v>237</v>
      </c>
      <c r="S13" s="630"/>
      <c r="T13" s="630"/>
      <c r="U13" s="630"/>
      <c r="V13" s="630"/>
      <c r="W13" s="630"/>
      <c r="X13" s="630"/>
      <c r="Y13" s="631"/>
      <c r="Z13" s="685" t="s">
        <v>237</v>
      </c>
      <c r="AA13" s="685"/>
      <c r="AB13" s="685"/>
      <c r="AC13" s="685"/>
      <c r="AD13" s="686" t="s">
        <v>237</v>
      </c>
      <c r="AE13" s="686"/>
      <c r="AF13" s="686"/>
      <c r="AG13" s="686"/>
      <c r="AH13" s="686"/>
      <c r="AI13" s="686"/>
      <c r="AJ13" s="686"/>
      <c r="AK13" s="686"/>
      <c r="AL13" s="632" t="s">
        <v>237</v>
      </c>
      <c r="AM13" s="633"/>
      <c r="AN13" s="633"/>
      <c r="AO13" s="687"/>
      <c r="AP13" s="626" t="s">
        <v>258</v>
      </c>
      <c r="AQ13" s="627"/>
      <c r="AR13" s="627"/>
      <c r="AS13" s="627"/>
      <c r="AT13" s="627"/>
      <c r="AU13" s="627"/>
      <c r="AV13" s="627"/>
      <c r="AW13" s="627"/>
      <c r="AX13" s="627"/>
      <c r="AY13" s="627"/>
      <c r="AZ13" s="627"/>
      <c r="BA13" s="627"/>
      <c r="BB13" s="627"/>
      <c r="BC13" s="627"/>
      <c r="BD13" s="627"/>
      <c r="BE13" s="627"/>
      <c r="BF13" s="628"/>
      <c r="BG13" s="629">
        <v>160538</v>
      </c>
      <c r="BH13" s="630"/>
      <c r="BI13" s="630"/>
      <c r="BJ13" s="630"/>
      <c r="BK13" s="630"/>
      <c r="BL13" s="630"/>
      <c r="BM13" s="630"/>
      <c r="BN13" s="631"/>
      <c r="BO13" s="685">
        <v>40.5</v>
      </c>
      <c r="BP13" s="685"/>
      <c r="BQ13" s="685"/>
      <c r="BR13" s="685"/>
      <c r="BS13" s="617">
        <v>10778</v>
      </c>
      <c r="BT13" s="630"/>
      <c r="BU13" s="630"/>
      <c r="BV13" s="630"/>
      <c r="BW13" s="630"/>
      <c r="BX13" s="630"/>
      <c r="BY13" s="630"/>
      <c r="BZ13" s="630"/>
      <c r="CA13" s="630"/>
      <c r="CB13" s="666"/>
      <c r="CD13" s="667" t="s">
        <v>259</v>
      </c>
      <c r="CE13" s="664"/>
      <c r="CF13" s="664"/>
      <c r="CG13" s="664"/>
      <c r="CH13" s="664"/>
      <c r="CI13" s="664"/>
      <c r="CJ13" s="664"/>
      <c r="CK13" s="664"/>
      <c r="CL13" s="664"/>
      <c r="CM13" s="664"/>
      <c r="CN13" s="664"/>
      <c r="CO13" s="664"/>
      <c r="CP13" s="664"/>
      <c r="CQ13" s="665"/>
      <c r="CR13" s="629">
        <v>299203</v>
      </c>
      <c r="CS13" s="630"/>
      <c r="CT13" s="630"/>
      <c r="CU13" s="630"/>
      <c r="CV13" s="630"/>
      <c r="CW13" s="630"/>
      <c r="CX13" s="630"/>
      <c r="CY13" s="631"/>
      <c r="CZ13" s="685">
        <v>17.399999999999999</v>
      </c>
      <c r="DA13" s="685"/>
      <c r="DB13" s="685"/>
      <c r="DC13" s="685"/>
      <c r="DD13" s="617">
        <v>167543</v>
      </c>
      <c r="DE13" s="630"/>
      <c r="DF13" s="630"/>
      <c r="DG13" s="630"/>
      <c r="DH13" s="630"/>
      <c r="DI13" s="630"/>
      <c r="DJ13" s="630"/>
      <c r="DK13" s="630"/>
      <c r="DL13" s="630"/>
      <c r="DM13" s="630"/>
      <c r="DN13" s="630"/>
      <c r="DO13" s="630"/>
      <c r="DP13" s="631"/>
      <c r="DQ13" s="617">
        <v>160259</v>
      </c>
      <c r="DR13" s="630"/>
      <c r="DS13" s="630"/>
      <c r="DT13" s="630"/>
      <c r="DU13" s="630"/>
      <c r="DV13" s="630"/>
      <c r="DW13" s="630"/>
      <c r="DX13" s="630"/>
      <c r="DY13" s="630"/>
      <c r="DZ13" s="630"/>
      <c r="EA13" s="630"/>
      <c r="EB13" s="630"/>
      <c r="EC13" s="666"/>
    </row>
    <row r="14" spans="2:143" ht="11.25" customHeight="1" x14ac:dyDescent="0.15">
      <c r="B14" s="626" t="s">
        <v>260</v>
      </c>
      <c r="C14" s="627"/>
      <c r="D14" s="627"/>
      <c r="E14" s="627"/>
      <c r="F14" s="627"/>
      <c r="G14" s="627"/>
      <c r="H14" s="627"/>
      <c r="I14" s="627"/>
      <c r="J14" s="627"/>
      <c r="K14" s="627"/>
      <c r="L14" s="627"/>
      <c r="M14" s="627"/>
      <c r="N14" s="627"/>
      <c r="O14" s="627"/>
      <c r="P14" s="627"/>
      <c r="Q14" s="628"/>
      <c r="R14" s="629" t="s">
        <v>237</v>
      </c>
      <c r="S14" s="630"/>
      <c r="T14" s="630"/>
      <c r="U14" s="630"/>
      <c r="V14" s="630"/>
      <c r="W14" s="630"/>
      <c r="X14" s="630"/>
      <c r="Y14" s="631"/>
      <c r="Z14" s="685" t="s">
        <v>243</v>
      </c>
      <c r="AA14" s="685"/>
      <c r="AB14" s="685"/>
      <c r="AC14" s="685"/>
      <c r="AD14" s="686" t="s">
        <v>243</v>
      </c>
      <c r="AE14" s="686"/>
      <c r="AF14" s="686"/>
      <c r="AG14" s="686"/>
      <c r="AH14" s="686"/>
      <c r="AI14" s="686"/>
      <c r="AJ14" s="686"/>
      <c r="AK14" s="686"/>
      <c r="AL14" s="632" t="s">
        <v>237</v>
      </c>
      <c r="AM14" s="633"/>
      <c r="AN14" s="633"/>
      <c r="AO14" s="687"/>
      <c r="AP14" s="626" t="s">
        <v>261</v>
      </c>
      <c r="AQ14" s="627"/>
      <c r="AR14" s="627"/>
      <c r="AS14" s="627"/>
      <c r="AT14" s="627"/>
      <c r="AU14" s="627"/>
      <c r="AV14" s="627"/>
      <c r="AW14" s="627"/>
      <c r="AX14" s="627"/>
      <c r="AY14" s="627"/>
      <c r="AZ14" s="627"/>
      <c r="BA14" s="627"/>
      <c r="BB14" s="627"/>
      <c r="BC14" s="627"/>
      <c r="BD14" s="627"/>
      <c r="BE14" s="627"/>
      <c r="BF14" s="628"/>
      <c r="BG14" s="629">
        <v>7411</v>
      </c>
      <c r="BH14" s="630"/>
      <c r="BI14" s="630"/>
      <c r="BJ14" s="630"/>
      <c r="BK14" s="630"/>
      <c r="BL14" s="630"/>
      <c r="BM14" s="630"/>
      <c r="BN14" s="631"/>
      <c r="BO14" s="685">
        <v>1.9</v>
      </c>
      <c r="BP14" s="685"/>
      <c r="BQ14" s="685"/>
      <c r="BR14" s="685"/>
      <c r="BS14" s="617" t="s">
        <v>243</v>
      </c>
      <c r="BT14" s="630"/>
      <c r="BU14" s="630"/>
      <c r="BV14" s="630"/>
      <c r="BW14" s="630"/>
      <c r="BX14" s="630"/>
      <c r="BY14" s="630"/>
      <c r="BZ14" s="630"/>
      <c r="CA14" s="630"/>
      <c r="CB14" s="666"/>
      <c r="CD14" s="667" t="s">
        <v>262</v>
      </c>
      <c r="CE14" s="664"/>
      <c r="CF14" s="664"/>
      <c r="CG14" s="664"/>
      <c r="CH14" s="664"/>
      <c r="CI14" s="664"/>
      <c r="CJ14" s="664"/>
      <c r="CK14" s="664"/>
      <c r="CL14" s="664"/>
      <c r="CM14" s="664"/>
      <c r="CN14" s="664"/>
      <c r="CO14" s="664"/>
      <c r="CP14" s="664"/>
      <c r="CQ14" s="665"/>
      <c r="CR14" s="629">
        <v>46382</v>
      </c>
      <c r="CS14" s="630"/>
      <c r="CT14" s="630"/>
      <c r="CU14" s="630"/>
      <c r="CV14" s="630"/>
      <c r="CW14" s="630"/>
      <c r="CX14" s="630"/>
      <c r="CY14" s="631"/>
      <c r="CZ14" s="685">
        <v>2.7</v>
      </c>
      <c r="DA14" s="685"/>
      <c r="DB14" s="685"/>
      <c r="DC14" s="685"/>
      <c r="DD14" s="617" t="s">
        <v>243</v>
      </c>
      <c r="DE14" s="630"/>
      <c r="DF14" s="630"/>
      <c r="DG14" s="630"/>
      <c r="DH14" s="630"/>
      <c r="DI14" s="630"/>
      <c r="DJ14" s="630"/>
      <c r="DK14" s="630"/>
      <c r="DL14" s="630"/>
      <c r="DM14" s="630"/>
      <c r="DN14" s="630"/>
      <c r="DO14" s="630"/>
      <c r="DP14" s="631"/>
      <c r="DQ14" s="617">
        <v>46333</v>
      </c>
      <c r="DR14" s="630"/>
      <c r="DS14" s="630"/>
      <c r="DT14" s="630"/>
      <c r="DU14" s="630"/>
      <c r="DV14" s="630"/>
      <c r="DW14" s="630"/>
      <c r="DX14" s="630"/>
      <c r="DY14" s="630"/>
      <c r="DZ14" s="630"/>
      <c r="EA14" s="630"/>
      <c r="EB14" s="630"/>
      <c r="EC14" s="666"/>
    </row>
    <row r="15" spans="2:143" ht="11.25" customHeight="1" x14ac:dyDescent="0.15">
      <c r="B15" s="626" t="s">
        <v>263</v>
      </c>
      <c r="C15" s="627"/>
      <c r="D15" s="627"/>
      <c r="E15" s="627"/>
      <c r="F15" s="627"/>
      <c r="G15" s="627"/>
      <c r="H15" s="627"/>
      <c r="I15" s="627"/>
      <c r="J15" s="627"/>
      <c r="K15" s="627"/>
      <c r="L15" s="627"/>
      <c r="M15" s="627"/>
      <c r="N15" s="627"/>
      <c r="O15" s="627"/>
      <c r="P15" s="627"/>
      <c r="Q15" s="628"/>
      <c r="R15" s="629">
        <v>2889</v>
      </c>
      <c r="S15" s="630"/>
      <c r="T15" s="630"/>
      <c r="U15" s="630"/>
      <c r="V15" s="630"/>
      <c r="W15" s="630"/>
      <c r="X15" s="630"/>
      <c r="Y15" s="631"/>
      <c r="Z15" s="685">
        <v>0.2</v>
      </c>
      <c r="AA15" s="685"/>
      <c r="AB15" s="685"/>
      <c r="AC15" s="685"/>
      <c r="AD15" s="686">
        <v>2889</v>
      </c>
      <c r="AE15" s="686"/>
      <c r="AF15" s="686"/>
      <c r="AG15" s="686"/>
      <c r="AH15" s="686"/>
      <c r="AI15" s="686"/>
      <c r="AJ15" s="686"/>
      <c r="AK15" s="686"/>
      <c r="AL15" s="632">
        <v>0.3</v>
      </c>
      <c r="AM15" s="633"/>
      <c r="AN15" s="633"/>
      <c r="AO15" s="687"/>
      <c r="AP15" s="626" t="s">
        <v>264</v>
      </c>
      <c r="AQ15" s="627"/>
      <c r="AR15" s="627"/>
      <c r="AS15" s="627"/>
      <c r="AT15" s="627"/>
      <c r="AU15" s="627"/>
      <c r="AV15" s="627"/>
      <c r="AW15" s="627"/>
      <c r="AX15" s="627"/>
      <c r="AY15" s="627"/>
      <c r="AZ15" s="627"/>
      <c r="BA15" s="627"/>
      <c r="BB15" s="627"/>
      <c r="BC15" s="627"/>
      <c r="BD15" s="627"/>
      <c r="BE15" s="627"/>
      <c r="BF15" s="628"/>
      <c r="BG15" s="629">
        <v>18610</v>
      </c>
      <c r="BH15" s="630"/>
      <c r="BI15" s="630"/>
      <c r="BJ15" s="630"/>
      <c r="BK15" s="630"/>
      <c r="BL15" s="630"/>
      <c r="BM15" s="630"/>
      <c r="BN15" s="631"/>
      <c r="BO15" s="685">
        <v>4.7</v>
      </c>
      <c r="BP15" s="685"/>
      <c r="BQ15" s="685"/>
      <c r="BR15" s="685"/>
      <c r="BS15" s="617" t="s">
        <v>237</v>
      </c>
      <c r="BT15" s="630"/>
      <c r="BU15" s="630"/>
      <c r="BV15" s="630"/>
      <c r="BW15" s="630"/>
      <c r="BX15" s="630"/>
      <c r="BY15" s="630"/>
      <c r="BZ15" s="630"/>
      <c r="CA15" s="630"/>
      <c r="CB15" s="666"/>
      <c r="CD15" s="667" t="s">
        <v>265</v>
      </c>
      <c r="CE15" s="664"/>
      <c r="CF15" s="664"/>
      <c r="CG15" s="664"/>
      <c r="CH15" s="664"/>
      <c r="CI15" s="664"/>
      <c r="CJ15" s="664"/>
      <c r="CK15" s="664"/>
      <c r="CL15" s="664"/>
      <c r="CM15" s="664"/>
      <c r="CN15" s="664"/>
      <c r="CO15" s="664"/>
      <c r="CP15" s="664"/>
      <c r="CQ15" s="665"/>
      <c r="CR15" s="629">
        <v>235070</v>
      </c>
      <c r="CS15" s="630"/>
      <c r="CT15" s="630"/>
      <c r="CU15" s="630"/>
      <c r="CV15" s="630"/>
      <c r="CW15" s="630"/>
      <c r="CX15" s="630"/>
      <c r="CY15" s="631"/>
      <c r="CZ15" s="685">
        <v>13.7</v>
      </c>
      <c r="DA15" s="685"/>
      <c r="DB15" s="685"/>
      <c r="DC15" s="685"/>
      <c r="DD15" s="617">
        <v>10515</v>
      </c>
      <c r="DE15" s="630"/>
      <c r="DF15" s="630"/>
      <c r="DG15" s="630"/>
      <c r="DH15" s="630"/>
      <c r="DI15" s="630"/>
      <c r="DJ15" s="630"/>
      <c r="DK15" s="630"/>
      <c r="DL15" s="630"/>
      <c r="DM15" s="630"/>
      <c r="DN15" s="630"/>
      <c r="DO15" s="630"/>
      <c r="DP15" s="631"/>
      <c r="DQ15" s="617">
        <v>204621</v>
      </c>
      <c r="DR15" s="630"/>
      <c r="DS15" s="630"/>
      <c r="DT15" s="630"/>
      <c r="DU15" s="630"/>
      <c r="DV15" s="630"/>
      <c r="DW15" s="630"/>
      <c r="DX15" s="630"/>
      <c r="DY15" s="630"/>
      <c r="DZ15" s="630"/>
      <c r="EA15" s="630"/>
      <c r="EB15" s="630"/>
      <c r="EC15" s="666"/>
    </row>
    <row r="16" spans="2:143" ht="11.25" customHeight="1" x14ac:dyDescent="0.15">
      <c r="B16" s="626" t="s">
        <v>266</v>
      </c>
      <c r="C16" s="627"/>
      <c r="D16" s="627"/>
      <c r="E16" s="627"/>
      <c r="F16" s="627"/>
      <c r="G16" s="627"/>
      <c r="H16" s="627"/>
      <c r="I16" s="627"/>
      <c r="J16" s="627"/>
      <c r="K16" s="627"/>
      <c r="L16" s="627"/>
      <c r="M16" s="627"/>
      <c r="N16" s="627"/>
      <c r="O16" s="627"/>
      <c r="P16" s="627"/>
      <c r="Q16" s="628"/>
      <c r="R16" s="629" t="s">
        <v>237</v>
      </c>
      <c r="S16" s="630"/>
      <c r="T16" s="630"/>
      <c r="U16" s="630"/>
      <c r="V16" s="630"/>
      <c r="W16" s="630"/>
      <c r="X16" s="630"/>
      <c r="Y16" s="631"/>
      <c r="Z16" s="685" t="s">
        <v>237</v>
      </c>
      <c r="AA16" s="685"/>
      <c r="AB16" s="685"/>
      <c r="AC16" s="685"/>
      <c r="AD16" s="686" t="s">
        <v>237</v>
      </c>
      <c r="AE16" s="686"/>
      <c r="AF16" s="686"/>
      <c r="AG16" s="686"/>
      <c r="AH16" s="686"/>
      <c r="AI16" s="686"/>
      <c r="AJ16" s="686"/>
      <c r="AK16" s="686"/>
      <c r="AL16" s="632" t="s">
        <v>237</v>
      </c>
      <c r="AM16" s="633"/>
      <c r="AN16" s="633"/>
      <c r="AO16" s="687"/>
      <c r="AP16" s="626" t="s">
        <v>267</v>
      </c>
      <c r="AQ16" s="627"/>
      <c r="AR16" s="627"/>
      <c r="AS16" s="627"/>
      <c r="AT16" s="627"/>
      <c r="AU16" s="627"/>
      <c r="AV16" s="627"/>
      <c r="AW16" s="627"/>
      <c r="AX16" s="627"/>
      <c r="AY16" s="627"/>
      <c r="AZ16" s="627"/>
      <c r="BA16" s="627"/>
      <c r="BB16" s="627"/>
      <c r="BC16" s="627"/>
      <c r="BD16" s="627"/>
      <c r="BE16" s="627"/>
      <c r="BF16" s="628"/>
      <c r="BG16" s="629" t="s">
        <v>243</v>
      </c>
      <c r="BH16" s="630"/>
      <c r="BI16" s="630"/>
      <c r="BJ16" s="630"/>
      <c r="BK16" s="630"/>
      <c r="BL16" s="630"/>
      <c r="BM16" s="630"/>
      <c r="BN16" s="631"/>
      <c r="BO16" s="685" t="s">
        <v>237</v>
      </c>
      <c r="BP16" s="685"/>
      <c r="BQ16" s="685"/>
      <c r="BR16" s="685"/>
      <c r="BS16" s="617" t="s">
        <v>237</v>
      </c>
      <c r="BT16" s="630"/>
      <c r="BU16" s="630"/>
      <c r="BV16" s="630"/>
      <c r="BW16" s="630"/>
      <c r="BX16" s="630"/>
      <c r="BY16" s="630"/>
      <c r="BZ16" s="630"/>
      <c r="CA16" s="630"/>
      <c r="CB16" s="666"/>
      <c r="CD16" s="667" t="s">
        <v>268</v>
      </c>
      <c r="CE16" s="664"/>
      <c r="CF16" s="664"/>
      <c r="CG16" s="664"/>
      <c r="CH16" s="664"/>
      <c r="CI16" s="664"/>
      <c r="CJ16" s="664"/>
      <c r="CK16" s="664"/>
      <c r="CL16" s="664"/>
      <c r="CM16" s="664"/>
      <c r="CN16" s="664"/>
      <c r="CO16" s="664"/>
      <c r="CP16" s="664"/>
      <c r="CQ16" s="665"/>
      <c r="CR16" s="629" t="s">
        <v>237</v>
      </c>
      <c r="CS16" s="630"/>
      <c r="CT16" s="630"/>
      <c r="CU16" s="630"/>
      <c r="CV16" s="630"/>
      <c r="CW16" s="630"/>
      <c r="CX16" s="630"/>
      <c r="CY16" s="631"/>
      <c r="CZ16" s="685" t="s">
        <v>237</v>
      </c>
      <c r="DA16" s="685"/>
      <c r="DB16" s="685"/>
      <c r="DC16" s="685"/>
      <c r="DD16" s="617" t="s">
        <v>237</v>
      </c>
      <c r="DE16" s="630"/>
      <c r="DF16" s="630"/>
      <c r="DG16" s="630"/>
      <c r="DH16" s="630"/>
      <c r="DI16" s="630"/>
      <c r="DJ16" s="630"/>
      <c r="DK16" s="630"/>
      <c r="DL16" s="630"/>
      <c r="DM16" s="630"/>
      <c r="DN16" s="630"/>
      <c r="DO16" s="630"/>
      <c r="DP16" s="631"/>
      <c r="DQ16" s="617" t="s">
        <v>175</v>
      </c>
      <c r="DR16" s="630"/>
      <c r="DS16" s="630"/>
      <c r="DT16" s="630"/>
      <c r="DU16" s="630"/>
      <c r="DV16" s="630"/>
      <c r="DW16" s="630"/>
      <c r="DX16" s="630"/>
      <c r="DY16" s="630"/>
      <c r="DZ16" s="630"/>
      <c r="EA16" s="630"/>
      <c r="EB16" s="630"/>
      <c r="EC16" s="666"/>
    </row>
    <row r="17" spans="2:133" ht="11.25" customHeight="1" x14ac:dyDescent="0.15">
      <c r="B17" s="626" t="s">
        <v>269</v>
      </c>
      <c r="C17" s="627"/>
      <c r="D17" s="627"/>
      <c r="E17" s="627"/>
      <c r="F17" s="627"/>
      <c r="G17" s="627"/>
      <c r="H17" s="627"/>
      <c r="I17" s="627"/>
      <c r="J17" s="627"/>
      <c r="K17" s="627"/>
      <c r="L17" s="627"/>
      <c r="M17" s="627"/>
      <c r="N17" s="627"/>
      <c r="O17" s="627"/>
      <c r="P17" s="627"/>
      <c r="Q17" s="628"/>
      <c r="R17" s="629">
        <v>2485</v>
      </c>
      <c r="S17" s="630"/>
      <c r="T17" s="630"/>
      <c r="U17" s="630"/>
      <c r="V17" s="630"/>
      <c r="W17" s="630"/>
      <c r="X17" s="630"/>
      <c r="Y17" s="631"/>
      <c r="Z17" s="685">
        <v>0.1</v>
      </c>
      <c r="AA17" s="685"/>
      <c r="AB17" s="685"/>
      <c r="AC17" s="685"/>
      <c r="AD17" s="686">
        <v>2485</v>
      </c>
      <c r="AE17" s="686"/>
      <c r="AF17" s="686"/>
      <c r="AG17" s="686"/>
      <c r="AH17" s="686"/>
      <c r="AI17" s="686"/>
      <c r="AJ17" s="686"/>
      <c r="AK17" s="686"/>
      <c r="AL17" s="632">
        <v>0.2</v>
      </c>
      <c r="AM17" s="633"/>
      <c r="AN17" s="633"/>
      <c r="AO17" s="687"/>
      <c r="AP17" s="626" t="s">
        <v>270</v>
      </c>
      <c r="AQ17" s="627"/>
      <c r="AR17" s="627"/>
      <c r="AS17" s="627"/>
      <c r="AT17" s="627"/>
      <c r="AU17" s="627"/>
      <c r="AV17" s="627"/>
      <c r="AW17" s="627"/>
      <c r="AX17" s="627"/>
      <c r="AY17" s="627"/>
      <c r="AZ17" s="627"/>
      <c r="BA17" s="627"/>
      <c r="BB17" s="627"/>
      <c r="BC17" s="627"/>
      <c r="BD17" s="627"/>
      <c r="BE17" s="627"/>
      <c r="BF17" s="628"/>
      <c r="BG17" s="629" t="s">
        <v>237</v>
      </c>
      <c r="BH17" s="630"/>
      <c r="BI17" s="630"/>
      <c r="BJ17" s="630"/>
      <c r="BK17" s="630"/>
      <c r="BL17" s="630"/>
      <c r="BM17" s="630"/>
      <c r="BN17" s="631"/>
      <c r="BO17" s="685" t="s">
        <v>237</v>
      </c>
      <c r="BP17" s="685"/>
      <c r="BQ17" s="685"/>
      <c r="BR17" s="685"/>
      <c r="BS17" s="617" t="s">
        <v>175</v>
      </c>
      <c r="BT17" s="630"/>
      <c r="BU17" s="630"/>
      <c r="BV17" s="630"/>
      <c r="BW17" s="630"/>
      <c r="BX17" s="630"/>
      <c r="BY17" s="630"/>
      <c r="BZ17" s="630"/>
      <c r="CA17" s="630"/>
      <c r="CB17" s="666"/>
      <c r="CD17" s="667" t="s">
        <v>271</v>
      </c>
      <c r="CE17" s="664"/>
      <c r="CF17" s="664"/>
      <c r="CG17" s="664"/>
      <c r="CH17" s="664"/>
      <c r="CI17" s="664"/>
      <c r="CJ17" s="664"/>
      <c r="CK17" s="664"/>
      <c r="CL17" s="664"/>
      <c r="CM17" s="664"/>
      <c r="CN17" s="664"/>
      <c r="CO17" s="664"/>
      <c r="CP17" s="664"/>
      <c r="CQ17" s="665"/>
      <c r="CR17" s="629">
        <v>155132</v>
      </c>
      <c r="CS17" s="630"/>
      <c r="CT17" s="630"/>
      <c r="CU17" s="630"/>
      <c r="CV17" s="630"/>
      <c r="CW17" s="630"/>
      <c r="CX17" s="630"/>
      <c r="CY17" s="631"/>
      <c r="CZ17" s="685">
        <v>9</v>
      </c>
      <c r="DA17" s="685"/>
      <c r="DB17" s="685"/>
      <c r="DC17" s="685"/>
      <c r="DD17" s="617" t="s">
        <v>237</v>
      </c>
      <c r="DE17" s="630"/>
      <c r="DF17" s="630"/>
      <c r="DG17" s="630"/>
      <c r="DH17" s="630"/>
      <c r="DI17" s="630"/>
      <c r="DJ17" s="630"/>
      <c r="DK17" s="630"/>
      <c r="DL17" s="630"/>
      <c r="DM17" s="630"/>
      <c r="DN17" s="630"/>
      <c r="DO17" s="630"/>
      <c r="DP17" s="631"/>
      <c r="DQ17" s="617">
        <v>155132</v>
      </c>
      <c r="DR17" s="630"/>
      <c r="DS17" s="630"/>
      <c r="DT17" s="630"/>
      <c r="DU17" s="630"/>
      <c r="DV17" s="630"/>
      <c r="DW17" s="630"/>
      <c r="DX17" s="630"/>
      <c r="DY17" s="630"/>
      <c r="DZ17" s="630"/>
      <c r="EA17" s="630"/>
      <c r="EB17" s="630"/>
      <c r="EC17" s="666"/>
    </row>
    <row r="18" spans="2:133" ht="11.25" customHeight="1" x14ac:dyDescent="0.15">
      <c r="B18" s="626" t="s">
        <v>272</v>
      </c>
      <c r="C18" s="627"/>
      <c r="D18" s="627"/>
      <c r="E18" s="627"/>
      <c r="F18" s="627"/>
      <c r="G18" s="627"/>
      <c r="H18" s="627"/>
      <c r="I18" s="627"/>
      <c r="J18" s="627"/>
      <c r="K18" s="627"/>
      <c r="L18" s="627"/>
      <c r="M18" s="627"/>
      <c r="N18" s="627"/>
      <c r="O18" s="627"/>
      <c r="P18" s="627"/>
      <c r="Q18" s="628"/>
      <c r="R18" s="629">
        <v>659797</v>
      </c>
      <c r="S18" s="630"/>
      <c r="T18" s="630"/>
      <c r="U18" s="630"/>
      <c r="V18" s="630"/>
      <c r="W18" s="630"/>
      <c r="X18" s="630"/>
      <c r="Y18" s="631"/>
      <c r="Z18" s="685">
        <v>36.6</v>
      </c>
      <c r="AA18" s="685"/>
      <c r="AB18" s="685"/>
      <c r="AC18" s="685"/>
      <c r="AD18" s="686">
        <v>601394</v>
      </c>
      <c r="AE18" s="686"/>
      <c r="AF18" s="686"/>
      <c r="AG18" s="686"/>
      <c r="AH18" s="686"/>
      <c r="AI18" s="686"/>
      <c r="AJ18" s="686"/>
      <c r="AK18" s="686"/>
      <c r="AL18" s="632">
        <v>56</v>
      </c>
      <c r="AM18" s="633"/>
      <c r="AN18" s="633"/>
      <c r="AO18" s="687"/>
      <c r="AP18" s="626" t="s">
        <v>273</v>
      </c>
      <c r="AQ18" s="627"/>
      <c r="AR18" s="627"/>
      <c r="AS18" s="627"/>
      <c r="AT18" s="627"/>
      <c r="AU18" s="627"/>
      <c r="AV18" s="627"/>
      <c r="AW18" s="627"/>
      <c r="AX18" s="627"/>
      <c r="AY18" s="627"/>
      <c r="AZ18" s="627"/>
      <c r="BA18" s="627"/>
      <c r="BB18" s="627"/>
      <c r="BC18" s="627"/>
      <c r="BD18" s="627"/>
      <c r="BE18" s="627"/>
      <c r="BF18" s="628"/>
      <c r="BG18" s="629" t="s">
        <v>237</v>
      </c>
      <c r="BH18" s="630"/>
      <c r="BI18" s="630"/>
      <c r="BJ18" s="630"/>
      <c r="BK18" s="630"/>
      <c r="BL18" s="630"/>
      <c r="BM18" s="630"/>
      <c r="BN18" s="631"/>
      <c r="BO18" s="685" t="s">
        <v>237</v>
      </c>
      <c r="BP18" s="685"/>
      <c r="BQ18" s="685"/>
      <c r="BR18" s="685"/>
      <c r="BS18" s="617" t="s">
        <v>243</v>
      </c>
      <c r="BT18" s="630"/>
      <c r="BU18" s="630"/>
      <c r="BV18" s="630"/>
      <c r="BW18" s="630"/>
      <c r="BX18" s="630"/>
      <c r="BY18" s="630"/>
      <c r="BZ18" s="630"/>
      <c r="CA18" s="630"/>
      <c r="CB18" s="666"/>
      <c r="CD18" s="667" t="s">
        <v>274</v>
      </c>
      <c r="CE18" s="664"/>
      <c r="CF18" s="664"/>
      <c r="CG18" s="664"/>
      <c r="CH18" s="664"/>
      <c r="CI18" s="664"/>
      <c r="CJ18" s="664"/>
      <c r="CK18" s="664"/>
      <c r="CL18" s="664"/>
      <c r="CM18" s="664"/>
      <c r="CN18" s="664"/>
      <c r="CO18" s="664"/>
      <c r="CP18" s="664"/>
      <c r="CQ18" s="665"/>
      <c r="CR18" s="629" t="s">
        <v>237</v>
      </c>
      <c r="CS18" s="630"/>
      <c r="CT18" s="630"/>
      <c r="CU18" s="630"/>
      <c r="CV18" s="630"/>
      <c r="CW18" s="630"/>
      <c r="CX18" s="630"/>
      <c r="CY18" s="631"/>
      <c r="CZ18" s="685" t="s">
        <v>243</v>
      </c>
      <c r="DA18" s="685"/>
      <c r="DB18" s="685"/>
      <c r="DC18" s="685"/>
      <c r="DD18" s="617" t="s">
        <v>243</v>
      </c>
      <c r="DE18" s="630"/>
      <c r="DF18" s="630"/>
      <c r="DG18" s="630"/>
      <c r="DH18" s="630"/>
      <c r="DI18" s="630"/>
      <c r="DJ18" s="630"/>
      <c r="DK18" s="630"/>
      <c r="DL18" s="630"/>
      <c r="DM18" s="630"/>
      <c r="DN18" s="630"/>
      <c r="DO18" s="630"/>
      <c r="DP18" s="631"/>
      <c r="DQ18" s="617" t="s">
        <v>175</v>
      </c>
      <c r="DR18" s="630"/>
      <c r="DS18" s="630"/>
      <c r="DT18" s="630"/>
      <c r="DU18" s="630"/>
      <c r="DV18" s="630"/>
      <c r="DW18" s="630"/>
      <c r="DX18" s="630"/>
      <c r="DY18" s="630"/>
      <c r="DZ18" s="630"/>
      <c r="EA18" s="630"/>
      <c r="EB18" s="630"/>
      <c r="EC18" s="666"/>
    </row>
    <row r="19" spans="2:133" ht="11.25" customHeight="1" x14ac:dyDescent="0.15">
      <c r="B19" s="626" t="s">
        <v>275</v>
      </c>
      <c r="C19" s="627"/>
      <c r="D19" s="627"/>
      <c r="E19" s="627"/>
      <c r="F19" s="627"/>
      <c r="G19" s="627"/>
      <c r="H19" s="627"/>
      <c r="I19" s="627"/>
      <c r="J19" s="627"/>
      <c r="K19" s="627"/>
      <c r="L19" s="627"/>
      <c r="M19" s="627"/>
      <c r="N19" s="627"/>
      <c r="O19" s="627"/>
      <c r="P19" s="627"/>
      <c r="Q19" s="628"/>
      <c r="R19" s="629">
        <v>601394</v>
      </c>
      <c r="S19" s="630"/>
      <c r="T19" s="630"/>
      <c r="U19" s="630"/>
      <c r="V19" s="630"/>
      <c r="W19" s="630"/>
      <c r="X19" s="630"/>
      <c r="Y19" s="631"/>
      <c r="Z19" s="685">
        <v>33.299999999999997</v>
      </c>
      <c r="AA19" s="685"/>
      <c r="AB19" s="685"/>
      <c r="AC19" s="685"/>
      <c r="AD19" s="686">
        <v>601394</v>
      </c>
      <c r="AE19" s="686"/>
      <c r="AF19" s="686"/>
      <c r="AG19" s="686"/>
      <c r="AH19" s="686"/>
      <c r="AI19" s="686"/>
      <c r="AJ19" s="686"/>
      <c r="AK19" s="686"/>
      <c r="AL19" s="632">
        <v>56</v>
      </c>
      <c r="AM19" s="633"/>
      <c r="AN19" s="633"/>
      <c r="AO19" s="687"/>
      <c r="AP19" s="626" t="s">
        <v>276</v>
      </c>
      <c r="AQ19" s="627"/>
      <c r="AR19" s="627"/>
      <c r="AS19" s="627"/>
      <c r="AT19" s="627"/>
      <c r="AU19" s="627"/>
      <c r="AV19" s="627"/>
      <c r="AW19" s="627"/>
      <c r="AX19" s="627"/>
      <c r="AY19" s="627"/>
      <c r="AZ19" s="627"/>
      <c r="BA19" s="627"/>
      <c r="BB19" s="627"/>
      <c r="BC19" s="627"/>
      <c r="BD19" s="627"/>
      <c r="BE19" s="627"/>
      <c r="BF19" s="628"/>
      <c r="BG19" s="629" t="s">
        <v>237</v>
      </c>
      <c r="BH19" s="630"/>
      <c r="BI19" s="630"/>
      <c r="BJ19" s="630"/>
      <c r="BK19" s="630"/>
      <c r="BL19" s="630"/>
      <c r="BM19" s="630"/>
      <c r="BN19" s="631"/>
      <c r="BO19" s="685" t="s">
        <v>237</v>
      </c>
      <c r="BP19" s="685"/>
      <c r="BQ19" s="685"/>
      <c r="BR19" s="685"/>
      <c r="BS19" s="617" t="s">
        <v>237</v>
      </c>
      <c r="BT19" s="630"/>
      <c r="BU19" s="630"/>
      <c r="BV19" s="630"/>
      <c r="BW19" s="630"/>
      <c r="BX19" s="630"/>
      <c r="BY19" s="630"/>
      <c r="BZ19" s="630"/>
      <c r="CA19" s="630"/>
      <c r="CB19" s="666"/>
      <c r="CD19" s="667" t="s">
        <v>277</v>
      </c>
      <c r="CE19" s="664"/>
      <c r="CF19" s="664"/>
      <c r="CG19" s="664"/>
      <c r="CH19" s="664"/>
      <c r="CI19" s="664"/>
      <c r="CJ19" s="664"/>
      <c r="CK19" s="664"/>
      <c r="CL19" s="664"/>
      <c r="CM19" s="664"/>
      <c r="CN19" s="664"/>
      <c r="CO19" s="664"/>
      <c r="CP19" s="664"/>
      <c r="CQ19" s="665"/>
      <c r="CR19" s="629" t="s">
        <v>237</v>
      </c>
      <c r="CS19" s="630"/>
      <c r="CT19" s="630"/>
      <c r="CU19" s="630"/>
      <c r="CV19" s="630"/>
      <c r="CW19" s="630"/>
      <c r="CX19" s="630"/>
      <c r="CY19" s="631"/>
      <c r="CZ19" s="685" t="s">
        <v>237</v>
      </c>
      <c r="DA19" s="685"/>
      <c r="DB19" s="685"/>
      <c r="DC19" s="685"/>
      <c r="DD19" s="617" t="s">
        <v>237</v>
      </c>
      <c r="DE19" s="630"/>
      <c r="DF19" s="630"/>
      <c r="DG19" s="630"/>
      <c r="DH19" s="630"/>
      <c r="DI19" s="630"/>
      <c r="DJ19" s="630"/>
      <c r="DK19" s="630"/>
      <c r="DL19" s="630"/>
      <c r="DM19" s="630"/>
      <c r="DN19" s="630"/>
      <c r="DO19" s="630"/>
      <c r="DP19" s="631"/>
      <c r="DQ19" s="617" t="s">
        <v>243</v>
      </c>
      <c r="DR19" s="630"/>
      <c r="DS19" s="630"/>
      <c r="DT19" s="630"/>
      <c r="DU19" s="630"/>
      <c r="DV19" s="630"/>
      <c r="DW19" s="630"/>
      <c r="DX19" s="630"/>
      <c r="DY19" s="630"/>
      <c r="DZ19" s="630"/>
      <c r="EA19" s="630"/>
      <c r="EB19" s="630"/>
      <c r="EC19" s="666"/>
    </row>
    <row r="20" spans="2:133" ht="11.25" customHeight="1" x14ac:dyDescent="0.15">
      <c r="B20" s="626" t="s">
        <v>278</v>
      </c>
      <c r="C20" s="627"/>
      <c r="D20" s="627"/>
      <c r="E20" s="627"/>
      <c r="F20" s="627"/>
      <c r="G20" s="627"/>
      <c r="H20" s="627"/>
      <c r="I20" s="627"/>
      <c r="J20" s="627"/>
      <c r="K20" s="627"/>
      <c r="L20" s="627"/>
      <c r="M20" s="627"/>
      <c r="N20" s="627"/>
      <c r="O20" s="627"/>
      <c r="P20" s="627"/>
      <c r="Q20" s="628"/>
      <c r="R20" s="629">
        <v>58403</v>
      </c>
      <c r="S20" s="630"/>
      <c r="T20" s="630"/>
      <c r="U20" s="630"/>
      <c r="V20" s="630"/>
      <c r="W20" s="630"/>
      <c r="X20" s="630"/>
      <c r="Y20" s="631"/>
      <c r="Z20" s="685">
        <v>3.2</v>
      </c>
      <c r="AA20" s="685"/>
      <c r="AB20" s="685"/>
      <c r="AC20" s="685"/>
      <c r="AD20" s="686" t="s">
        <v>237</v>
      </c>
      <c r="AE20" s="686"/>
      <c r="AF20" s="686"/>
      <c r="AG20" s="686"/>
      <c r="AH20" s="686"/>
      <c r="AI20" s="686"/>
      <c r="AJ20" s="686"/>
      <c r="AK20" s="686"/>
      <c r="AL20" s="632" t="s">
        <v>175</v>
      </c>
      <c r="AM20" s="633"/>
      <c r="AN20" s="633"/>
      <c r="AO20" s="687"/>
      <c r="AP20" s="626" t="s">
        <v>279</v>
      </c>
      <c r="AQ20" s="627"/>
      <c r="AR20" s="627"/>
      <c r="AS20" s="627"/>
      <c r="AT20" s="627"/>
      <c r="AU20" s="627"/>
      <c r="AV20" s="627"/>
      <c r="AW20" s="627"/>
      <c r="AX20" s="627"/>
      <c r="AY20" s="627"/>
      <c r="AZ20" s="627"/>
      <c r="BA20" s="627"/>
      <c r="BB20" s="627"/>
      <c r="BC20" s="627"/>
      <c r="BD20" s="627"/>
      <c r="BE20" s="627"/>
      <c r="BF20" s="628"/>
      <c r="BG20" s="629" t="s">
        <v>243</v>
      </c>
      <c r="BH20" s="630"/>
      <c r="BI20" s="630"/>
      <c r="BJ20" s="630"/>
      <c r="BK20" s="630"/>
      <c r="BL20" s="630"/>
      <c r="BM20" s="630"/>
      <c r="BN20" s="631"/>
      <c r="BO20" s="685" t="s">
        <v>243</v>
      </c>
      <c r="BP20" s="685"/>
      <c r="BQ20" s="685"/>
      <c r="BR20" s="685"/>
      <c r="BS20" s="617" t="s">
        <v>237</v>
      </c>
      <c r="BT20" s="630"/>
      <c r="BU20" s="630"/>
      <c r="BV20" s="630"/>
      <c r="BW20" s="630"/>
      <c r="BX20" s="630"/>
      <c r="BY20" s="630"/>
      <c r="BZ20" s="630"/>
      <c r="CA20" s="630"/>
      <c r="CB20" s="666"/>
      <c r="CD20" s="667" t="s">
        <v>280</v>
      </c>
      <c r="CE20" s="664"/>
      <c r="CF20" s="664"/>
      <c r="CG20" s="664"/>
      <c r="CH20" s="664"/>
      <c r="CI20" s="664"/>
      <c r="CJ20" s="664"/>
      <c r="CK20" s="664"/>
      <c r="CL20" s="664"/>
      <c r="CM20" s="664"/>
      <c r="CN20" s="664"/>
      <c r="CO20" s="664"/>
      <c r="CP20" s="664"/>
      <c r="CQ20" s="665"/>
      <c r="CR20" s="629">
        <v>1721220</v>
      </c>
      <c r="CS20" s="630"/>
      <c r="CT20" s="630"/>
      <c r="CU20" s="630"/>
      <c r="CV20" s="630"/>
      <c r="CW20" s="630"/>
      <c r="CX20" s="630"/>
      <c r="CY20" s="631"/>
      <c r="CZ20" s="685">
        <v>100</v>
      </c>
      <c r="DA20" s="685"/>
      <c r="DB20" s="685"/>
      <c r="DC20" s="685"/>
      <c r="DD20" s="617">
        <v>220738</v>
      </c>
      <c r="DE20" s="630"/>
      <c r="DF20" s="630"/>
      <c r="DG20" s="630"/>
      <c r="DH20" s="630"/>
      <c r="DI20" s="630"/>
      <c r="DJ20" s="630"/>
      <c r="DK20" s="630"/>
      <c r="DL20" s="630"/>
      <c r="DM20" s="630"/>
      <c r="DN20" s="630"/>
      <c r="DO20" s="630"/>
      <c r="DP20" s="631"/>
      <c r="DQ20" s="617">
        <v>1240325</v>
      </c>
      <c r="DR20" s="630"/>
      <c r="DS20" s="630"/>
      <c r="DT20" s="630"/>
      <c r="DU20" s="630"/>
      <c r="DV20" s="630"/>
      <c r="DW20" s="630"/>
      <c r="DX20" s="630"/>
      <c r="DY20" s="630"/>
      <c r="DZ20" s="630"/>
      <c r="EA20" s="630"/>
      <c r="EB20" s="630"/>
      <c r="EC20" s="666"/>
    </row>
    <row r="21" spans="2:133" ht="11.25" customHeight="1" x14ac:dyDescent="0.15">
      <c r="B21" s="626" t="s">
        <v>281</v>
      </c>
      <c r="C21" s="627"/>
      <c r="D21" s="627"/>
      <c r="E21" s="627"/>
      <c r="F21" s="627"/>
      <c r="G21" s="627"/>
      <c r="H21" s="627"/>
      <c r="I21" s="627"/>
      <c r="J21" s="627"/>
      <c r="K21" s="627"/>
      <c r="L21" s="627"/>
      <c r="M21" s="627"/>
      <c r="N21" s="627"/>
      <c r="O21" s="627"/>
      <c r="P21" s="627"/>
      <c r="Q21" s="628"/>
      <c r="R21" s="629" t="s">
        <v>237</v>
      </c>
      <c r="S21" s="630"/>
      <c r="T21" s="630"/>
      <c r="U21" s="630"/>
      <c r="V21" s="630"/>
      <c r="W21" s="630"/>
      <c r="X21" s="630"/>
      <c r="Y21" s="631"/>
      <c r="Z21" s="685" t="s">
        <v>237</v>
      </c>
      <c r="AA21" s="685"/>
      <c r="AB21" s="685"/>
      <c r="AC21" s="685"/>
      <c r="AD21" s="686" t="s">
        <v>237</v>
      </c>
      <c r="AE21" s="686"/>
      <c r="AF21" s="686"/>
      <c r="AG21" s="686"/>
      <c r="AH21" s="686"/>
      <c r="AI21" s="686"/>
      <c r="AJ21" s="686"/>
      <c r="AK21" s="686"/>
      <c r="AL21" s="632" t="s">
        <v>175</v>
      </c>
      <c r="AM21" s="633"/>
      <c r="AN21" s="633"/>
      <c r="AO21" s="687"/>
      <c r="AP21" s="731" t="s">
        <v>282</v>
      </c>
      <c r="AQ21" s="738"/>
      <c r="AR21" s="738"/>
      <c r="AS21" s="738"/>
      <c r="AT21" s="738"/>
      <c r="AU21" s="738"/>
      <c r="AV21" s="738"/>
      <c r="AW21" s="738"/>
      <c r="AX21" s="738"/>
      <c r="AY21" s="738"/>
      <c r="AZ21" s="738"/>
      <c r="BA21" s="738"/>
      <c r="BB21" s="738"/>
      <c r="BC21" s="738"/>
      <c r="BD21" s="738"/>
      <c r="BE21" s="738"/>
      <c r="BF21" s="733"/>
      <c r="BG21" s="629" t="s">
        <v>237</v>
      </c>
      <c r="BH21" s="630"/>
      <c r="BI21" s="630"/>
      <c r="BJ21" s="630"/>
      <c r="BK21" s="630"/>
      <c r="BL21" s="630"/>
      <c r="BM21" s="630"/>
      <c r="BN21" s="631"/>
      <c r="BO21" s="685" t="s">
        <v>237</v>
      </c>
      <c r="BP21" s="685"/>
      <c r="BQ21" s="685"/>
      <c r="BR21" s="685"/>
      <c r="BS21" s="617" t="s">
        <v>237</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283</v>
      </c>
      <c r="C22" s="627"/>
      <c r="D22" s="627"/>
      <c r="E22" s="627"/>
      <c r="F22" s="627"/>
      <c r="G22" s="627"/>
      <c r="H22" s="627"/>
      <c r="I22" s="627"/>
      <c r="J22" s="627"/>
      <c r="K22" s="627"/>
      <c r="L22" s="627"/>
      <c r="M22" s="627"/>
      <c r="N22" s="627"/>
      <c r="O22" s="627"/>
      <c r="P22" s="627"/>
      <c r="Q22" s="628"/>
      <c r="R22" s="629">
        <v>1127169</v>
      </c>
      <c r="S22" s="630"/>
      <c r="T22" s="630"/>
      <c r="U22" s="630"/>
      <c r="V22" s="630"/>
      <c r="W22" s="630"/>
      <c r="X22" s="630"/>
      <c r="Y22" s="631"/>
      <c r="Z22" s="685">
        <v>62.5</v>
      </c>
      <c r="AA22" s="685"/>
      <c r="AB22" s="685"/>
      <c r="AC22" s="685"/>
      <c r="AD22" s="686">
        <v>1068766</v>
      </c>
      <c r="AE22" s="686"/>
      <c r="AF22" s="686"/>
      <c r="AG22" s="686"/>
      <c r="AH22" s="686"/>
      <c r="AI22" s="686"/>
      <c r="AJ22" s="686"/>
      <c r="AK22" s="686"/>
      <c r="AL22" s="632">
        <v>99.4</v>
      </c>
      <c r="AM22" s="633"/>
      <c r="AN22" s="633"/>
      <c r="AO22" s="687"/>
      <c r="AP22" s="731" t="s">
        <v>284</v>
      </c>
      <c r="AQ22" s="738"/>
      <c r="AR22" s="738"/>
      <c r="AS22" s="738"/>
      <c r="AT22" s="738"/>
      <c r="AU22" s="738"/>
      <c r="AV22" s="738"/>
      <c r="AW22" s="738"/>
      <c r="AX22" s="738"/>
      <c r="AY22" s="738"/>
      <c r="AZ22" s="738"/>
      <c r="BA22" s="738"/>
      <c r="BB22" s="738"/>
      <c r="BC22" s="738"/>
      <c r="BD22" s="738"/>
      <c r="BE22" s="738"/>
      <c r="BF22" s="733"/>
      <c r="BG22" s="629" t="s">
        <v>237</v>
      </c>
      <c r="BH22" s="630"/>
      <c r="BI22" s="630"/>
      <c r="BJ22" s="630"/>
      <c r="BK22" s="630"/>
      <c r="BL22" s="630"/>
      <c r="BM22" s="630"/>
      <c r="BN22" s="631"/>
      <c r="BO22" s="685" t="s">
        <v>237</v>
      </c>
      <c r="BP22" s="685"/>
      <c r="BQ22" s="685"/>
      <c r="BR22" s="685"/>
      <c r="BS22" s="617" t="s">
        <v>237</v>
      </c>
      <c r="BT22" s="630"/>
      <c r="BU22" s="630"/>
      <c r="BV22" s="630"/>
      <c r="BW22" s="630"/>
      <c r="BX22" s="630"/>
      <c r="BY22" s="630"/>
      <c r="BZ22" s="630"/>
      <c r="CA22" s="630"/>
      <c r="CB22" s="666"/>
      <c r="CD22" s="740" t="s">
        <v>285</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286</v>
      </c>
      <c r="C23" s="627"/>
      <c r="D23" s="627"/>
      <c r="E23" s="627"/>
      <c r="F23" s="627"/>
      <c r="G23" s="627"/>
      <c r="H23" s="627"/>
      <c r="I23" s="627"/>
      <c r="J23" s="627"/>
      <c r="K23" s="627"/>
      <c r="L23" s="627"/>
      <c r="M23" s="627"/>
      <c r="N23" s="627"/>
      <c r="O23" s="627"/>
      <c r="P23" s="627"/>
      <c r="Q23" s="628"/>
      <c r="R23" s="629" t="s">
        <v>243</v>
      </c>
      <c r="S23" s="630"/>
      <c r="T23" s="630"/>
      <c r="U23" s="630"/>
      <c r="V23" s="630"/>
      <c r="W23" s="630"/>
      <c r="X23" s="630"/>
      <c r="Y23" s="631"/>
      <c r="Z23" s="685" t="s">
        <v>237</v>
      </c>
      <c r="AA23" s="685"/>
      <c r="AB23" s="685"/>
      <c r="AC23" s="685"/>
      <c r="AD23" s="686" t="s">
        <v>237</v>
      </c>
      <c r="AE23" s="686"/>
      <c r="AF23" s="686"/>
      <c r="AG23" s="686"/>
      <c r="AH23" s="686"/>
      <c r="AI23" s="686"/>
      <c r="AJ23" s="686"/>
      <c r="AK23" s="686"/>
      <c r="AL23" s="632" t="s">
        <v>175</v>
      </c>
      <c r="AM23" s="633"/>
      <c r="AN23" s="633"/>
      <c r="AO23" s="687"/>
      <c r="AP23" s="731" t="s">
        <v>287</v>
      </c>
      <c r="AQ23" s="738"/>
      <c r="AR23" s="738"/>
      <c r="AS23" s="738"/>
      <c r="AT23" s="738"/>
      <c r="AU23" s="738"/>
      <c r="AV23" s="738"/>
      <c r="AW23" s="738"/>
      <c r="AX23" s="738"/>
      <c r="AY23" s="738"/>
      <c r="AZ23" s="738"/>
      <c r="BA23" s="738"/>
      <c r="BB23" s="738"/>
      <c r="BC23" s="738"/>
      <c r="BD23" s="738"/>
      <c r="BE23" s="738"/>
      <c r="BF23" s="733"/>
      <c r="BG23" s="629" t="s">
        <v>237</v>
      </c>
      <c r="BH23" s="630"/>
      <c r="BI23" s="630"/>
      <c r="BJ23" s="630"/>
      <c r="BK23" s="630"/>
      <c r="BL23" s="630"/>
      <c r="BM23" s="630"/>
      <c r="BN23" s="631"/>
      <c r="BO23" s="685" t="s">
        <v>237</v>
      </c>
      <c r="BP23" s="685"/>
      <c r="BQ23" s="685"/>
      <c r="BR23" s="685"/>
      <c r="BS23" s="617" t="s">
        <v>237</v>
      </c>
      <c r="BT23" s="630"/>
      <c r="BU23" s="630"/>
      <c r="BV23" s="630"/>
      <c r="BW23" s="630"/>
      <c r="BX23" s="630"/>
      <c r="BY23" s="630"/>
      <c r="BZ23" s="630"/>
      <c r="CA23" s="630"/>
      <c r="CB23" s="666"/>
      <c r="CD23" s="740" t="s">
        <v>225</v>
      </c>
      <c r="CE23" s="741"/>
      <c r="CF23" s="741"/>
      <c r="CG23" s="741"/>
      <c r="CH23" s="741"/>
      <c r="CI23" s="741"/>
      <c r="CJ23" s="741"/>
      <c r="CK23" s="741"/>
      <c r="CL23" s="741"/>
      <c r="CM23" s="741"/>
      <c r="CN23" s="741"/>
      <c r="CO23" s="741"/>
      <c r="CP23" s="741"/>
      <c r="CQ23" s="742"/>
      <c r="CR23" s="740" t="s">
        <v>288</v>
      </c>
      <c r="CS23" s="741"/>
      <c r="CT23" s="741"/>
      <c r="CU23" s="741"/>
      <c r="CV23" s="741"/>
      <c r="CW23" s="741"/>
      <c r="CX23" s="741"/>
      <c r="CY23" s="742"/>
      <c r="CZ23" s="740" t="s">
        <v>289</v>
      </c>
      <c r="DA23" s="741"/>
      <c r="DB23" s="741"/>
      <c r="DC23" s="742"/>
      <c r="DD23" s="740" t="s">
        <v>290</v>
      </c>
      <c r="DE23" s="741"/>
      <c r="DF23" s="741"/>
      <c r="DG23" s="741"/>
      <c r="DH23" s="741"/>
      <c r="DI23" s="741"/>
      <c r="DJ23" s="741"/>
      <c r="DK23" s="742"/>
      <c r="DL23" s="749" t="s">
        <v>291</v>
      </c>
      <c r="DM23" s="750"/>
      <c r="DN23" s="750"/>
      <c r="DO23" s="750"/>
      <c r="DP23" s="750"/>
      <c r="DQ23" s="750"/>
      <c r="DR23" s="750"/>
      <c r="DS23" s="750"/>
      <c r="DT23" s="750"/>
      <c r="DU23" s="750"/>
      <c r="DV23" s="751"/>
      <c r="DW23" s="740" t="s">
        <v>292</v>
      </c>
      <c r="DX23" s="741"/>
      <c r="DY23" s="741"/>
      <c r="DZ23" s="741"/>
      <c r="EA23" s="741"/>
      <c r="EB23" s="741"/>
      <c r="EC23" s="742"/>
    </row>
    <row r="24" spans="2:133" ht="11.25" customHeight="1" x14ac:dyDescent="0.15">
      <c r="B24" s="626" t="s">
        <v>293</v>
      </c>
      <c r="C24" s="627"/>
      <c r="D24" s="627"/>
      <c r="E24" s="627"/>
      <c r="F24" s="627"/>
      <c r="G24" s="627"/>
      <c r="H24" s="627"/>
      <c r="I24" s="627"/>
      <c r="J24" s="627"/>
      <c r="K24" s="627"/>
      <c r="L24" s="627"/>
      <c r="M24" s="627"/>
      <c r="N24" s="627"/>
      <c r="O24" s="627"/>
      <c r="P24" s="627"/>
      <c r="Q24" s="628"/>
      <c r="R24" s="629">
        <v>248</v>
      </c>
      <c r="S24" s="630"/>
      <c r="T24" s="630"/>
      <c r="U24" s="630"/>
      <c r="V24" s="630"/>
      <c r="W24" s="630"/>
      <c r="X24" s="630"/>
      <c r="Y24" s="631"/>
      <c r="Z24" s="685">
        <v>0</v>
      </c>
      <c r="AA24" s="685"/>
      <c r="AB24" s="685"/>
      <c r="AC24" s="685"/>
      <c r="AD24" s="686" t="s">
        <v>237</v>
      </c>
      <c r="AE24" s="686"/>
      <c r="AF24" s="686"/>
      <c r="AG24" s="686"/>
      <c r="AH24" s="686"/>
      <c r="AI24" s="686"/>
      <c r="AJ24" s="686"/>
      <c r="AK24" s="686"/>
      <c r="AL24" s="632" t="s">
        <v>237</v>
      </c>
      <c r="AM24" s="633"/>
      <c r="AN24" s="633"/>
      <c r="AO24" s="687"/>
      <c r="AP24" s="731" t="s">
        <v>294</v>
      </c>
      <c r="AQ24" s="738"/>
      <c r="AR24" s="738"/>
      <c r="AS24" s="738"/>
      <c r="AT24" s="738"/>
      <c r="AU24" s="738"/>
      <c r="AV24" s="738"/>
      <c r="AW24" s="738"/>
      <c r="AX24" s="738"/>
      <c r="AY24" s="738"/>
      <c r="AZ24" s="738"/>
      <c r="BA24" s="738"/>
      <c r="BB24" s="738"/>
      <c r="BC24" s="738"/>
      <c r="BD24" s="738"/>
      <c r="BE24" s="738"/>
      <c r="BF24" s="733"/>
      <c r="BG24" s="629" t="s">
        <v>243</v>
      </c>
      <c r="BH24" s="630"/>
      <c r="BI24" s="630"/>
      <c r="BJ24" s="630"/>
      <c r="BK24" s="630"/>
      <c r="BL24" s="630"/>
      <c r="BM24" s="630"/>
      <c r="BN24" s="631"/>
      <c r="BO24" s="685" t="s">
        <v>243</v>
      </c>
      <c r="BP24" s="685"/>
      <c r="BQ24" s="685"/>
      <c r="BR24" s="685"/>
      <c r="BS24" s="617" t="s">
        <v>237</v>
      </c>
      <c r="BT24" s="630"/>
      <c r="BU24" s="630"/>
      <c r="BV24" s="630"/>
      <c r="BW24" s="630"/>
      <c r="BX24" s="630"/>
      <c r="BY24" s="630"/>
      <c r="BZ24" s="630"/>
      <c r="CA24" s="630"/>
      <c r="CB24" s="666"/>
      <c r="CD24" s="694" t="s">
        <v>295</v>
      </c>
      <c r="CE24" s="695"/>
      <c r="CF24" s="695"/>
      <c r="CG24" s="695"/>
      <c r="CH24" s="695"/>
      <c r="CI24" s="695"/>
      <c r="CJ24" s="695"/>
      <c r="CK24" s="695"/>
      <c r="CL24" s="695"/>
      <c r="CM24" s="695"/>
      <c r="CN24" s="695"/>
      <c r="CO24" s="695"/>
      <c r="CP24" s="695"/>
      <c r="CQ24" s="696"/>
      <c r="CR24" s="688">
        <v>613175</v>
      </c>
      <c r="CS24" s="689"/>
      <c r="CT24" s="689"/>
      <c r="CU24" s="689"/>
      <c r="CV24" s="689"/>
      <c r="CW24" s="689"/>
      <c r="CX24" s="689"/>
      <c r="CY24" s="735"/>
      <c r="CZ24" s="736">
        <v>35.6</v>
      </c>
      <c r="DA24" s="705"/>
      <c r="DB24" s="705"/>
      <c r="DC24" s="739"/>
      <c r="DD24" s="734">
        <v>430078</v>
      </c>
      <c r="DE24" s="689"/>
      <c r="DF24" s="689"/>
      <c r="DG24" s="689"/>
      <c r="DH24" s="689"/>
      <c r="DI24" s="689"/>
      <c r="DJ24" s="689"/>
      <c r="DK24" s="735"/>
      <c r="DL24" s="734">
        <v>429345</v>
      </c>
      <c r="DM24" s="689"/>
      <c r="DN24" s="689"/>
      <c r="DO24" s="689"/>
      <c r="DP24" s="689"/>
      <c r="DQ24" s="689"/>
      <c r="DR24" s="689"/>
      <c r="DS24" s="689"/>
      <c r="DT24" s="689"/>
      <c r="DU24" s="689"/>
      <c r="DV24" s="735"/>
      <c r="DW24" s="736">
        <v>38.200000000000003</v>
      </c>
      <c r="DX24" s="705"/>
      <c r="DY24" s="705"/>
      <c r="DZ24" s="705"/>
      <c r="EA24" s="705"/>
      <c r="EB24" s="705"/>
      <c r="EC24" s="737"/>
    </row>
    <row r="25" spans="2:133" ht="11.25" customHeight="1" x14ac:dyDescent="0.15">
      <c r="B25" s="626" t="s">
        <v>296</v>
      </c>
      <c r="C25" s="627"/>
      <c r="D25" s="627"/>
      <c r="E25" s="627"/>
      <c r="F25" s="627"/>
      <c r="G25" s="627"/>
      <c r="H25" s="627"/>
      <c r="I25" s="627"/>
      <c r="J25" s="627"/>
      <c r="K25" s="627"/>
      <c r="L25" s="627"/>
      <c r="M25" s="627"/>
      <c r="N25" s="627"/>
      <c r="O25" s="627"/>
      <c r="P25" s="627"/>
      <c r="Q25" s="628"/>
      <c r="R25" s="629">
        <v>13256</v>
      </c>
      <c r="S25" s="630"/>
      <c r="T25" s="630"/>
      <c r="U25" s="630"/>
      <c r="V25" s="630"/>
      <c r="W25" s="630"/>
      <c r="X25" s="630"/>
      <c r="Y25" s="631"/>
      <c r="Z25" s="685">
        <v>0.7</v>
      </c>
      <c r="AA25" s="685"/>
      <c r="AB25" s="685"/>
      <c r="AC25" s="685"/>
      <c r="AD25" s="686" t="s">
        <v>237</v>
      </c>
      <c r="AE25" s="686"/>
      <c r="AF25" s="686"/>
      <c r="AG25" s="686"/>
      <c r="AH25" s="686"/>
      <c r="AI25" s="686"/>
      <c r="AJ25" s="686"/>
      <c r="AK25" s="686"/>
      <c r="AL25" s="632" t="s">
        <v>237</v>
      </c>
      <c r="AM25" s="633"/>
      <c r="AN25" s="633"/>
      <c r="AO25" s="687"/>
      <c r="AP25" s="731" t="s">
        <v>297</v>
      </c>
      <c r="AQ25" s="738"/>
      <c r="AR25" s="738"/>
      <c r="AS25" s="738"/>
      <c r="AT25" s="738"/>
      <c r="AU25" s="738"/>
      <c r="AV25" s="738"/>
      <c r="AW25" s="738"/>
      <c r="AX25" s="738"/>
      <c r="AY25" s="738"/>
      <c r="AZ25" s="738"/>
      <c r="BA25" s="738"/>
      <c r="BB25" s="738"/>
      <c r="BC25" s="738"/>
      <c r="BD25" s="738"/>
      <c r="BE25" s="738"/>
      <c r="BF25" s="733"/>
      <c r="BG25" s="629" t="s">
        <v>237</v>
      </c>
      <c r="BH25" s="630"/>
      <c r="BI25" s="630"/>
      <c r="BJ25" s="630"/>
      <c r="BK25" s="630"/>
      <c r="BL25" s="630"/>
      <c r="BM25" s="630"/>
      <c r="BN25" s="631"/>
      <c r="BO25" s="685" t="s">
        <v>237</v>
      </c>
      <c r="BP25" s="685"/>
      <c r="BQ25" s="685"/>
      <c r="BR25" s="685"/>
      <c r="BS25" s="617" t="s">
        <v>243</v>
      </c>
      <c r="BT25" s="630"/>
      <c r="BU25" s="630"/>
      <c r="BV25" s="630"/>
      <c r="BW25" s="630"/>
      <c r="BX25" s="630"/>
      <c r="BY25" s="630"/>
      <c r="BZ25" s="630"/>
      <c r="CA25" s="630"/>
      <c r="CB25" s="666"/>
      <c r="CD25" s="667" t="s">
        <v>298</v>
      </c>
      <c r="CE25" s="664"/>
      <c r="CF25" s="664"/>
      <c r="CG25" s="664"/>
      <c r="CH25" s="664"/>
      <c r="CI25" s="664"/>
      <c r="CJ25" s="664"/>
      <c r="CK25" s="664"/>
      <c r="CL25" s="664"/>
      <c r="CM25" s="664"/>
      <c r="CN25" s="664"/>
      <c r="CO25" s="664"/>
      <c r="CP25" s="664"/>
      <c r="CQ25" s="665"/>
      <c r="CR25" s="629">
        <v>228374</v>
      </c>
      <c r="CS25" s="618"/>
      <c r="CT25" s="618"/>
      <c r="CU25" s="618"/>
      <c r="CV25" s="618"/>
      <c r="CW25" s="618"/>
      <c r="CX25" s="618"/>
      <c r="CY25" s="619"/>
      <c r="CZ25" s="632">
        <v>13.3</v>
      </c>
      <c r="DA25" s="657"/>
      <c r="DB25" s="657"/>
      <c r="DC25" s="658"/>
      <c r="DD25" s="617">
        <v>216391</v>
      </c>
      <c r="DE25" s="618"/>
      <c r="DF25" s="618"/>
      <c r="DG25" s="618"/>
      <c r="DH25" s="618"/>
      <c r="DI25" s="618"/>
      <c r="DJ25" s="618"/>
      <c r="DK25" s="619"/>
      <c r="DL25" s="617">
        <v>216299</v>
      </c>
      <c r="DM25" s="618"/>
      <c r="DN25" s="618"/>
      <c r="DO25" s="618"/>
      <c r="DP25" s="618"/>
      <c r="DQ25" s="618"/>
      <c r="DR25" s="618"/>
      <c r="DS25" s="618"/>
      <c r="DT25" s="618"/>
      <c r="DU25" s="618"/>
      <c r="DV25" s="619"/>
      <c r="DW25" s="632">
        <v>19.2</v>
      </c>
      <c r="DX25" s="657"/>
      <c r="DY25" s="657"/>
      <c r="DZ25" s="657"/>
      <c r="EA25" s="657"/>
      <c r="EB25" s="657"/>
      <c r="EC25" s="659"/>
    </row>
    <row r="26" spans="2:133" ht="11.25" customHeight="1" x14ac:dyDescent="0.15">
      <c r="B26" s="626" t="s">
        <v>299</v>
      </c>
      <c r="C26" s="627"/>
      <c r="D26" s="627"/>
      <c r="E26" s="627"/>
      <c r="F26" s="627"/>
      <c r="G26" s="627"/>
      <c r="H26" s="627"/>
      <c r="I26" s="627"/>
      <c r="J26" s="627"/>
      <c r="K26" s="627"/>
      <c r="L26" s="627"/>
      <c r="M26" s="627"/>
      <c r="N26" s="627"/>
      <c r="O26" s="627"/>
      <c r="P26" s="627"/>
      <c r="Q26" s="628"/>
      <c r="R26" s="629">
        <v>1026</v>
      </c>
      <c r="S26" s="630"/>
      <c r="T26" s="630"/>
      <c r="U26" s="630"/>
      <c r="V26" s="630"/>
      <c r="W26" s="630"/>
      <c r="X26" s="630"/>
      <c r="Y26" s="631"/>
      <c r="Z26" s="685">
        <v>0.1</v>
      </c>
      <c r="AA26" s="685"/>
      <c r="AB26" s="685"/>
      <c r="AC26" s="685"/>
      <c r="AD26" s="686" t="s">
        <v>243</v>
      </c>
      <c r="AE26" s="686"/>
      <c r="AF26" s="686"/>
      <c r="AG26" s="686"/>
      <c r="AH26" s="686"/>
      <c r="AI26" s="686"/>
      <c r="AJ26" s="686"/>
      <c r="AK26" s="686"/>
      <c r="AL26" s="632" t="s">
        <v>243</v>
      </c>
      <c r="AM26" s="633"/>
      <c r="AN26" s="633"/>
      <c r="AO26" s="687"/>
      <c r="AP26" s="731" t="s">
        <v>300</v>
      </c>
      <c r="AQ26" s="732"/>
      <c r="AR26" s="732"/>
      <c r="AS26" s="732"/>
      <c r="AT26" s="732"/>
      <c r="AU26" s="732"/>
      <c r="AV26" s="732"/>
      <c r="AW26" s="732"/>
      <c r="AX26" s="732"/>
      <c r="AY26" s="732"/>
      <c r="AZ26" s="732"/>
      <c r="BA26" s="732"/>
      <c r="BB26" s="732"/>
      <c r="BC26" s="732"/>
      <c r="BD26" s="732"/>
      <c r="BE26" s="732"/>
      <c r="BF26" s="733"/>
      <c r="BG26" s="629" t="s">
        <v>243</v>
      </c>
      <c r="BH26" s="630"/>
      <c r="BI26" s="630"/>
      <c r="BJ26" s="630"/>
      <c r="BK26" s="630"/>
      <c r="BL26" s="630"/>
      <c r="BM26" s="630"/>
      <c r="BN26" s="631"/>
      <c r="BO26" s="685" t="s">
        <v>175</v>
      </c>
      <c r="BP26" s="685"/>
      <c r="BQ26" s="685"/>
      <c r="BR26" s="685"/>
      <c r="BS26" s="617" t="s">
        <v>237</v>
      </c>
      <c r="BT26" s="630"/>
      <c r="BU26" s="630"/>
      <c r="BV26" s="630"/>
      <c r="BW26" s="630"/>
      <c r="BX26" s="630"/>
      <c r="BY26" s="630"/>
      <c r="BZ26" s="630"/>
      <c r="CA26" s="630"/>
      <c r="CB26" s="666"/>
      <c r="CD26" s="667" t="s">
        <v>301</v>
      </c>
      <c r="CE26" s="664"/>
      <c r="CF26" s="664"/>
      <c r="CG26" s="664"/>
      <c r="CH26" s="664"/>
      <c r="CI26" s="664"/>
      <c r="CJ26" s="664"/>
      <c r="CK26" s="664"/>
      <c r="CL26" s="664"/>
      <c r="CM26" s="664"/>
      <c r="CN26" s="664"/>
      <c r="CO26" s="664"/>
      <c r="CP26" s="664"/>
      <c r="CQ26" s="665"/>
      <c r="CR26" s="629">
        <v>113564</v>
      </c>
      <c r="CS26" s="630"/>
      <c r="CT26" s="630"/>
      <c r="CU26" s="630"/>
      <c r="CV26" s="630"/>
      <c r="CW26" s="630"/>
      <c r="CX26" s="630"/>
      <c r="CY26" s="631"/>
      <c r="CZ26" s="632">
        <v>6.6</v>
      </c>
      <c r="DA26" s="657"/>
      <c r="DB26" s="657"/>
      <c r="DC26" s="658"/>
      <c r="DD26" s="617">
        <v>104362</v>
      </c>
      <c r="DE26" s="630"/>
      <c r="DF26" s="630"/>
      <c r="DG26" s="630"/>
      <c r="DH26" s="630"/>
      <c r="DI26" s="630"/>
      <c r="DJ26" s="630"/>
      <c r="DK26" s="631"/>
      <c r="DL26" s="617" t="s">
        <v>237</v>
      </c>
      <c r="DM26" s="630"/>
      <c r="DN26" s="630"/>
      <c r="DO26" s="630"/>
      <c r="DP26" s="630"/>
      <c r="DQ26" s="630"/>
      <c r="DR26" s="630"/>
      <c r="DS26" s="630"/>
      <c r="DT26" s="630"/>
      <c r="DU26" s="630"/>
      <c r="DV26" s="631"/>
      <c r="DW26" s="632" t="s">
        <v>237</v>
      </c>
      <c r="DX26" s="657"/>
      <c r="DY26" s="657"/>
      <c r="DZ26" s="657"/>
      <c r="EA26" s="657"/>
      <c r="EB26" s="657"/>
      <c r="EC26" s="659"/>
    </row>
    <row r="27" spans="2:133" ht="11.25" customHeight="1" x14ac:dyDescent="0.15">
      <c r="B27" s="626" t="s">
        <v>302</v>
      </c>
      <c r="C27" s="627"/>
      <c r="D27" s="627"/>
      <c r="E27" s="627"/>
      <c r="F27" s="627"/>
      <c r="G27" s="627"/>
      <c r="H27" s="627"/>
      <c r="I27" s="627"/>
      <c r="J27" s="627"/>
      <c r="K27" s="627"/>
      <c r="L27" s="627"/>
      <c r="M27" s="627"/>
      <c r="N27" s="627"/>
      <c r="O27" s="627"/>
      <c r="P27" s="627"/>
      <c r="Q27" s="628"/>
      <c r="R27" s="629">
        <v>223809</v>
      </c>
      <c r="S27" s="630"/>
      <c r="T27" s="630"/>
      <c r="U27" s="630"/>
      <c r="V27" s="630"/>
      <c r="W27" s="630"/>
      <c r="X27" s="630"/>
      <c r="Y27" s="631"/>
      <c r="Z27" s="685">
        <v>12.4</v>
      </c>
      <c r="AA27" s="685"/>
      <c r="AB27" s="685"/>
      <c r="AC27" s="685"/>
      <c r="AD27" s="686" t="s">
        <v>243</v>
      </c>
      <c r="AE27" s="686"/>
      <c r="AF27" s="686"/>
      <c r="AG27" s="686"/>
      <c r="AH27" s="686"/>
      <c r="AI27" s="686"/>
      <c r="AJ27" s="686"/>
      <c r="AK27" s="686"/>
      <c r="AL27" s="632" t="s">
        <v>243</v>
      </c>
      <c r="AM27" s="633"/>
      <c r="AN27" s="633"/>
      <c r="AO27" s="687"/>
      <c r="AP27" s="626" t="s">
        <v>303</v>
      </c>
      <c r="AQ27" s="627"/>
      <c r="AR27" s="627"/>
      <c r="AS27" s="627"/>
      <c r="AT27" s="627"/>
      <c r="AU27" s="627"/>
      <c r="AV27" s="627"/>
      <c r="AW27" s="627"/>
      <c r="AX27" s="627"/>
      <c r="AY27" s="627"/>
      <c r="AZ27" s="627"/>
      <c r="BA27" s="627"/>
      <c r="BB27" s="627"/>
      <c r="BC27" s="627"/>
      <c r="BD27" s="627"/>
      <c r="BE27" s="627"/>
      <c r="BF27" s="628"/>
      <c r="BG27" s="629">
        <v>395919</v>
      </c>
      <c r="BH27" s="630"/>
      <c r="BI27" s="630"/>
      <c r="BJ27" s="630"/>
      <c r="BK27" s="630"/>
      <c r="BL27" s="630"/>
      <c r="BM27" s="630"/>
      <c r="BN27" s="631"/>
      <c r="BO27" s="685">
        <v>100</v>
      </c>
      <c r="BP27" s="685"/>
      <c r="BQ27" s="685"/>
      <c r="BR27" s="685"/>
      <c r="BS27" s="617">
        <v>15062</v>
      </c>
      <c r="BT27" s="630"/>
      <c r="BU27" s="630"/>
      <c r="BV27" s="630"/>
      <c r="BW27" s="630"/>
      <c r="BX27" s="630"/>
      <c r="BY27" s="630"/>
      <c r="BZ27" s="630"/>
      <c r="CA27" s="630"/>
      <c r="CB27" s="666"/>
      <c r="CD27" s="667" t="s">
        <v>304</v>
      </c>
      <c r="CE27" s="664"/>
      <c r="CF27" s="664"/>
      <c r="CG27" s="664"/>
      <c r="CH27" s="664"/>
      <c r="CI27" s="664"/>
      <c r="CJ27" s="664"/>
      <c r="CK27" s="664"/>
      <c r="CL27" s="664"/>
      <c r="CM27" s="664"/>
      <c r="CN27" s="664"/>
      <c r="CO27" s="664"/>
      <c r="CP27" s="664"/>
      <c r="CQ27" s="665"/>
      <c r="CR27" s="629">
        <v>229669</v>
      </c>
      <c r="CS27" s="618"/>
      <c r="CT27" s="618"/>
      <c r="CU27" s="618"/>
      <c r="CV27" s="618"/>
      <c r="CW27" s="618"/>
      <c r="CX27" s="618"/>
      <c r="CY27" s="619"/>
      <c r="CZ27" s="632">
        <v>13.3</v>
      </c>
      <c r="DA27" s="657"/>
      <c r="DB27" s="657"/>
      <c r="DC27" s="658"/>
      <c r="DD27" s="617">
        <v>58555</v>
      </c>
      <c r="DE27" s="618"/>
      <c r="DF27" s="618"/>
      <c r="DG27" s="618"/>
      <c r="DH27" s="618"/>
      <c r="DI27" s="618"/>
      <c r="DJ27" s="618"/>
      <c r="DK27" s="619"/>
      <c r="DL27" s="617">
        <v>57914</v>
      </c>
      <c r="DM27" s="618"/>
      <c r="DN27" s="618"/>
      <c r="DO27" s="618"/>
      <c r="DP27" s="618"/>
      <c r="DQ27" s="618"/>
      <c r="DR27" s="618"/>
      <c r="DS27" s="618"/>
      <c r="DT27" s="618"/>
      <c r="DU27" s="618"/>
      <c r="DV27" s="619"/>
      <c r="DW27" s="632">
        <v>5.0999999999999996</v>
      </c>
      <c r="DX27" s="657"/>
      <c r="DY27" s="657"/>
      <c r="DZ27" s="657"/>
      <c r="EA27" s="657"/>
      <c r="EB27" s="657"/>
      <c r="EC27" s="659"/>
    </row>
    <row r="28" spans="2:133" ht="11.25" customHeight="1" x14ac:dyDescent="0.15">
      <c r="B28" s="728" t="s">
        <v>305</v>
      </c>
      <c r="C28" s="729"/>
      <c r="D28" s="729"/>
      <c r="E28" s="729"/>
      <c r="F28" s="729"/>
      <c r="G28" s="729"/>
      <c r="H28" s="729"/>
      <c r="I28" s="729"/>
      <c r="J28" s="729"/>
      <c r="K28" s="729"/>
      <c r="L28" s="729"/>
      <c r="M28" s="729"/>
      <c r="N28" s="729"/>
      <c r="O28" s="729"/>
      <c r="P28" s="729"/>
      <c r="Q28" s="730"/>
      <c r="R28" s="629" t="s">
        <v>175</v>
      </c>
      <c r="S28" s="630"/>
      <c r="T28" s="630"/>
      <c r="U28" s="630"/>
      <c r="V28" s="630"/>
      <c r="W28" s="630"/>
      <c r="X28" s="630"/>
      <c r="Y28" s="631"/>
      <c r="Z28" s="685" t="s">
        <v>243</v>
      </c>
      <c r="AA28" s="685"/>
      <c r="AB28" s="685"/>
      <c r="AC28" s="685"/>
      <c r="AD28" s="686" t="s">
        <v>243</v>
      </c>
      <c r="AE28" s="686"/>
      <c r="AF28" s="686"/>
      <c r="AG28" s="686"/>
      <c r="AH28" s="686"/>
      <c r="AI28" s="686"/>
      <c r="AJ28" s="686"/>
      <c r="AK28" s="686"/>
      <c r="AL28" s="632" t="s">
        <v>237</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306</v>
      </c>
      <c r="CE28" s="664"/>
      <c r="CF28" s="664"/>
      <c r="CG28" s="664"/>
      <c r="CH28" s="664"/>
      <c r="CI28" s="664"/>
      <c r="CJ28" s="664"/>
      <c r="CK28" s="664"/>
      <c r="CL28" s="664"/>
      <c r="CM28" s="664"/>
      <c r="CN28" s="664"/>
      <c r="CO28" s="664"/>
      <c r="CP28" s="664"/>
      <c r="CQ28" s="665"/>
      <c r="CR28" s="629">
        <v>155132</v>
      </c>
      <c r="CS28" s="630"/>
      <c r="CT28" s="630"/>
      <c r="CU28" s="630"/>
      <c r="CV28" s="630"/>
      <c r="CW28" s="630"/>
      <c r="CX28" s="630"/>
      <c r="CY28" s="631"/>
      <c r="CZ28" s="632">
        <v>9</v>
      </c>
      <c r="DA28" s="657"/>
      <c r="DB28" s="657"/>
      <c r="DC28" s="658"/>
      <c r="DD28" s="617">
        <v>155132</v>
      </c>
      <c r="DE28" s="630"/>
      <c r="DF28" s="630"/>
      <c r="DG28" s="630"/>
      <c r="DH28" s="630"/>
      <c r="DI28" s="630"/>
      <c r="DJ28" s="630"/>
      <c r="DK28" s="631"/>
      <c r="DL28" s="617">
        <v>155132</v>
      </c>
      <c r="DM28" s="630"/>
      <c r="DN28" s="630"/>
      <c r="DO28" s="630"/>
      <c r="DP28" s="630"/>
      <c r="DQ28" s="630"/>
      <c r="DR28" s="630"/>
      <c r="DS28" s="630"/>
      <c r="DT28" s="630"/>
      <c r="DU28" s="630"/>
      <c r="DV28" s="631"/>
      <c r="DW28" s="632">
        <v>13.8</v>
      </c>
      <c r="DX28" s="657"/>
      <c r="DY28" s="657"/>
      <c r="DZ28" s="657"/>
      <c r="EA28" s="657"/>
      <c r="EB28" s="657"/>
      <c r="EC28" s="659"/>
    </row>
    <row r="29" spans="2:133" ht="11.25" customHeight="1" x14ac:dyDescent="0.15">
      <c r="B29" s="626" t="s">
        <v>307</v>
      </c>
      <c r="C29" s="627"/>
      <c r="D29" s="627"/>
      <c r="E29" s="627"/>
      <c r="F29" s="627"/>
      <c r="G29" s="627"/>
      <c r="H29" s="627"/>
      <c r="I29" s="627"/>
      <c r="J29" s="627"/>
      <c r="K29" s="627"/>
      <c r="L29" s="627"/>
      <c r="M29" s="627"/>
      <c r="N29" s="627"/>
      <c r="O29" s="627"/>
      <c r="P29" s="627"/>
      <c r="Q29" s="628"/>
      <c r="R29" s="629">
        <v>95624</v>
      </c>
      <c r="S29" s="630"/>
      <c r="T29" s="630"/>
      <c r="U29" s="630"/>
      <c r="V29" s="630"/>
      <c r="W29" s="630"/>
      <c r="X29" s="630"/>
      <c r="Y29" s="631"/>
      <c r="Z29" s="685">
        <v>5.3</v>
      </c>
      <c r="AA29" s="685"/>
      <c r="AB29" s="685"/>
      <c r="AC29" s="685"/>
      <c r="AD29" s="686" t="s">
        <v>237</v>
      </c>
      <c r="AE29" s="686"/>
      <c r="AF29" s="686"/>
      <c r="AG29" s="686"/>
      <c r="AH29" s="686"/>
      <c r="AI29" s="686"/>
      <c r="AJ29" s="686"/>
      <c r="AK29" s="686"/>
      <c r="AL29" s="632" t="s">
        <v>237</v>
      </c>
      <c r="AM29" s="633"/>
      <c r="AN29" s="633"/>
      <c r="AO29" s="687"/>
      <c r="AP29" s="697" t="s">
        <v>225</v>
      </c>
      <c r="AQ29" s="698"/>
      <c r="AR29" s="698"/>
      <c r="AS29" s="698"/>
      <c r="AT29" s="698"/>
      <c r="AU29" s="698"/>
      <c r="AV29" s="698"/>
      <c r="AW29" s="698"/>
      <c r="AX29" s="698"/>
      <c r="AY29" s="698"/>
      <c r="AZ29" s="698"/>
      <c r="BA29" s="698"/>
      <c r="BB29" s="698"/>
      <c r="BC29" s="698"/>
      <c r="BD29" s="698"/>
      <c r="BE29" s="698"/>
      <c r="BF29" s="699"/>
      <c r="BG29" s="697" t="s">
        <v>308</v>
      </c>
      <c r="BH29" s="725"/>
      <c r="BI29" s="725"/>
      <c r="BJ29" s="725"/>
      <c r="BK29" s="725"/>
      <c r="BL29" s="725"/>
      <c r="BM29" s="725"/>
      <c r="BN29" s="725"/>
      <c r="BO29" s="725"/>
      <c r="BP29" s="725"/>
      <c r="BQ29" s="726"/>
      <c r="BR29" s="697" t="s">
        <v>309</v>
      </c>
      <c r="BS29" s="725"/>
      <c r="BT29" s="725"/>
      <c r="BU29" s="725"/>
      <c r="BV29" s="725"/>
      <c r="BW29" s="725"/>
      <c r="BX29" s="725"/>
      <c r="BY29" s="725"/>
      <c r="BZ29" s="725"/>
      <c r="CA29" s="725"/>
      <c r="CB29" s="726"/>
      <c r="CD29" s="707" t="s">
        <v>310</v>
      </c>
      <c r="CE29" s="708"/>
      <c r="CF29" s="667" t="s">
        <v>70</v>
      </c>
      <c r="CG29" s="664"/>
      <c r="CH29" s="664"/>
      <c r="CI29" s="664"/>
      <c r="CJ29" s="664"/>
      <c r="CK29" s="664"/>
      <c r="CL29" s="664"/>
      <c r="CM29" s="664"/>
      <c r="CN29" s="664"/>
      <c r="CO29" s="664"/>
      <c r="CP29" s="664"/>
      <c r="CQ29" s="665"/>
      <c r="CR29" s="629">
        <v>155132</v>
      </c>
      <c r="CS29" s="618"/>
      <c r="CT29" s="618"/>
      <c r="CU29" s="618"/>
      <c r="CV29" s="618"/>
      <c r="CW29" s="618"/>
      <c r="CX29" s="618"/>
      <c r="CY29" s="619"/>
      <c r="CZ29" s="632">
        <v>9</v>
      </c>
      <c r="DA29" s="657"/>
      <c r="DB29" s="657"/>
      <c r="DC29" s="658"/>
      <c r="DD29" s="617">
        <v>155132</v>
      </c>
      <c r="DE29" s="618"/>
      <c r="DF29" s="618"/>
      <c r="DG29" s="618"/>
      <c r="DH29" s="618"/>
      <c r="DI29" s="618"/>
      <c r="DJ29" s="618"/>
      <c r="DK29" s="619"/>
      <c r="DL29" s="617">
        <v>155132</v>
      </c>
      <c r="DM29" s="618"/>
      <c r="DN29" s="618"/>
      <c r="DO29" s="618"/>
      <c r="DP29" s="618"/>
      <c r="DQ29" s="618"/>
      <c r="DR29" s="618"/>
      <c r="DS29" s="618"/>
      <c r="DT29" s="618"/>
      <c r="DU29" s="618"/>
      <c r="DV29" s="619"/>
      <c r="DW29" s="632">
        <v>13.8</v>
      </c>
      <c r="DX29" s="657"/>
      <c r="DY29" s="657"/>
      <c r="DZ29" s="657"/>
      <c r="EA29" s="657"/>
      <c r="EB29" s="657"/>
      <c r="EC29" s="659"/>
    </row>
    <row r="30" spans="2:133" ht="11.25" customHeight="1" x14ac:dyDescent="0.15">
      <c r="B30" s="626" t="s">
        <v>311</v>
      </c>
      <c r="C30" s="627"/>
      <c r="D30" s="627"/>
      <c r="E30" s="627"/>
      <c r="F30" s="627"/>
      <c r="G30" s="627"/>
      <c r="H30" s="627"/>
      <c r="I30" s="627"/>
      <c r="J30" s="627"/>
      <c r="K30" s="627"/>
      <c r="L30" s="627"/>
      <c r="M30" s="627"/>
      <c r="N30" s="627"/>
      <c r="O30" s="627"/>
      <c r="P30" s="627"/>
      <c r="Q30" s="628"/>
      <c r="R30" s="629">
        <v>4879</v>
      </c>
      <c r="S30" s="630"/>
      <c r="T30" s="630"/>
      <c r="U30" s="630"/>
      <c r="V30" s="630"/>
      <c r="W30" s="630"/>
      <c r="X30" s="630"/>
      <c r="Y30" s="631"/>
      <c r="Z30" s="685">
        <v>0.3</v>
      </c>
      <c r="AA30" s="685"/>
      <c r="AB30" s="685"/>
      <c r="AC30" s="685"/>
      <c r="AD30" s="686">
        <v>4368</v>
      </c>
      <c r="AE30" s="686"/>
      <c r="AF30" s="686"/>
      <c r="AG30" s="686"/>
      <c r="AH30" s="686"/>
      <c r="AI30" s="686"/>
      <c r="AJ30" s="686"/>
      <c r="AK30" s="686"/>
      <c r="AL30" s="632">
        <v>0.4</v>
      </c>
      <c r="AM30" s="633"/>
      <c r="AN30" s="633"/>
      <c r="AO30" s="687"/>
      <c r="AP30" s="713" t="s">
        <v>312</v>
      </c>
      <c r="AQ30" s="714"/>
      <c r="AR30" s="714"/>
      <c r="AS30" s="714"/>
      <c r="AT30" s="719" t="s">
        <v>313</v>
      </c>
      <c r="AU30" s="230"/>
      <c r="AV30" s="230"/>
      <c r="AW30" s="230"/>
      <c r="AX30" s="722" t="s">
        <v>191</v>
      </c>
      <c r="AY30" s="723"/>
      <c r="AZ30" s="723"/>
      <c r="BA30" s="723"/>
      <c r="BB30" s="723"/>
      <c r="BC30" s="723"/>
      <c r="BD30" s="723"/>
      <c r="BE30" s="723"/>
      <c r="BF30" s="724"/>
      <c r="BG30" s="703">
        <v>99.8</v>
      </c>
      <c r="BH30" s="704"/>
      <c r="BI30" s="704"/>
      <c r="BJ30" s="704"/>
      <c r="BK30" s="704"/>
      <c r="BL30" s="704"/>
      <c r="BM30" s="705">
        <v>99.5</v>
      </c>
      <c r="BN30" s="704"/>
      <c r="BO30" s="704"/>
      <c r="BP30" s="704"/>
      <c r="BQ30" s="706"/>
      <c r="BR30" s="703">
        <v>99.8</v>
      </c>
      <c r="BS30" s="704"/>
      <c r="BT30" s="704"/>
      <c r="BU30" s="704"/>
      <c r="BV30" s="704"/>
      <c r="BW30" s="704"/>
      <c r="BX30" s="705">
        <v>99.4</v>
      </c>
      <c r="BY30" s="704"/>
      <c r="BZ30" s="704"/>
      <c r="CA30" s="704"/>
      <c r="CB30" s="706"/>
      <c r="CD30" s="709"/>
      <c r="CE30" s="710"/>
      <c r="CF30" s="667" t="s">
        <v>314</v>
      </c>
      <c r="CG30" s="664"/>
      <c r="CH30" s="664"/>
      <c r="CI30" s="664"/>
      <c r="CJ30" s="664"/>
      <c r="CK30" s="664"/>
      <c r="CL30" s="664"/>
      <c r="CM30" s="664"/>
      <c r="CN30" s="664"/>
      <c r="CO30" s="664"/>
      <c r="CP30" s="664"/>
      <c r="CQ30" s="665"/>
      <c r="CR30" s="629">
        <v>140319</v>
      </c>
      <c r="CS30" s="630"/>
      <c r="CT30" s="630"/>
      <c r="CU30" s="630"/>
      <c r="CV30" s="630"/>
      <c r="CW30" s="630"/>
      <c r="CX30" s="630"/>
      <c r="CY30" s="631"/>
      <c r="CZ30" s="632">
        <v>8.1999999999999993</v>
      </c>
      <c r="DA30" s="657"/>
      <c r="DB30" s="657"/>
      <c r="DC30" s="658"/>
      <c r="DD30" s="617">
        <v>140319</v>
      </c>
      <c r="DE30" s="630"/>
      <c r="DF30" s="630"/>
      <c r="DG30" s="630"/>
      <c r="DH30" s="630"/>
      <c r="DI30" s="630"/>
      <c r="DJ30" s="630"/>
      <c r="DK30" s="631"/>
      <c r="DL30" s="617">
        <v>140319</v>
      </c>
      <c r="DM30" s="630"/>
      <c r="DN30" s="630"/>
      <c r="DO30" s="630"/>
      <c r="DP30" s="630"/>
      <c r="DQ30" s="630"/>
      <c r="DR30" s="630"/>
      <c r="DS30" s="630"/>
      <c r="DT30" s="630"/>
      <c r="DU30" s="630"/>
      <c r="DV30" s="631"/>
      <c r="DW30" s="632">
        <v>12.5</v>
      </c>
      <c r="DX30" s="657"/>
      <c r="DY30" s="657"/>
      <c r="DZ30" s="657"/>
      <c r="EA30" s="657"/>
      <c r="EB30" s="657"/>
      <c r="EC30" s="659"/>
    </row>
    <row r="31" spans="2:133" ht="11.25" customHeight="1" x14ac:dyDescent="0.15">
      <c r="B31" s="626" t="s">
        <v>315</v>
      </c>
      <c r="C31" s="627"/>
      <c r="D31" s="627"/>
      <c r="E31" s="627"/>
      <c r="F31" s="627"/>
      <c r="G31" s="627"/>
      <c r="H31" s="627"/>
      <c r="I31" s="627"/>
      <c r="J31" s="627"/>
      <c r="K31" s="627"/>
      <c r="L31" s="627"/>
      <c r="M31" s="627"/>
      <c r="N31" s="627"/>
      <c r="O31" s="627"/>
      <c r="P31" s="627"/>
      <c r="Q31" s="628"/>
      <c r="R31" s="629">
        <v>6587</v>
      </c>
      <c r="S31" s="630"/>
      <c r="T31" s="630"/>
      <c r="U31" s="630"/>
      <c r="V31" s="630"/>
      <c r="W31" s="630"/>
      <c r="X31" s="630"/>
      <c r="Y31" s="631"/>
      <c r="Z31" s="685">
        <v>0.4</v>
      </c>
      <c r="AA31" s="685"/>
      <c r="AB31" s="685"/>
      <c r="AC31" s="685"/>
      <c r="AD31" s="686" t="s">
        <v>243</v>
      </c>
      <c r="AE31" s="686"/>
      <c r="AF31" s="686"/>
      <c r="AG31" s="686"/>
      <c r="AH31" s="686"/>
      <c r="AI31" s="686"/>
      <c r="AJ31" s="686"/>
      <c r="AK31" s="686"/>
      <c r="AL31" s="632" t="s">
        <v>237</v>
      </c>
      <c r="AM31" s="633"/>
      <c r="AN31" s="633"/>
      <c r="AO31" s="687"/>
      <c r="AP31" s="715"/>
      <c r="AQ31" s="716"/>
      <c r="AR31" s="716"/>
      <c r="AS31" s="716"/>
      <c r="AT31" s="720"/>
      <c r="AU31" s="229" t="s">
        <v>316</v>
      </c>
      <c r="AV31" s="229"/>
      <c r="AW31" s="229"/>
      <c r="AX31" s="626" t="s">
        <v>317</v>
      </c>
      <c r="AY31" s="627"/>
      <c r="AZ31" s="627"/>
      <c r="BA31" s="627"/>
      <c r="BB31" s="627"/>
      <c r="BC31" s="627"/>
      <c r="BD31" s="627"/>
      <c r="BE31" s="627"/>
      <c r="BF31" s="628"/>
      <c r="BG31" s="701">
        <v>99.9</v>
      </c>
      <c r="BH31" s="618"/>
      <c r="BI31" s="618"/>
      <c r="BJ31" s="618"/>
      <c r="BK31" s="618"/>
      <c r="BL31" s="618"/>
      <c r="BM31" s="633">
        <v>99.7</v>
      </c>
      <c r="BN31" s="702"/>
      <c r="BO31" s="702"/>
      <c r="BP31" s="702"/>
      <c r="BQ31" s="663"/>
      <c r="BR31" s="701">
        <v>99.9</v>
      </c>
      <c r="BS31" s="618"/>
      <c r="BT31" s="618"/>
      <c r="BU31" s="618"/>
      <c r="BV31" s="618"/>
      <c r="BW31" s="618"/>
      <c r="BX31" s="633">
        <v>99.7</v>
      </c>
      <c r="BY31" s="702"/>
      <c r="BZ31" s="702"/>
      <c r="CA31" s="702"/>
      <c r="CB31" s="663"/>
      <c r="CD31" s="709"/>
      <c r="CE31" s="710"/>
      <c r="CF31" s="667" t="s">
        <v>318</v>
      </c>
      <c r="CG31" s="664"/>
      <c r="CH31" s="664"/>
      <c r="CI31" s="664"/>
      <c r="CJ31" s="664"/>
      <c r="CK31" s="664"/>
      <c r="CL31" s="664"/>
      <c r="CM31" s="664"/>
      <c r="CN31" s="664"/>
      <c r="CO31" s="664"/>
      <c r="CP31" s="664"/>
      <c r="CQ31" s="665"/>
      <c r="CR31" s="629">
        <v>14813</v>
      </c>
      <c r="CS31" s="618"/>
      <c r="CT31" s="618"/>
      <c r="CU31" s="618"/>
      <c r="CV31" s="618"/>
      <c r="CW31" s="618"/>
      <c r="CX31" s="618"/>
      <c r="CY31" s="619"/>
      <c r="CZ31" s="632">
        <v>0.9</v>
      </c>
      <c r="DA31" s="657"/>
      <c r="DB31" s="657"/>
      <c r="DC31" s="658"/>
      <c r="DD31" s="617">
        <v>14813</v>
      </c>
      <c r="DE31" s="618"/>
      <c r="DF31" s="618"/>
      <c r="DG31" s="618"/>
      <c r="DH31" s="618"/>
      <c r="DI31" s="618"/>
      <c r="DJ31" s="618"/>
      <c r="DK31" s="619"/>
      <c r="DL31" s="617">
        <v>14813</v>
      </c>
      <c r="DM31" s="618"/>
      <c r="DN31" s="618"/>
      <c r="DO31" s="618"/>
      <c r="DP31" s="618"/>
      <c r="DQ31" s="618"/>
      <c r="DR31" s="618"/>
      <c r="DS31" s="618"/>
      <c r="DT31" s="618"/>
      <c r="DU31" s="618"/>
      <c r="DV31" s="619"/>
      <c r="DW31" s="632">
        <v>1.3</v>
      </c>
      <c r="DX31" s="657"/>
      <c r="DY31" s="657"/>
      <c r="DZ31" s="657"/>
      <c r="EA31" s="657"/>
      <c r="EB31" s="657"/>
      <c r="EC31" s="659"/>
    </row>
    <row r="32" spans="2:133" ht="11.25" customHeight="1" x14ac:dyDescent="0.15">
      <c r="B32" s="626" t="s">
        <v>319</v>
      </c>
      <c r="C32" s="627"/>
      <c r="D32" s="627"/>
      <c r="E32" s="627"/>
      <c r="F32" s="627"/>
      <c r="G32" s="627"/>
      <c r="H32" s="627"/>
      <c r="I32" s="627"/>
      <c r="J32" s="627"/>
      <c r="K32" s="627"/>
      <c r="L32" s="627"/>
      <c r="M32" s="627"/>
      <c r="N32" s="627"/>
      <c r="O32" s="627"/>
      <c r="P32" s="627"/>
      <c r="Q32" s="628"/>
      <c r="R32" s="629">
        <v>80000</v>
      </c>
      <c r="S32" s="630"/>
      <c r="T32" s="630"/>
      <c r="U32" s="630"/>
      <c r="V32" s="630"/>
      <c r="W32" s="630"/>
      <c r="X32" s="630"/>
      <c r="Y32" s="631"/>
      <c r="Z32" s="685">
        <v>4.4000000000000004</v>
      </c>
      <c r="AA32" s="685"/>
      <c r="AB32" s="685"/>
      <c r="AC32" s="685"/>
      <c r="AD32" s="686" t="s">
        <v>243</v>
      </c>
      <c r="AE32" s="686"/>
      <c r="AF32" s="686"/>
      <c r="AG32" s="686"/>
      <c r="AH32" s="686"/>
      <c r="AI32" s="686"/>
      <c r="AJ32" s="686"/>
      <c r="AK32" s="686"/>
      <c r="AL32" s="632" t="s">
        <v>237</v>
      </c>
      <c r="AM32" s="633"/>
      <c r="AN32" s="633"/>
      <c r="AO32" s="687"/>
      <c r="AP32" s="717"/>
      <c r="AQ32" s="718"/>
      <c r="AR32" s="718"/>
      <c r="AS32" s="718"/>
      <c r="AT32" s="721"/>
      <c r="AU32" s="231"/>
      <c r="AV32" s="231"/>
      <c r="AW32" s="231"/>
      <c r="AX32" s="635" t="s">
        <v>320</v>
      </c>
      <c r="AY32" s="636"/>
      <c r="AZ32" s="636"/>
      <c r="BA32" s="636"/>
      <c r="BB32" s="636"/>
      <c r="BC32" s="636"/>
      <c r="BD32" s="636"/>
      <c r="BE32" s="636"/>
      <c r="BF32" s="637"/>
      <c r="BG32" s="700">
        <v>99.7</v>
      </c>
      <c r="BH32" s="639"/>
      <c r="BI32" s="639"/>
      <c r="BJ32" s="639"/>
      <c r="BK32" s="639"/>
      <c r="BL32" s="639"/>
      <c r="BM32" s="683">
        <v>99</v>
      </c>
      <c r="BN32" s="639"/>
      <c r="BO32" s="639"/>
      <c r="BP32" s="639"/>
      <c r="BQ32" s="676"/>
      <c r="BR32" s="700">
        <v>99.6</v>
      </c>
      <c r="BS32" s="639"/>
      <c r="BT32" s="639"/>
      <c r="BU32" s="639"/>
      <c r="BV32" s="639"/>
      <c r="BW32" s="639"/>
      <c r="BX32" s="683">
        <v>98.9</v>
      </c>
      <c r="BY32" s="639"/>
      <c r="BZ32" s="639"/>
      <c r="CA32" s="639"/>
      <c r="CB32" s="676"/>
      <c r="CD32" s="711"/>
      <c r="CE32" s="712"/>
      <c r="CF32" s="667" t="s">
        <v>321</v>
      </c>
      <c r="CG32" s="664"/>
      <c r="CH32" s="664"/>
      <c r="CI32" s="664"/>
      <c r="CJ32" s="664"/>
      <c r="CK32" s="664"/>
      <c r="CL32" s="664"/>
      <c r="CM32" s="664"/>
      <c r="CN32" s="664"/>
      <c r="CO32" s="664"/>
      <c r="CP32" s="664"/>
      <c r="CQ32" s="665"/>
      <c r="CR32" s="629" t="s">
        <v>237</v>
      </c>
      <c r="CS32" s="630"/>
      <c r="CT32" s="630"/>
      <c r="CU32" s="630"/>
      <c r="CV32" s="630"/>
      <c r="CW32" s="630"/>
      <c r="CX32" s="630"/>
      <c r="CY32" s="631"/>
      <c r="CZ32" s="632" t="s">
        <v>237</v>
      </c>
      <c r="DA32" s="657"/>
      <c r="DB32" s="657"/>
      <c r="DC32" s="658"/>
      <c r="DD32" s="617" t="s">
        <v>237</v>
      </c>
      <c r="DE32" s="630"/>
      <c r="DF32" s="630"/>
      <c r="DG32" s="630"/>
      <c r="DH32" s="630"/>
      <c r="DI32" s="630"/>
      <c r="DJ32" s="630"/>
      <c r="DK32" s="631"/>
      <c r="DL32" s="617" t="s">
        <v>243</v>
      </c>
      <c r="DM32" s="630"/>
      <c r="DN32" s="630"/>
      <c r="DO32" s="630"/>
      <c r="DP32" s="630"/>
      <c r="DQ32" s="630"/>
      <c r="DR32" s="630"/>
      <c r="DS32" s="630"/>
      <c r="DT32" s="630"/>
      <c r="DU32" s="630"/>
      <c r="DV32" s="631"/>
      <c r="DW32" s="632" t="s">
        <v>243</v>
      </c>
      <c r="DX32" s="657"/>
      <c r="DY32" s="657"/>
      <c r="DZ32" s="657"/>
      <c r="EA32" s="657"/>
      <c r="EB32" s="657"/>
      <c r="EC32" s="659"/>
    </row>
    <row r="33" spans="2:133" ht="11.25" customHeight="1" x14ac:dyDescent="0.15">
      <c r="B33" s="626" t="s">
        <v>322</v>
      </c>
      <c r="C33" s="627"/>
      <c r="D33" s="627"/>
      <c r="E33" s="627"/>
      <c r="F33" s="627"/>
      <c r="G33" s="627"/>
      <c r="H33" s="627"/>
      <c r="I33" s="627"/>
      <c r="J33" s="627"/>
      <c r="K33" s="627"/>
      <c r="L33" s="627"/>
      <c r="M33" s="627"/>
      <c r="N33" s="627"/>
      <c r="O33" s="627"/>
      <c r="P33" s="627"/>
      <c r="Q33" s="628"/>
      <c r="R33" s="629">
        <v>57776</v>
      </c>
      <c r="S33" s="630"/>
      <c r="T33" s="630"/>
      <c r="U33" s="630"/>
      <c r="V33" s="630"/>
      <c r="W33" s="630"/>
      <c r="X33" s="630"/>
      <c r="Y33" s="631"/>
      <c r="Z33" s="685">
        <v>3.2</v>
      </c>
      <c r="AA33" s="685"/>
      <c r="AB33" s="685"/>
      <c r="AC33" s="685"/>
      <c r="AD33" s="686" t="s">
        <v>237</v>
      </c>
      <c r="AE33" s="686"/>
      <c r="AF33" s="686"/>
      <c r="AG33" s="686"/>
      <c r="AH33" s="686"/>
      <c r="AI33" s="686"/>
      <c r="AJ33" s="686"/>
      <c r="AK33" s="686"/>
      <c r="AL33" s="632" t="s">
        <v>237</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9">
        <v>887307</v>
      </c>
      <c r="CS33" s="618"/>
      <c r="CT33" s="618"/>
      <c r="CU33" s="618"/>
      <c r="CV33" s="618"/>
      <c r="CW33" s="618"/>
      <c r="CX33" s="618"/>
      <c r="CY33" s="619"/>
      <c r="CZ33" s="632">
        <v>51.6</v>
      </c>
      <c r="DA33" s="657"/>
      <c r="DB33" s="657"/>
      <c r="DC33" s="658"/>
      <c r="DD33" s="617">
        <v>756416</v>
      </c>
      <c r="DE33" s="618"/>
      <c r="DF33" s="618"/>
      <c r="DG33" s="618"/>
      <c r="DH33" s="618"/>
      <c r="DI33" s="618"/>
      <c r="DJ33" s="618"/>
      <c r="DK33" s="619"/>
      <c r="DL33" s="617">
        <v>605604</v>
      </c>
      <c r="DM33" s="618"/>
      <c r="DN33" s="618"/>
      <c r="DO33" s="618"/>
      <c r="DP33" s="618"/>
      <c r="DQ33" s="618"/>
      <c r="DR33" s="618"/>
      <c r="DS33" s="618"/>
      <c r="DT33" s="618"/>
      <c r="DU33" s="618"/>
      <c r="DV33" s="619"/>
      <c r="DW33" s="632">
        <v>53.8</v>
      </c>
      <c r="DX33" s="657"/>
      <c r="DY33" s="657"/>
      <c r="DZ33" s="657"/>
      <c r="EA33" s="657"/>
      <c r="EB33" s="657"/>
      <c r="EC33" s="659"/>
    </row>
    <row r="34" spans="2:133" ht="11.25" customHeight="1" x14ac:dyDescent="0.15">
      <c r="B34" s="626" t="s">
        <v>324</v>
      </c>
      <c r="C34" s="627"/>
      <c r="D34" s="627"/>
      <c r="E34" s="627"/>
      <c r="F34" s="627"/>
      <c r="G34" s="627"/>
      <c r="H34" s="627"/>
      <c r="I34" s="627"/>
      <c r="J34" s="627"/>
      <c r="K34" s="627"/>
      <c r="L34" s="627"/>
      <c r="M34" s="627"/>
      <c r="N34" s="627"/>
      <c r="O34" s="627"/>
      <c r="P34" s="627"/>
      <c r="Q34" s="628"/>
      <c r="R34" s="629">
        <v>48822</v>
      </c>
      <c r="S34" s="630"/>
      <c r="T34" s="630"/>
      <c r="U34" s="630"/>
      <c r="V34" s="630"/>
      <c r="W34" s="630"/>
      <c r="X34" s="630"/>
      <c r="Y34" s="631"/>
      <c r="Z34" s="685">
        <v>2.7</v>
      </c>
      <c r="AA34" s="685"/>
      <c r="AB34" s="685"/>
      <c r="AC34" s="685"/>
      <c r="AD34" s="686">
        <v>1723</v>
      </c>
      <c r="AE34" s="686"/>
      <c r="AF34" s="686"/>
      <c r="AG34" s="686"/>
      <c r="AH34" s="686"/>
      <c r="AI34" s="686"/>
      <c r="AJ34" s="686"/>
      <c r="AK34" s="686"/>
      <c r="AL34" s="632">
        <v>0.2</v>
      </c>
      <c r="AM34" s="633"/>
      <c r="AN34" s="633"/>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9">
        <v>451817</v>
      </c>
      <c r="CS34" s="630"/>
      <c r="CT34" s="630"/>
      <c r="CU34" s="630"/>
      <c r="CV34" s="630"/>
      <c r="CW34" s="630"/>
      <c r="CX34" s="630"/>
      <c r="CY34" s="631"/>
      <c r="CZ34" s="632">
        <v>26.2</v>
      </c>
      <c r="DA34" s="657"/>
      <c r="DB34" s="657"/>
      <c r="DC34" s="658"/>
      <c r="DD34" s="617">
        <v>369186</v>
      </c>
      <c r="DE34" s="630"/>
      <c r="DF34" s="630"/>
      <c r="DG34" s="630"/>
      <c r="DH34" s="630"/>
      <c r="DI34" s="630"/>
      <c r="DJ34" s="630"/>
      <c r="DK34" s="631"/>
      <c r="DL34" s="617">
        <v>287624</v>
      </c>
      <c r="DM34" s="630"/>
      <c r="DN34" s="630"/>
      <c r="DO34" s="630"/>
      <c r="DP34" s="630"/>
      <c r="DQ34" s="630"/>
      <c r="DR34" s="630"/>
      <c r="DS34" s="630"/>
      <c r="DT34" s="630"/>
      <c r="DU34" s="630"/>
      <c r="DV34" s="631"/>
      <c r="DW34" s="632">
        <v>25.6</v>
      </c>
      <c r="DX34" s="657"/>
      <c r="DY34" s="657"/>
      <c r="DZ34" s="657"/>
      <c r="EA34" s="657"/>
      <c r="EB34" s="657"/>
      <c r="EC34" s="659"/>
    </row>
    <row r="35" spans="2:133" ht="11.25" customHeight="1" x14ac:dyDescent="0.15">
      <c r="B35" s="626" t="s">
        <v>328</v>
      </c>
      <c r="C35" s="627"/>
      <c r="D35" s="627"/>
      <c r="E35" s="627"/>
      <c r="F35" s="627"/>
      <c r="G35" s="627"/>
      <c r="H35" s="627"/>
      <c r="I35" s="627"/>
      <c r="J35" s="627"/>
      <c r="K35" s="627"/>
      <c r="L35" s="627"/>
      <c r="M35" s="627"/>
      <c r="N35" s="627"/>
      <c r="O35" s="627"/>
      <c r="P35" s="627"/>
      <c r="Q35" s="628"/>
      <c r="R35" s="629">
        <v>145613</v>
      </c>
      <c r="S35" s="630"/>
      <c r="T35" s="630"/>
      <c r="U35" s="630"/>
      <c r="V35" s="630"/>
      <c r="W35" s="630"/>
      <c r="X35" s="630"/>
      <c r="Y35" s="631"/>
      <c r="Z35" s="685">
        <v>8.1</v>
      </c>
      <c r="AA35" s="685"/>
      <c r="AB35" s="685"/>
      <c r="AC35" s="685"/>
      <c r="AD35" s="686" t="s">
        <v>175</v>
      </c>
      <c r="AE35" s="686"/>
      <c r="AF35" s="686"/>
      <c r="AG35" s="686"/>
      <c r="AH35" s="686"/>
      <c r="AI35" s="686"/>
      <c r="AJ35" s="686"/>
      <c r="AK35" s="686"/>
      <c r="AL35" s="632" t="s">
        <v>237</v>
      </c>
      <c r="AM35" s="633"/>
      <c r="AN35" s="633"/>
      <c r="AO35" s="687"/>
      <c r="AP35" s="234"/>
      <c r="AQ35" s="691" t="s">
        <v>329</v>
      </c>
      <c r="AR35" s="692"/>
      <c r="AS35" s="692"/>
      <c r="AT35" s="692"/>
      <c r="AU35" s="692"/>
      <c r="AV35" s="692"/>
      <c r="AW35" s="692"/>
      <c r="AX35" s="692"/>
      <c r="AY35" s="693"/>
      <c r="AZ35" s="688">
        <v>213193</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3470</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9">
        <v>18194</v>
      </c>
      <c r="CS35" s="618"/>
      <c r="CT35" s="618"/>
      <c r="CU35" s="618"/>
      <c r="CV35" s="618"/>
      <c r="CW35" s="618"/>
      <c r="CX35" s="618"/>
      <c r="CY35" s="619"/>
      <c r="CZ35" s="632">
        <v>1.1000000000000001</v>
      </c>
      <c r="DA35" s="657"/>
      <c r="DB35" s="657"/>
      <c r="DC35" s="658"/>
      <c r="DD35" s="617">
        <v>18019</v>
      </c>
      <c r="DE35" s="618"/>
      <c r="DF35" s="618"/>
      <c r="DG35" s="618"/>
      <c r="DH35" s="618"/>
      <c r="DI35" s="618"/>
      <c r="DJ35" s="618"/>
      <c r="DK35" s="619"/>
      <c r="DL35" s="617">
        <v>8470</v>
      </c>
      <c r="DM35" s="618"/>
      <c r="DN35" s="618"/>
      <c r="DO35" s="618"/>
      <c r="DP35" s="618"/>
      <c r="DQ35" s="618"/>
      <c r="DR35" s="618"/>
      <c r="DS35" s="618"/>
      <c r="DT35" s="618"/>
      <c r="DU35" s="618"/>
      <c r="DV35" s="619"/>
      <c r="DW35" s="632">
        <v>0.8</v>
      </c>
      <c r="DX35" s="657"/>
      <c r="DY35" s="657"/>
      <c r="DZ35" s="657"/>
      <c r="EA35" s="657"/>
      <c r="EB35" s="657"/>
      <c r="EC35" s="659"/>
    </row>
    <row r="36" spans="2:133" ht="11.25" customHeight="1" x14ac:dyDescent="0.15">
      <c r="B36" s="626" t="s">
        <v>332</v>
      </c>
      <c r="C36" s="627"/>
      <c r="D36" s="627"/>
      <c r="E36" s="627"/>
      <c r="F36" s="627"/>
      <c r="G36" s="627"/>
      <c r="H36" s="627"/>
      <c r="I36" s="627"/>
      <c r="J36" s="627"/>
      <c r="K36" s="627"/>
      <c r="L36" s="627"/>
      <c r="M36" s="627"/>
      <c r="N36" s="627"/>
      <c r="O36" s="627"/>
      <c r="P36" s="627"/>
      <c r="Q36" s="628"/>
      <c r="R36" s="629" t="s">
        <v>175</v>
      </c>
      <c r="S36" s="630"/>
      <c r="T36" s="630"/>
      <c r="U36" s="630"/>
      <c r="V36" s="630"/>
      <c r="W36" s="630"/>
      <c r="X36" s="630"/>
      <c r="Y36" s="631"/>
      <c r="Z36" s="685" t="s">
        <v>243</v>
      </c>
      <c r="AA36" s="685"/>
      <c r="AB36" s="685"/>
      <c r="AC36" s="685"/>
      <c r="AD36" s="686" t="s">
        <v>237</v>
      </c>
      <c r="AE36" s="686"/>
      <c r="AF36" s="686"/>
      <c r="AG36" s="686"/>
      <c r="AH36" s="686"/>
      <c r="AI36" s="686"/>
      <c r="AJ36" s="686"/>
      <c r="AK36" s="686"/>
      <c r="AL36" s="632" t="s">
        <v>243</v>
      </c>
      <c r="AM36" s="633"/>
      <c r="AN36" s="633"/>
      <c r="AO36" s="687"/>
      <c r="AQ36" s="660" t="s">
        <v>333</v>
      </c>
      <c r="AR36" s="661"/>
      <c r="AS36" s="661"/>
      <c r="AT36" s="661"/>
      <c r="AU36" s="661"/>
      <c r="AV36" s="661"/>
      <c r="AW36" s="661"/>
      <c r="AX36" s="661"/>
      <c r="AY36" s="662"/>
      <c r="AZ36" s="629">
        <v>86794</v>
      </c>
      <c r="BA36" s="630"/>
      <c r="BB36" s="630"/>
      <c r="BC36" s="630"/>
      <c r="BD36" s="618"/>
      <c r="BE36" s="618"/>
      <c r="BF36" s="663"/>
      <c r="BG36" s="667" t="s">
        <v>334</v>
      </c>
      <c r="BH36" s="664"/>
      <c r="BI36" s="664"/>
      <c r="BJ36" s="664"/>
      <c r="BK36" s="664"/>
      <c r="BL36" s="664"/>
      <c r="BM36" s="664"/>
      <c r="BN36" s="664"/>
      <c r="BO36" s="664"/>
      <c r="BP36" s="664"/>
      <c r="BQ36" s="664"/>
      <c r="BR36" s="664"/>
      <c r="BS36" s="664"/>
      <c r="BT36" s="664"/>
      <c r="BU36" s="665"/>
      <c r="BV36" s="629">
        <v>774</v>
      </c>
      <c r="BW36" s="630"/>
      <c r="BX36" s="630"/>
      <c r="BY36" s="630"/>
      <c r="BZ36" s="630"/>
      <c r="CA36" s="630"/>
      <c r="CB36" s="666"/>
      <c r="CD36" s="667" t="s">
        <v>335</v>
      </c>
      <c r="CE36" s="664"/>
      <c r="CF36" s="664"/>
      <c r="CG36" s="664"/>
      <c r="CH36" s="664"/>
      <c r="CI36" s="664"/>
      <c r="CJ36" s="664"/>
      <c r="CK36" s="664"/>
      <c r="CL36" s="664"/>
      <c r="CM36" s="664"/>
      <c r="CN36" s="664"/>
      <c r="CO36" s="664"/>
      <c r="CP36" s="664"/>
      <c r="CQ36" s="665"/>
      <c r="CR36" s="629">
        <v>235775</v>
      </c>
      <c r="CS36" s="630"/>
      <c r="CT36" s="630"/>
      <c r="CU36" s="630"/>
      <c r="CV36" s="630"/>
      <c r="CW36" s="630"/>
      <c r="CX36" s="630"/>
      <c r="CY36" s="631"/>
      <c r="CZ36" s="632">
        <v>13.7</v>
      </c>
      <c r="DA36" s="657"/>
      <c r="DB36" s="657"/>
      <c r="DC36" s="658"/>
      <c r="DD36" s="617">
        <v>200086</v>
      </c>
      <c r="DE36" s="630"/>
      <c r="DF36" s="630"/>
      <c r="DG36" s="630"/>
      <c r="DH36" s="630"/>
      <c r="DI36" s="630"/>
      <c r="DJ36" s="630"/>
      <c r="DK36" s="631"/>
      <c r="DL36" s="617">
        <v>192154</v>
      </c>
      <c r="DM36" s="630"/>
      <c r="DN36" s="630"/>
      <c r="DO36" s="630"/>
      <c r="DP36" s="630"/>
      <c r="DQ36" s="630"/>
      <c r="DR36" s="630"/>
      <c r="DS36" s="630"/>
      <c r="DT36" s="630"/>
      <c r="DU36" s="630"/>
      <c r="DV36" s="631"/>
      <c r="DW36" s="632">
        <v>17.100000000000001</v>
      </c>
      <c r="DX36" s="657"/>
      <c r="DY36" s="657"/>
      <c r="DZ36" s="657"/>
      <c r="EA36" s="657"/>
      <c r="EB36" s="657"/>
      <c r="EC36" s="659"/>
    </row>
    <row r="37" spans="2:133" ht="11.25" customHeight="1" x14ac:dyDescent="0.15">
      <c r="B37" s="626" t="s">
        <v>336</v>
      </c>
      <c r="C37" s="627"/>
      <c r="D37" s="627"/>
      <c r="E37" s="627"/>
      <c r="F37" s="627"/>
      <c r="G37" s="627"/>
      <c r="H37" s="627"/>
      <c r="I37" s="627"/>
      <c r="J37" s="627"/>
      <c r="K37" s="627"/>
      <c r="L37" s="627"/>
      <c r="M37" s="627"/>
      <c r="N37" s="627"/>
      <c r="O37" s="627"/>
      <c r="P37" s="627"/>
      <c r="Q37" s="628"/>
      <c r="R37" s="629">
        <v>50113</v>
      </c>
      <c r="S37" s="630"/>
      <c r="T37" s="630"/>
      <c r="U37" s="630"/>
      <c r="V37" s="630"/>
      <c r="W37" s="630"/>
      <c r="X37" s="630"/>
      <c r="Y37" s="631"/>
      <c r="Z37" s="685">
        <v>2.8</v>
      </c>
      <c r="AA37" s="685"/>
      <c r="AB37" s="685"/>
      <c r="AC37" s="685"/>
      <c r="AD37" s="686" t="s">
        <v>237</v>
      </c>
      <c r="AE37" s="686"/>
      <c r="AF37" s="686"/>
      <c r="AG37" s="686"/>
      <c r="AH37" s="686"/>
      <c r="AI37" s="686"/>
      <c r="AJ37" s="686"/>
      <c r="AK37" s="686"/>
      <c r="AL37" s="632" t="s">
        <v>237</v>
      </c>
      <c r="AM37" s="633"/>
      <c r="AN37" s="633"/>
      <c r="AO37" s="687"/>
      <c r="AQ37" s="660" t="s">
        <v>337</v>
      </c>
      <c r="AR37" s="661"/>
      <c r="AS37" s="661"/>
      <c r="AT37" s="661"/>
      <c r="AU37" s="661"/>
      <c r="AV37" s="661"/>
      <c r="AW37" s="661"/>
      <c r="AX37" s="661"/>
      <c r="AY37" s="662"/>
      <c r="AZ37" s="629">
        <v>31415</v>
      </c>
      <c r="BA37" s="630"/>
      <c r="BB37" s="630"/>
      <c r="BC37" s="630"/>
      <c r="BD37" s="618"/>
      <c r="BE37" s="618"/>
      <c r="BF37" s="663"/>
      <c r="BG37" s="667" t="s">
        <v>338</v>
      </c>
      <c r="BH37" s="664"/>
      <c r="BI37" s="664"/>
      <c r="BJ37" s="664"/>
      <c r="BK37" s="664"/>
      <c r="BL37" s="664"/>
      <c r="BM37" s="664"/>
      <c r="BN37" s="664"/>
      <c r="BO37" s="664"/>
      <c r="BP37" s="664"/>
      <c r="BQ37" s="664"/>
      <c r="BR37" s="664"/>
      <c r="BS37" s="664"/>
      <c r="BT37" s="664"/>
      <c r="BU37" s="665"/>
      <c r="BV37" s="629">
        <v>219</v>
      </c>
      <c r="BW37" s="630"/>
      <c r="BX37" s="630"/>
      <c r="BY37" s="630"/>
      <c r="BZ37" s="630"/>
      <c r="CA37" s="630"/>
      <c r="CB37" s="666"/>
      <c r="CD37" s="667" t="s">
        <v>339</v>
      </c>
      <c r="CE37" s="664"/>
      <c r="CF37" s="664"/>
      <c r="CG37" s="664"/>
      <c r="CH37" s="664"/>
      <c r="CI37" s="664"/>
      <c r="CJ37" s="664"/>
      <c r="CK37" s="664"/>
      <c r="CL37" s="664"/>
      <c r="CM37" s="664"/>
      <c r="CN37" s="664"/>
      <c r="CO37" s="664"/>
      <c r="CP37" s="664"/>
      <c r="CQ37" s="665"/>
      <c r="CR37" s="629">
        <v>63171</v>
      </c>
      <c r="CS37" s="618"/>
      <c r="CT37" s="618"/>
      <c r="CU37" s="618"/>
      <c r="CV37" s="618"/>
      <c r="CW37" s="618"/>
      <c r="CX37" s="618"/>
      <c r="CY37" s="619"/>
      <c r="CZ37" s="632">
        <v>3.7</v>
      </c>
      <c r="DA37" s="657"/>
      <c r="DB37" s="657"/>
      <c r="DC37" s="658"/>
      <c r="DD37" s="617">
        <v>63165</v>
      </c>
      <c r="DE37" s="618"/>
      <c r="DF37" s="618"/>
      <c r="DG37" s="618"/>
      <c r="DH37" s="618"/>
      <c r="DI37" s="618"/>
      <c r="DJ37" s="618"/>
      <c r="DK37" s="619"/>
      <c r="DL37" s="617">
        <v>63165</v>
      </c>
      <c r="DM37" s="618"/>
      <c r="DN37" s="618"/>
      <c r="DO37" s="618"/>
      <c r="DP37" s="618"/>
      <c r="DQ37" s="618"/>
      <c r="DR37" s="618"/>
      <c r="DS37" s="618"/>
      <c r="DT37" s="618"/>
      <c r="DU37" s="618"/>
      <c r="DV37" s="619"/>
      <c r="DW37" s="632">
        <v>5.6</v>
      </c>
      <c r="DX37" s="657"/>
      <c r="DY37" s="657"/>
      <c r="DZ37" s="657"/>
      <c r="EA37" s="657"/>
      <c r="EB37" s="657"/>
      <c r="EC37" s="659"/>
    </row>
    <row r="38" spans="2:133" ht="11.25" customHeight="1" x14ac:dyDescent="0.15">
      <c r="B38" s="635" t="s">
        <v>340</v>
      </c>
      <c r="C38" s="636"/>
      <c r="D38" s="636"/>
      <c r="E38" s="636"/>
      <c r="F38" s="636"/>
      <c r="G38" s="636"/>
      <c r="H38" s="636"/>
      <c r="I38" s="636"/>
      <c r="J38" s="636"/>
      <c r="K38" s="636"/>
      <c r="L38" s="636"/>
      <c r="M38" s="636"/>
      <c r="N38" s="636"/>
      <c r="O38" s="636"/>
      <c r="P38" s="636"/>
      <c r="Q38" s="637"/>
      <c r="R38" s="638">
        <v>1804809</v>
      </c>
      <c r="S38" s="675"/>
      <c r="T38" s="675"/>
      <c r="U38" s="675"/>
      <c r="V38" s="675"/>
      <c r="W38" s="675"/>
      <c r="X38" s="675"/>
      <c r="Y38" s="680"/>
      <c r="Z38" s="681">
        <v>100</v>
      </c>
      <c r="AA38" s="681"/>
      <c r="AB38" s="681"/>
      <c r="AC38" s="681"/>
      <c r="AD38" s="682">
        <v>1074857</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9">
        <v>5000</v>
      </c>
      <c r="BA38" s="630"/>
      <c r="BB38" s="630"/>
      <c r="BC38" s="630"/>
      <c r="BD38" s="618"/>
      <c r="BE38" s="618"/>
      <c r="BF38" s="663"/>
      <c r="BG38" s="667" t="s">
        <v>342</v>
      </c>
      <c r="BH38" s="664"/>
      <c r="BI38" s="664"/>
      <c r="BJ38" s="664"/>
      <c r="BK38" s="664"/>
      <c r="BL38" s="664"/>
      <c r="BM38" s="664"/>
      <c r="BN38" s="664"/>
      <c r="BO38" s="664"/>
      <c r="BP38" s="664"/>
      <c r="BQ38" s="664"/>
      <c r="BR38" s="664"/>
      <c r="BS38" s="664"/>
      <c r="BT38" s="664"/>
      <c r="BU38" s="665"/>
      <c r="BV38" s="629">
        <v>344</v>
      </c>
      <c r="BW38" s="630"/>
      <c r="BX38" s="630"/>
      <c r="BY38" s="630"/>
      <c r="BZ38" s="630"/>
      <c r="CA38" s="630"/>
      <c r="CB38" s="666"/>
      <c r="CD38" s="667" t="s">
        <v>343</v>
      </c>
      <c r="CE38" s="664"/>
      <c r="CF38" s="664"/>
      <c r="CG38" s="664"/>
      <c r="CH38" s="664"/>
      <c r="CI38" s="664"/>
      <c r="CJ38" s="664"/>
      <c r="CK38" s="664"/>
      <c r="CL38" s="664"/>
      <c r="CM38" s="664"/>
      <c r="CN38" s="664"/>
      <c r="CO38" s="664"/>
      <c r="CP38" s="664"/>
      <c r="CQ38" s="665"/>
      <c r="CR38" s="629">
        <v>126399</v>
      </c>
      <c r="CS38" s="630"/>
      <c r="CT38" s="630"/>
      <c r="CU38" s="630"/>
      <c r="CV38" s="630"/>
      <c r="CW38" s="630"/>
      <c r="CX38" s="630"/>
      <c r="CY38" s="631"/>
      <c r="CZ38" s="632">
        <v>7.3</v>
      </c>
      <c r="DA38" s="657"/>
      <c r="DB38" s="657"/>
      <c r="DC38" s="658"/>
      <c r="DD38" s="617">
        <v>117356</v>
      </c>
      <c r="DE38" s="630"/>
      <c r="DF38" s="630"/>
      <c r="DG38" s="630"/>
      <c r="DH38" s="630"/>
      <c r="DI38" s="630"/>
      <c r="DJ38" s="630"/>
      <c r="DK38" s="631"/>
      <c r="DL38" s="617">
        <v>117356</v>
      </c>
      <c r="DM38" s="630"/>
      <c r="DN38" s="630"/>
      <c r="DO38" s="630"/>
      <c r="DP38" s="630"/>
      <c r="DQ38" s="630"/>
      <c r="DR38" s="630"/>
      <c r="DS38" s="630"/>
      <c r="DT38" s="630"/>
      <c r="DU38" s="630"/>
      <c r="DV38" s="631"/>
      <c r="DW38" s="632">
        <v>10.4</v>
      </c>
      <c r="DX38" s="657"/>
      <c r="DY38" s="657"/>
      <c r="DZ38" s="657"/>
      <c r="EA38" s="657"/>
      <c r="EB38" s="657"/>
      <c r="EC38" s="659"/>
    </row>
    <row r="39" spans="2:133" ht="11.25" customHeight="1" x14ac:dyDescent="0.15">
      <c r="AQ39" s="660" t="s">
        <v>344</v>
      </c>
      <c r="AR39" s="661"/>
      <c r="AS39" s="661"/>
      <c r="AT39" s="661"/>
      <c r="AU39" s="661"/>
      <c r="AV39" s="661"/>
      <c r="AW39" s="661"/>
      <c r="AX39" s="661"/>
      <c r="AY39" s="662"/>
      <c r="AZ39" s="629" t="s">
        <v>243</v>
      </c>
      <c r="BA39" s="630"/>
      <c r="BB39" s="630"/>
      <c r="BC39" s="630"/>
      <c r="BD39" s="618"/>
      <c r="BE39" s="618"/>
      <c r="BF39" s="663"/>
      <c r="BG39" s="668" t="s">
        <v>345</v>
      </c>
      <c r="BH39" s="669"/>
      <c r="BI39" s="669"/>
      <c r="BJ39" s="669"/>
      <c r="BK39" s="669"/>
      <c r="BL39" s="235"/>
      <c r="BM39" s="664" t="s">
        <v>346</v>
      </c>
      <c r="BN39" s="664"/>
      <c r="BO39" s="664"/>
      <c r="BP39" s="664"/>
      <c r="BQ39" s="664"/>
      <c r="BR39" s="664"/>
      <c r="BS39" s="664"/>
      <c r="BT39" s="664"/>
      <c r="BU39" s="665"/>
      <c r="BV39" s="629">
        <v>91</v>
      </c>
      <c r="BW39" s="630"/>
      <c r="BX39" s="630"/>
      <c r="BY39" s="630"/>
      <c r="BZ39" s="630"/>
      <c r="CA39" s="630"/>
      <c r="CB39" s="666"/>
      <c r="CD39" s="667" t="s">
        <v>347</v>
      </c>
      <c r="CE39" s="664"/>
      <c r="CF39" s="664"/>
      <c r="CG39" s="664"/>
      <c r="CH39" s="664"/>
      <c r="CI39" s="664"/>
      <c r="CJ39" s="664"/>
      <c r="CK39" s="664"/>
      <c r="CL39" s="664"/>
      <c r="CM39" s="664"/>
      <c r="CN39" s="664"/>
      <c r="CO39" s="664"/>
      <c r="CP39" s="664"/>
      <c r="CQ39" s="665"/>
      <c r="CR39" s="629">
        <v>3203</v>
      </c>
      <c r="CS39" s="618"/>
      <c r="CT39" s="618"/>
      <c r="CU39" s="618"/>
      <c r="CV39" s="618"/>
      <c r="CW39" s="618"/>
      <c r="CX39" s="618"/>
      <c r="CY39" s="619"/>
      <c r="CZ39" s="632">
        <v>0.2</v>
      </c>
      <c r="DA39" s="657"/>
      <c r="DB39" s="657"/>
      <c r="DC39" s="658"/>
      <c r="DD39" s="617" t="s">
        <v>237</v>
      </c>
      <c r="DE39" s="618"/>
      <c r="DF39" s="618"/>
      <c r="DG39" s="618"/>
      <c r="DH39" s="618"/>
      <c r="DI39" s="618"/>
      <c r="DJ39" s="618"/>
      <c r="DK39" s="619"/>
      <c r="DL39" s="617" t="s">
        <v>243</v>
      </c>
      <c r="DM39" s="618"/>
      <c r="DN39" s="618"/>
      <c r="DO39" s="618"/>
      <c r="DP39" s="618"/>
      <c r="DQ39" s="618"/>
      <c r="DR39" s="618"/>
      <c r="DS39" s="618"/>
      <c r="DT39" s="618"/>
      <c r="DU39" s="618"/>
      <c r="DV39" s="619"/>
      <c r="DW39" s="632" t="s">
        <v>237</v>
      </c>
      <c r="DX39" s="657"/>
      <c r="DY39" s="657"/>
      <c r="DZ39" s="657"/>
      <c r="EA39" s="657"/>
      <c r="EB39" s="657"/>
      <c r="EC39" s="659"/>
    </row>
    <row r="40" spans="2:133" ht="11.25" customHeight="1" x14ac:dyDescent="0.15">
      <c r="AQ40" s="660" t="s">
        <v>348</v>
      </c>
      <c r="AR40" s="661"/>
      <c r="AS40" s="661"/>
      <c r="AT40" s="661"/>
      <c r="AU40" s="661"/>
      <c r="AV40" s="661"/>
      <c r="AW40" s="661"/>
      <c r="AX40" s="661"/>
      <c r="AY40" s="662"/>
      <c r="AZ40" s="629">
        <v>17178</v>
      </c>
      <c r="BA40" s="630"/>
      <c r="BB40" s="630"/>
      <c r="BC40" s="630"/>
      <c r="BD40" s="618"/>
      <c r="BE40" s="618"/>
      <c r="BF40" s="663"/>
      <c r="BG40" s="668"/>
      <c r="BH40" s="669"/>
      <c r="BI40" s="669"/>
      <c r="BJ40" s="669"/>
      <c r="BK40" s="669"/>
      <c r="BL40" s="235"/>
      <c r="BM40" s="664" t="s">
        <v>349</v>
      </c>
      <c r="BN40" s="664"/>
      <c r="BO40" s="664"/>
      <c r="BP40" s="664"/>
      <c r="BQ40" s="664"/>
      <c r="BR40" s="664"/>
      <c r="BS40" s="664"/>
      <c r="BT40" s="664"/>
      <c r="BU40" s="665"/>
      <c r="BV40" s="629">
        <v>5</v>
      </c>
      <c r="BW40" s="630"/>
      <c r="BX40" s="630"/>
      <c r="BY40" s="630"/>
      <c r="BZ40" s="630"/>
      <c r="CA40" s="630"/>
      <c r="CB40" s="666"/>
      <c r="CD40" s="667" t="s">
        <v>350</v>
      </c>
      <c r="CE40" s="664"/>
      <c r="CF40" s="664"/>
      <c r="CG40" s="664"/>
      <c r="CH40" s="664"/>
      <c r="CI40" s="664"/>
      <c r="CJ40" s="664"/>
      <c r="CK40" s="664"/>
      <c r="CL40" s="664"/>
      <c r="CM40" s="664"/>
      <c r="CN40" s="664"/>
      <c r="CO40" s="664"/>
      <c r="CP40" s="664"/>
      <c r="CQ40" s="665"/>
      <c r="CR40" s="629">
        <v>51919</v>
      </c>
      <c r="CS40" s="630"/>
      <c r="CT40" s="630"/>
      <c r="CU40" s="630"/>
      <c r="CV40" s="630"/>
      <c r="CW40" s="630"/>
      <c r="CX40" s="630"/>
      <c r="CY40" s="631"/>
      <c r="CZ40" s="632">
        <v>3</v>
      </c>
      <c r="DA40" s="657"/>
      <c r="DB40" s="657"/>
      <c r="DC40" s="658"/>
      <c r="DD40" s="617">
        <v>51769</v>
      </c>
      <c r="DE40" s="630"/>
      <c r="DF40" s="630"/>
      <c r="DG40" s="630"/>
      <c r="DH40" s="630"/>
      <c r="DI40" s="630"/>
      <c r="DJ40" s="630"/>
      <c r="DK40" s="631"/>
      <c r="DL40" s="617" t="s">
        <v>243</v>
      </c>
      <c r="DM40" s="630"/>
      <c r="DN40" s="630"/>
      <c r="DO40" s="630"/>
      <c r="DP40" s="630"/>
      <c r="DQ40" s="630"/>
      <c r="DR40" s="630"/>
      <c r="DS40" s="630"/>
      <c r="DT40" s="630"/>
      <c r="DU40" s="630"/>
      <c r="DV40" s="631"/>
      <c r="DW40" s="632" t="s">
        <v>243</v>
      </c>
      <c r="DX40" s="657"/>
      <c r="DY40" s="657"/>
      <c r="DZ40" s="657"/>
      <c r="EA40" s="657"/>
      <c r="EB40" s="657"/>
      <c r="EC40" s="659"/>
    </row>
    <row r="41" spans="2:133" ht="11.25" customHeight="1" x14ac:dyDescent="0.15">
      <c r="AQ41" s="672" t="s">
        <v>351</v>
      </c>
      <c r="AR41" s="673"/>
      <c r="AS41" s="673"/>
      <c r="AT41" s="673"/>
      <c r="AU41" s="673"/>
      <c r="AV41" s="673"/>
      <c r="AW41" s="673"/>
      <c r="AX41" s="673"/>
      <c r="AY41" s="674"/>
      <c r="AZ41" s="638">
        <v>72806</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402</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9" t="s">
        <v>243</v>
      </c>
      <c r="CS41" s="618"/>
      <c r="CT41" s="618"/>
      <c r="CU41" s="618"/>
      <c r="CV41" s="618"/>
      <c r="CW41" s="618"/>
      <c r="CX41" s="618"/>
      <c r="CY41" s="619"/>
      <c r="CZ41" s="632" t="s">
        <v>237</v>
      </c>
      <c r="DA41" s="657"/>
      <c r="DB41" s="657"/>
      <c r="DC41" s="658"/>
      <c r="DD41" s="617" t="s">
        <v>243</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355</v>
      </c>
      <c r="CE42" s="627"/>
      <c r="CF42" s="627"/>
      <c r="CG42" s="627"/>
      <c r="CH42" s="627"/>
      <c r="CI42" s="627"/>
      <c r="CJ42" s="627"/>
      <c r="CK42" s="627"/>
      <c r="CL42" s="627"/>
      <c r="CM42" s="627"/>
      <c r="CN42" s="627"/>
      <c r="CO42" s="627"/>
      <c r="CP42" s="627"/>
      <c r="CQ42" s="628"/>
      <c r="CR42" s="629">
        <v>220738</v>
      </c>
      <c r="CS42" s="630"/>
      <c r="CT42" s="630"/>
      <c r="CU42" s="630"/>
      <c r="CV42" s="630"/>
      <c r="CW42" s="630"/>
      <c r="CX42" s="630"/>
      <c r="CY42" s="631"/>
      <c r="CZ42" s="632">
        <v>12.8</v>
      </c>
      <c r="DA42" s="633"/>
      <c r="DB42" s="633"/>
      <c r="DC42" s="634"/>
      <c r="DD42" s="617">
        <v>53831</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357</v>
      </c>
      <c r="CE43" s="627"/>
      <c r="CF43" s="627"/>
      <c r="CG43" s="627"/>
      <c r="CH43" s="627"/>
      <c r="CI43" s="627"/>
      <c r="CJ43" s="627"/>
      <c r="CK43" s="627"/>
      <c r="CL43" s="627"/>
      <c r="CM43" s="627"/>
      <c r="CN43" s="627"/>
      <c r="CO43" s="627"/>
      <c r="CP43" s="627"/>
      <c r="CQ43" s="628"/>
      <c r="CR43" s="629">
        <v>7247</v>
      </c>
      <c r="CS43" s="618"/>
      <c r="CT43" s="618"/>
      <c r="CU43" s="618"/>
      <c r="CV43" s="618"/>
      <c r="CW43" s="618"/>
      <c r="CX43" s="618"/>
      <c r="CY43" s="619"/>
      <c r="CZ43" s="632">
        <v>0.4</v>
      </c>
      <c r="DA43" s="657"/>
      <c r="DB43" s="657"/>
      <c r="DC43" s="658"/>
      <c r="DD43" s="617">
        <v>3381</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358</v>
      </c>
      <c r="CD44" s="651" t="s">
        <v>310</v>
      </c>
      <c r="CE44" s="652"/>
      <c r="CF44" s="626" t="s">
        <v>359</v>
      </c>
      <c r="CG44" s="627"/>
      <c r="CH44" s="627"/>
      <c r="CI44" s="627"/>
      <c r="CJ44" s="627"/>
      <c r="CK44" s="627"/>
      <c r="CL44" s="627"/>
      <c r="CM44" s="627"/>
      <c r="CN44" s="627"/>
      <c r="CO44" s="627"/>
      <c r="CP44" s="627"/>
      <c r="CQ44" s="628"/>
      <c r="CR44" s="629">
        <v>220738</v>
      </c>
      <c r="CS44" s="630"/>
      <c r="CT44" s="630"/>
      <c r="CU44" s="630"/>
      <c r="CV44" s="630"/>
      <c r="CW44" s="630"/>
      <c r="CX44" s="630"/>
      <c r="CY44" s="631"/>
      <c r="CZ44" s="632">
        <v>12.8</v>
      </c>
      <c r="DA44" s="633"/>
      <c r="DB44" s="633"/>
      <c r="DC44" s="634"/>
      <c r="DD44" s="617">
        <v>53831</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360</v>
      </c>
      <c r="CG45" s="627"/>
      <c r="CH45" s="627"/>
      <c r="CI45" s="627"/>
      <c r="CJ45" s="627"/>
      <c r="CK45" s="627"/>
      <c r="CL45" s="627"/>
      <c r="CM45" s="627"/>
      <c r="CN45" s="627"/>
      <c r="CO45" s="627"/>
      <c r="CP45" s="627"/>
      <c r="CQ45" s="628"/>
      <c r="CR45" s="629">
        <v>142599</v>
      </c>
      <c r="CS45" s="618"/>
      <c r="CT45" s="618"/>
      <c r="CU45" s="618"/>
      <c r="CV45" s="618"/>
      <c r="CW45" s="618"/>
      <c r="CX45" s="618"/>
      <c r="CY45" s="619"/>
      <c r="CZ45" s="632">
        <v>8.3000000000000007</v>
      </c>
      <c r="DA45" s="657"/>
      <c r="DB45" s="657"/>
      <c r="DC45" s="658"/>
      <c r="DD45" s="617">
        <v>13292</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361</v>
      </c>
      <c r="CG46" s="627"/>
      <c r="CH46" s="627"/>
      <c r="CI46" s="627"/>
      <c r="CJ46" s="627"/>
      <c r="CK46" s="627"/>
      <c r="CL46" s="627"/>
      <c r="CM46" s="627"/>
      <c r="CN46" s="627"/>
      <c r="CO46" s="627"/>
      <c r="CP46" s="627"/>
      <c r="CQ46" s="628"/>
      <c r="CR46" s="629">
        <v>78139</v>
      </c>
      <c r="CS46" s="630"/>
      <c r="CT46" s="630"/>
      <c r="CU46" s="630"/>
      <c r="CV46" s="630"/>
      <c r="CW46" s="630"/>
      <c r="CX46" s="630"/>
      <c r="CY46" s="631"/>
      <c r="CZ46" s="632">
        <v>4.5</v>
      </c>
      <c r="DA46" s="633"/>
      <c r="DB46" s="633"/>
      <c r="DC46" s="634"/>
      <c r="DD46" s="617">
        <v>40539</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362</v>
      </c>
      <c r="CG47" s="627"/>
      <c r="CH47" s="627"/>
      <c r="CI47" s="627"/>
      <c r="CJ47" s="627"/>
      <c r="CK47" s="627"/>
      <c r="CL47" s="627"/>
      <c r="CM47" s="627"/>
      <c r="CN47" s="627"/>
      <c r="CO47" s="627"/>
      <c r="CP47" s="627"/>
      <c r="CQ47" s="628"/>
      <c r="CR47" s="629" t="s">
        <v>243</v>
      </c>
      <c r="CS47" s="618"/>
      <c r="CT47" s="618"/>
      <c r="CU47" s="618"/>
      <c r="CV47" s="618"/>
      <c r="CW47" s="618"/>
      <c r="CX47" s="618"/>
      <c r="CY47" s="619"/>
      <c r="CZ47" s="632" t="s">
        <v>243</v>
      </c>
      <c r="DA47" s="657"/>
      <c r="DB47" s="657"/>
      <c r="DC47" s="658"/>
      <c r="DD47" s="617" t="s">
        <v>243</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363</v>
      </c>
      <c r="CG48" s="627"/>
      <c r="CH48" s="627"/>
      <c r="CI48" s="627"/>
      <c r="CJ48" s="627"/>
      <c r="CK48" s="627"/>
      <c r="CL48" s="627"/>
      <c r="CM48" s="627"/>
      <c r="CN48" s="627"/>
      <c r="CO48" s="627"/>
      <c r="CP48" s="627"/>
      <c r="CQ48" s="628"/>
      <c r="CR48" s="629" t="s">
        <v>243</v>
      </c>
      <c r="CS48" s="630"/>
      <c r="CT48" s="630"/>
      <c r="CU48" s="630"/>
      <c r="CV48" s="630"/>
      <c r="CW48" s="630"/>
      <c r="CX48" s="630"/>
      <c r="CY48" s="631"/>
      <c r="CZ48" s="632" t="s">
        <v>243</v>
      </c>
      <c r="DA48" s="633"/>
      <c r="DB48" s="633"/>
      <c r="DC48" s="634"/>
      <c r="DD48" s="617" t="s">
        <v>243</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364</v>
      </c>
      <c r="CE49" s="636"/>
      <c r="CF49" s="636"/>
      <c r="CG49" s="636"/>
      <c r="CH49" s="636"/>
      <c r="CI49" s="636"/>
      <c r="CJ49" s="636"/>
      <c r="CK49" s="636"/>
      <c r="CL49" s="636"/>
      <c r="CM49" s="636"/>
      <c r="CN49" s="636"/>
      <c r="CO49" s="636"/>
      <c r="CP49" s="636"/>
      <c r="CQ49" s="637"/>
      <c r="CR49" s="638">
        <v>1721220</v>
      </c>
      <c r="CS49" s="639"/>
      <c r="CT49" s="639"/>
      <c r="CU49" s="639"/>
      <c r="CV49" s="639"/>
      <c r="CW49" s="639"/>
      <c r="CX49" s="639"/>
      <c r="CY49" s="640"/>
      <c r="CZ49" s="641">
        <v>100</v>
      </c>
      <c r="DA49" s="642"/>
      <c r="DB49" s="642"/>
      <c r="DC49" s="643"/>
      <c r="DD49" s="644">
        <v>1240325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Sfvhj6MtUVzRPZUswc05AwMxp05yQZgc7YUa02jiz+RL5xo1JDsoQPof8Ox9Pm+KjWdIpmH3i6ZhtJ6Mwo/+9w==" saltValue="FUjwaGiLc/W4T10CWunN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9" t="s">
        <v>366</v>
      </c>
      <c r="DK2" s="1170"/>
      <c r="DL2" s="1170"/>
      <c r="DM2" s="1170"/>
      <c r="DN2" s="1170"/>
      <c r="DO2" s="1171"/>
      <c r="DP2" s="249"/>
      <c r="DQ2" s="1169" t="s">
        <v>367</v>
      </c>
      <c r="DR2" s="1170"/>
      <c r="DS2" s="1170"/>
      <c r="DT2" s="1170"/>
      <c r="DU2" s="1170"/>
      <c r="DV2" s="1170"/>
      <c r="DW2" s="1170"/>
      <c r="DX2" s="1170"/>
      <c r="DY2" s="1170"/>
      <c r="DZ2" s="117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8" t="s">
        <v>370</v>
      </c>
      <c r="B5" s="1049"/>
      <c r="C5" s="1049"/>
      <c r="D5" s="1049"/>
      <c r="E5" s="1049"/>
      <c r="F5" s="1049"/>
      <c r="G5" s="1049"/>
      <c r="H5" s="1049"/>
      <c r="I5" s="1049"/>
      <c r="J5" s="1049"/>
      <c r="K5" s="1049"/>
      <c r="L5" s="1049"/>
      <c r="M5" s="1049"/>
      <c r="N5" s="1049"/>
      <c r="O5" s="1049"/>
      <c r="P5" s="1050"/>
      <c r="Q5" s="1054" t="s">
        <v>371</v>
      </c>
      <c r="R5" s="1055"/>
      <c r="S5" s="1055"/>
      <c r="T5" s="1055"/>
      <c r="U5" s="1056"/>
      <c r="V5" s="1054" t="s">
        <v>372</v>
      </c>
      <c r="W5" s="1055"/>
      <c r="X5" s="1055"/>
      <c r="Y5" s="1055"/>
      <c r="Z5" s="1056"/>
      <c r="AA5" s="1054" t="s">
        <v>373</v>
      </c>
      <c r="AB5" s="1055"/>
      <c r="AC5" s="1055"/>
      <c r="AD5" s="1055"/>
      <c r="AE5" s="1055"/>
      <c r="AF5" s="1172" t="s">
        <v>374</v>
      </c>
      <c r="AG5" s="1055"/>
      <c r="AH5" s="1055"/>
      <c r="AI5" s="1055"/>
      <c r="AJ5" s="1070"/>
      <c r="AK5" s="1055" t="s">
        <v>375</v>
      </c>
      <c r="AL5" s="1055"/>
      <c r="AM5" s="1055"/>
      <c r="AN5" s="1055"/>
      <c r="AO5" s="1056"/>
      <c r="AP5" s="1054" t="s">
        <v>376</v>
      </c>
      <c r="AQ5" s="1055"/>
      <c r="AR5" s="1055"/>
      <c r="AS5" s="1055"/>
      <c r="AT5" s="1056"/>
      <c r="AU5" s="1054" t="s">
        <v>377</v>
      </c>
      <c r="AV5" s="1055"/>
      <c r="AW5" s="1055"/>
      <c r="AX5" s="1055"/>
      <c r="AY5" s="1070"/>
      <c r="AZ5" s="256"/>
      <c r="BA5" s="256"/>
      <c r="BB5" s="256"/>
      <c r="BC5" s="256"/>
      <c r="BD5" s="256"/>
      <c r="BE5" s="257"/>
      <c r="BF5" s="257"/>
      <c r="BG5" s="257"/>
      <c r="BH5" s="257"/>
      <c r="BI5" s="257"/>
      <c r="BJ5" s="257"/>
      <c r="BK5" s="257"/>
      <c r="BL5" s="257"/>
      <c r="BM5" s="257"/>
      <c r="BN5" s="257"/>
      <c r="BO5" s="257"/>
      <c r="BP5" s="257"/>
      <c r="BQ5" s="1048" t="s">
        <v>378</v>
      </c>
      <c r="BR5" s="1049"/>
      <c r="BS5" s="1049"/>
      <c r="BT5" s="1049"/>
      <c r="BU5" s="1049"/>
      <c r="BV5" s="1049"/>
      <c r="BW5" s="1049"/>
      <c r="BX5" s="1049"/>
      <c r="BY5" s="1049"/>
      <c r="BZ5" s="1049"/>
      <c r="CA5" s="1049"/>
      <c r="CB5" s="1049"/>
      <c r="CC5" s="1049"/>
      <c r="CD5" s="1049"/>
      <c r="CE5" s="1049"/>
      <c r="CF5" s="1049"/>
      <c r="CG5" s="1050"/>
      <c r="CH5" s="1054" t="s">
        <v>379</v>
      </c>
      <c r="CI5" s="1055"/>
      <c r="CJ5" s="1055"/>
      <c r="CK5" s="1055"/>
      <c r="CL5" s="1056"/>
      <c r="CM5" s="1054" t="s">
        <v>380</v>
      </c>
      <c r="CN5" s="1055"/>
      <c r="CO5" s="1055"/>
      <c r="CP5" s="1055"/>
      <c r="CQ5" s="1056"/>
      <c r="CR5" s="1054" t="s">
        <v>381</v>
      </c>
      <c r="CS5" s="1055"/>
      <c r="CT5" s="1055"/>
      <c r="CU5" s="1055"/>
      <c r="CV5" s="1056"/>
      <c r="CW5" s="1054" t="s">
        <v>382</v>
      </c>
      <c r="CX5" s="1055"/>
      <c r="CY5" s="1055"/>
      <c r="CZ5" s="1055"/>
      <c r="DA5" s="1056"/>
      <c r="DB5" s="1054" t="s">
        <v>383</v>
      </c>
      <c r="DC5" s="1055"/>
      <c r="DD5" s="1055"/>
      <c r="DE5" s="1055"/>
      <c r="DF5" s="1056"/>
      <c r="DG5" s="1157" t="s">
        <v>384</v>
      </c>
      <c r="DH5" s="1158"/>
      <c r="DI5" s="1158"/>
      <c r="DJ5" s="1158"/>
      <c r="DK5" s="1159"/>
      <c r="DL5" s="1157" t="s">
        <v>385</v>
      </c>
      <c r="DM5" s="1158"/>
      <c r="DN5" s="1158"/>
      <c r="DO5" s="1158"/>
      <c r="DP5" s="1159"/>
      <c r="DQ5" s="1054" t="s">
        <v>386</v>
      </c>
      <c r="DR5" s="1055"/>
      <c r="DS5" s="1055"/>
      <c r="DT5" s="1055"/>
      <c r="DU5" s="1056"/>
      <c r="DV5" s="1054" t="s">
        <v>377</v>
      </c>
      <c r="DW5" s="1055"/>
      <c r="DX5" s="1055"/>
      <c r="DY5" s="1055"/>
      <c r="DZ5" s="1070"/>
      <c r="EA5" s="254"/>
    </row>
    <row r="6" spans="1:131" s="255" customFormat="1" ht="26.25" customHeight="1" thickBot="1" x14ac:dyDescent="0.2">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73"/>
      <c r="AG6" s="1058"/>
      <c r="AH6" s="1058"/>
      <c r="AI6" s="1058"/>
      <c r="AJ6" s="1071"/>
      <c r="AK6" s="1058"/>
      <c r="AL6" s="1058"/>
      <c r="AM6" s="1058"/>
      <c r="AN6" s="1058"/>
      <c r="AO6" s="1059"/>
      <c r="AP6" s="1057"/>
      <c r="AQ6" s="1058"/>
      <c r="AR6" s="1058"/>
      <c r="AS6" s="1058"/>
      <c r="AT6" s="1059"/>
      <c r="AU6" s="1057"/>
      <c r="AV6" s="1058"/>
      <c r="AW6" s="1058"/>
      <c r="AX6" s="1058"/>
      <c r="AY6" s="1071"/>
      <c r="AZ6" s="252"/>
      <c r="BA6" s="252"/>
      <c r="BB6" s="252"/>
      <c r="BC6" s="252"/>
      <c r="BD6" s="252"/>
      <c r="BE6" s="253"/>
      <c r="BF6" s="253"/>
      <c r="BG6" s="253"/>
      <c r="BH6" s="253"/>
      <c r="BI6" s="253"/>
      <c r="BJ6" s="253"/>
      <c r="BK6" s="253"/>
      <c r="BL6" s="253"/>
      <c r="BM6" s="253"/>
      <c r="BN6" s="253"/>
      <c r="BO6" s="253"/>
      <c r="BP6" s="253"/>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60"/>
      <c r="DH6" s="1161"/>
      <c r="DI6" s="1161"/>
      <c r="DJ6" s="1161"/>
      <c r="DK6" s="1162"/>
      <c r="DL6" s="1160"/>
      <c r="DM6" s="1161"/>
      <c r="DN6" s="1161"/>
      <c r="DO6" s="1161"/>
      <c r="DP6" s="1162"/>
      <c r="DQ6" s="1057"/>
      <c r="DR6" s="1058"/>
      <c r="DS6" s="1058"/>
      <c r="DT6" s="1058"/>
      <c r="DU6" s="1059"/>
      <c r="DV6" s="1057"/>
      <c r="DW6" s="1058"/>
      <c r="DX6" s="1058"/>
      <c r="DY6" s="1058"/>
      <c r="DZ6" s="1071"/>
      <c r="EA6" s="254"/>
    </row>
    <row r="7" spans="1:131" s="255" customFormat="1" ht="26.25" customHeight="1" thickTop="1" x14ac:dyDescent="0.15">
      <c r="A7" s="258">
        <v>1</v>
      </c>
      <c r="B7" s="1107" t="s">
        <v>387</v>
      </c>
      <c r="C7" s="1108"/>
      <c r="D7" s="1108"/>
      <c r="E7" s="1108"/>
      <c r="F7" s="1108"/>
      <c r="G7" s="1108"/>
      <c r="H7" s="1108"/>
      <c r="I7" s="1108"/>
      <c r="J7" s="1108"/>
      <c r="K7" s="1108"/>
      <c r="L7" s="1108"/>
      <c r="M7" s="1108"/>
      <c r="N7" s="1108"/>
      <c r="O7" s="1108"/>
      <c r="P7" s="1109"/>
      <c r="Q7" s="1163">
        <v>1804</v>
      </c>
      <c r="R7" s="1164"/>
      <c r="S7" s="1164"/>
      <c r="T7" s="1164"/>
      <c r="U7" s="1164"/>
      <c r="V7" s="1164">
        <v>1722</v>
      </c>
      <c r="W7" s="1164"/>
      <c r="X7" s="1164"/>
      <c r="Y7" s="1164"/>
      <c r="Z7" s="1164"/>
      <c r="AA7" s="1164">
        <v>84</v>
      </c>
      <c r="AB7" s="1164"/>
      <c r="AC7" s="1164"/>
      <c r="AD7" s="1164"/>
      <c r="AE7" s="1165"/>
      <c r="AF7" s="1166">
        <v>69</v>
      </c>
      <c r="AG7" s="1167"/>
      <c r="AH7" s="1167"/>
      <c r="AI7" s="1167"/>
      <c r="AJ7" s="1168"/>
      <c r="AK7" s="1150" t="s">
        <v>567</v>
      </c>
      <c r="AL7" s="1151"/>
      <c r="AM7" s="1151"/>
      <c r="AN7" s="1151"/>
      <c r="AO7" s="1151"/>
      <c r="AP7" s="1151">
        <v>1905</v>
      </c>
      <c r="AQ7" s="1151"/>
      <c r="AR7" s="1151"/>
      <c r="AS7" s="1151"/>
      <c r="AT7" s="1151"/>
      <c r="AU7" s="1152"/>
      <c r="AV7" s="1152"/>
      <c r="AW7" s="1152"/>
      <c r="AX7" s="1152"/>
      <c r="AY7" s="1153"/>
      <c r="AZ7" s="252"/>
      <c r="BA7" s="252"/>
      <c r="BB7" s="252"/>
      <c r="BC7" s="252"/>
      <c r="BD7" s="252"/>
      <c r="BE7" s="253"/>
      <c r="BF7" s="253"/>
      <c r="BG7" s="253"/>
      <c r="BH7" s="253"/>
      <c r="BI7" s="253"/>
      <c r="BJ7" s="253"/>
      <c r="BK7" s="253"/>
      <c r="BL7" s="253"/>
      <c r="BM7" s="253"/>
      <c r="BN7" s="253"/>
      <c r="BO7" s="253"/>
      <c r="BP7" s="253"/>
      <c r="BQ7" s="259">
        <v>1</v>
      </c>
      <c r="BR7" s="260"/>
      <c r="BS7" s="1154"/>
      <c r="BT7" s="1155"/>
      <c r="BU7" s="1155"/>
      <c r="BV7" s="1155"/>
      <c r="BW7" s="1155"/>
      <c r="BX7" s="1155"/>
      <c r="BY7" s="1155"/>
      <c r="BZ7" s="1155"/>
      <c r="CA7" s="1155"/>
      <c r="CB7" s="1155"/>
      <c r="CC7" s="1155"/>
      <c r="CD7" s="1155"/>
      <c r="CE7" s="1155"/>
      <c r="CF7" s="1155"/>
      <c r="CG7" s="1156"/>
      <c r="CH7" s="1147"/>
      <c r="CI7" s="1148"/>
      <c r="CJ7" s="1148"/>
      <c r="CK7" s="1148"/>
      <c r="CL7" s="1149"/>
      <c r="CM7" s="1147"/>
      <c r="CN7" s="1148"/>
      <c r="CO7" s="1148"/>
      <c r="CP7" s="1148"/>
      <c r="CQ7" s="1149"/>
      <c r="CR7" s="1147"/>
      <c r="CS7" s="1148"/>
      <c r="CT7" s="1148"/>
      <c r="CU7" s="1148"/>
      <c r="CV7" s="1149"/>
      <c r="CW7" s="1147"/>
      <c r="CX7" s="1148"/>
      <c r="CY7" s="1148"/>
      <c r="CZ7" s="1148"/>
      <c r="DA7" s="1149"/>
      <c r="DB7" s="1147"/>
      <c r="DC7" s="1148"/>
      <c r="DD7" s="1148"/>
      <c r="DE7" s="1148"/>
      <c r="DF7" s="1149"/>
      <c r="DG7" s="1147"/>
      <c r="DH7" s="1148"/>
      <c r="DI7" s="1148"/>
      <c r="DJ7" s="1148"/>
      <c r="DK7" s="1149"/>
      <c r="DL7" s="1147"/>
      <c r="DM7" s="1148"/>
      <c r="DN7" s="1148"/>
      <c r="DO7" s="1148"/>
      <c r="DP7" s="1149"/>
      <c r="DQ7" s="1147"/>
      <c r="DR7" s="1148"/>
      <c r="DS7" s="1148"/>
      <c r="DT7" s="1148"/>
      <c r="DU7" s="1149"/>
      <c r="DV7" s="1174"/>
      <c r="DW7" s="1175"/>
      <c r="DX7" s="1175"/>
      <c r="DY7" s="1175"/>
      <c r="DZ7" s="1176"/>
      <c r="EA7" s="254"/>
    </row>
    <row r="8" spans="1:131" s="255" customFormat="1" ht="26.25" customHeight="1" x14ac:dyDescent="0.15">
      <c r="A8" s="261">
        <v>2</v>
      </c>
      <c r="B8" s="1084" t="s">
        <v>388</v>
      </c>
      <c r="C8" s="1085"/>
      <c r="D8" s="1085"/>
      <c r="E8" s="1085"/>
      <c r="F8" s="1085"/>
      <c r="G8" s="1085"/>
      <c r="H8" s="1085"/>
      <c r="I8" s="1085"/>
      <c r="J8" s="1085"/>
      <c r="K8" s="1085"/>
      <c r="L8" s="1085"/>
      <c r="M8" s="1085"/>
      <c r="N8" s="1085"/>
      <c r="O8" s="1085"/>
      <c r="P8" s="1086"/>
      <c r="Q8" s="1096">
        <v>0</v>
      </c>
      <c r="R8" s="1097"/>
      <c r="S8" s="1097"/>
      <c r="T8" s="1097"/>
      <c r="U8" s="1097"/>
      <c r="V8" s="1097">
        <v>0</v>
      </c>
      <c r="W8" s="1097"/>
      <c r="X8" s="1097"/>
      <c r="Y8" s="1097"/>
      <c r="Z8" s="1097"/>
      <c r="AA8" s="1097">
        <v>0</v>
      </c>
      <c r="AB8" s="1097"/>
      <c r="AC8" s="1097"/>
      <c r="AD8" s="1097"/>
      <c r="AE8" s="1098"/>
      <c r="AF8" s="1090">
        <v>0</v>
      </c>
      <c r="AG8" s="1091"/>
      <c r="AH8" s="1091"/>
      <c r="AI8" s="1091"/>
      <c r="AJ8" s="1092"/>
      <c r="AK8" s="1145" t="s">
        <v>568</v>
      </c>
      <c r="AL8" s="1144"/>
      <c r="AM8" s="1144"/>
      <c r="AN8" s="1144"/>
      <c r="AO8" s="1144"/>
      <c r="AP8" s="1146" t="s">
        <v>569</v>
      </c>
      <c r="AQ8" s="1144"/>
      <c r="AR8" s="1144"/>
      <c r="AS8" s="1144"/>
      <c r="AT8" s="1144"/>
      <c r="AU8" s="1141"/>
      <c r="AV8" s="1141"/>
      <c r="AW8" s="1141"/>
      <c r="AX8" s="1141"/>
      <c r="AY8" s="1142"/>
      <c r="AZ8" s="252"/>
      <c r="BA8" s="252"/>
      <c r="BB8" s="252"/>
      <c r="BC8" s="252"/>
      <c r="BD8" s="252"/>
      <c r="BE8" s="253"/>
      <c r="BF8" s="253"/>
      <c r="BG8" s="253"/>
      <c r="BH8" s="253"/>
      <c r="BI8" s="253"/>
      <c r="BJ8" s="253"/>
      <c r="BK8" s="253"/>
      <c r="BL8" s="253"/>
      <c r="BM8" s="253"/>
      <c r="BN8" s="253"/>
      <c r="BO8" s="253"/>
      <c r="BP8" s="253"/>
      <c r="BQ8" s="262">
        <v>2</v>
      </c>
      <c r="BR8" s="263"/>
      <c r="BS8" s="1067"/>
      <c r="BT8" s="1068"/>
      <c r="BU8" s="1068"/>
      <c r="BV8" s="1068"/>
      <c r="BW8" s="1068"/>
      <c r="BX8" s="1068"/>
      <c r="BY8" s="1068"/>
      <c r="BZ8" s="1068"/>
      <c r="CA8" s="1068"/>
      <c r="CB8" s="1068"/>
      <c r="CC8" s="1068"/>
      <c r="CD8" s="1068"/>
      <c r="CE8" s="1068"/>
      <c r="CF8" s="1068"/>
      <c r="CG8" s="1069"/>
      <c r="CH8" s="1042"/>
      <c r="CI8" s="1043"/>
      <c r="CJ8" s="1043"/>
      <c r="CK8" s="1043"/>
      <c r="CL8" s="1044"/>
      <c r="CM8" s="1042"/>
      <c r="CN8" s="1043"/>
      <c r="CO8" s="1043"/>
      <c r="CP8" s="1043"/>
      <c r="CQ8" s="1044"/>
      <c r="CR8" s="1042"/>
      <c r="CS8" s="1043"/>
      <c r="CT8" s="1043"/>
      <c r="CU8" s="1043"/>
      <c r="CV8" s="1044"/>
      <c r="CW8" s="1042"/>
      <c r="CX8" s="1043"/>
      <c r="CY8" s="1043"/>
      <c r="CZ8" s="1043"/>
      <c r="DA8" s="1044"/>
      <c r="DB8" s="1042"/>
      <c r="DC8" s="1043"/>
      <c r="DD8" s="1043"/>
      <c r="DE8" s="1043"/>
      <c r="DF8" s="1044"/>
      <c r="DG8" s="1042"/>
      <c r="DH8" s="1043"/>
      <c r="DI8" s="1043"/>
      <c r="DJ8" s="1043"/>
      <c r="DK8" s="1044"/>
      <c r="DL8" s="1042"/>
      <c r="DM8" s="1043"/>
      <c r="DN8" s="1043"/>
      <c r="DO8" s="1043"/>
      <c r="DP8" s="1044"/>
      <c r="DQ8" s="1042"/>
      <c r="DR8" s="1043"/>
      <c r="DS8" s="1043"/>
      <c r="DT8" s="1043"/>
      <c r="DU8" s="1044"/>
      <c r="DV8" s="1045"/>
      <c r="DW8" s="1046"/>
      <c r="DX8" s="1046"/>
      <c r="DY8" s="1046"/>
      <c r="DZ8" s="1047"/>
      <c r="EA8" s="254"/>
    </row>
    <row r="9" spans="1:131" s="255" customFormat="1" ht="26.25" customHeight="1" x14ac:dyDescent="0.15">
      <c r="A9" s="261">
        <v>3</v>
      </c>
      <c r="B9" s="1084"/>
      <c r="C9" s="1085"/>
      <c r="D9" s="1085"/>
      <c r="E9" s="1085"/>
      <c r="F9" s="1085"/>
      <c r="G9" s="1085"/>
      <c r="H9" s="1085"/>
      <c r="I9" s="1085"/>
      <c r="J9" s="1085"/>
      <c r="K9" s="1085"/>
      <c r="L9" s="1085"/>
      <c r="M9" s="1085"/>
      <c r="N9" s="1085"/>
      <c r="O9" s="1085"/>
      <c r="P9" s="1086"/>
      <c r="Q9" s="1096"/>
      <c r="R9" s="1097"/>
      <c r="S9" s="1097"/>
      <c r="T9" s="1097"/>
      <c r="U9" s="1097"/>
      <c r="V9" s="1097"/>
      <c r="W9" s="1097"/>
      <c r="X9" s="1097"/>
      <c r="Y9" s="1097"/>
      <c r="Z9" s="1097"/>
      <c r="AA9" s="1097"/>
      <c r="AB9" s="1097"/>
      <c r="AC9" s="1097"/>
      <c r="AD9" s="1097"/>
      <c r="AE9" s="1098"/>
      <c r="AF9" s="1090"/>
      <c r="AG9" s="1091"/>
      <c r="AH9" s="1091"/>
      <c r="AI9" s="1091"/>
      <c r="AJ9" s="1092"/>
      <c r="AK9" s="1143"/>
      <c r="AL9" s="1144"/>
      <c r="AM9" s="1144"/>
      <c r="AN9" s="1144"/>
      <c r="AO9" s="1144"/>
      <c r="AP9" s="1144"/>
      <c r="AQ9" s="1144"/>
      <c r="AR9" s="1144"/>
      <c r="AS9" s="1144"/>
      <c r="AT9" s="1144"/>
      <c r="AU9" s="1141"/>
      <c r="AV9" s="1141"/>
      <c r="AW9" s="1141"/>
      <c r="AX9" s="1141"/>
      <c r="AY9" s="1142"/>
      <c r="AZ9" s="252"/>
      <c r="BA9" s="252"/>
      <c r="BB9" s="252"/>
      <c r="BC9" s="252"/>
      <c r="BD9" s="252"/>
      <c r="BE9" s="253"/>
      <c r="BF9" s="253"/>
      <c r="BG9" s="253"/>
      <c r="BH9" s="253"/>
      <c r="BI9" s="253"/>
      <c r="BJ9" s="253"/>
      <c r="BK9" s="253"/>
      <c r="BL9" s="253"/>
      <c r="BM9" s="253"/>
      <c r="BN9" s="253"/>
      <c r="BO9" s="253"/>
      <c r="BP9" s="253"/>
      <c r="BQ9" s="262">
        <v>3</v>
      </c>
      <c r="BR9" s="263"/>
      <c r="BS9" s="1067"/>
      <c r="BT9" s="1068"/>
      <c r="BU9" s="1068"/>
      <c r="BV9" s="1068"/>
      <c r="BW9" s="1068"/>
      <c r="BX9" s="1068"/>
      <c r="BY9" s="1068"/>
      <c r="BZ9" s="1068"/>
      <c r="CA9" s="1068"/>
      <c r="CB9" s="1068"/>
      <c r="CC9" s="1068"/>
      <c r="CD9" s="1068"/>
      <c r="CE9" s="1068"/>
      <c r="CF9" s="1068"/>
      <c r="CG9" s="1069"/>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5"/>
      <c r="DW9" s="1046"/>
      <c r="DX9" s="1046"/>
      <c r="DY9" s="1046"/>
      <c r="DZ9" s="1047"/>
      <c r="EA9" s="254"/>
    </row>
    <row r="10" spans="1:131" s="255" customFormat="1" ht="26.25" customHeight="1" x14ac:dyDescent="0.15">
      <c r="A10" s="261">
        <v>4</v>
      </c>
      <c r="B10" s="1084"/>
      <c r="C10" s="1085"/>
      <c r="D10" s="1085"/>
      <c r="E10" s="1085"/>
      <c r="F10" s="1085"/>
      <c r="G10" s="1085"/>
      <c r="H10" s="1085"/>
      <c r="I10" s="1085"/>
      <c r="J10" s="1085"/>
      <c r="K10" s="1085"/>
      <c r="L10" s="1085"/>
      <c r="M10" s="1085"/>
      <c r="N10" s="1085"/>
      <c r="O10" s="1085"/>
      <c r="P10" s="1086"/>
      <c r="Q10" s="1096"/>
      <c r="R10" s="1097"/>
      <c r="S10" s="1097"/>
      <c r="T10" s="1097"/>
      <c r="U10" s="1097"/>
      <c r="V10" s="1097"/>
      <c r="W10" s="1097"/>
      <c r="X10" s="1097"/>
      <c r="Y10" s="1097"/>
      <c r="Z10" s="1097"/>
      <c r="AA10" s="1097"/>
      <c r="AB10" s="1097"/>
      <c r="AC10" s="1097"/>
      <c r="AD10" s="1097"/>
      <c r="AE10" s="1098"/>
      <c r="AF10" s="1090"/>
      <c r="AG10" s="1091"/>
      <c r="AH10" s="1091"/>
      <c r="AI10" s="1091"/>
      <c r="AJ10" s="1092"/>
      <c r="AK10" s="1143"/>
      <c r="AL10" s="1144"/>
      <c r="AM10" s="1144"/>
      <c r="AN10" s="1144"/>
      <c r="AO10" s="1144"/>
      <c r="AP10" s="1144"/>
      <c r="AQ10" s="1144"/>
      <c r="AR10" s="1144"/>
      <c r="AS10" s="1144"/>
      <c r="AT10" s="1144"/>
      <c r="AU10" s="1141"/>
      <c r="AV10" s="1141"/>
      <c r="AW10" s="1141"/>
      <c r="AX10" s="1141"/>
      <c r="AY10" s="1142"/>
      <c r="AZ10" s="252"/>
      <c r="BA10" s="252"/>
      <c r="BB10" s="252"/>
      <c r="BC10" s="252"/>
      <c r="BD10" s="252"/>
      <c r="BE10" s="253"/>
      <c r="BF10" s="253"/>
      <c r="BG10" s="253"/>
      <c r="BH10" s="253"/>
      <c r="BI10" s="253"/>
      <c r="BJ10" s="253"/>
      <c r="BK10" s="253"/>
      <c r="BL10" s="253"/>
      <c r="BM10" s="253"/>
      <c r="BN10" s="253"/>
      <c r="BO10" s="253"/>
      <c r="BP10" s="253"/>
      <c r="BQ10" s="262">
        <v>4</v>
      </c>
      <c r="BR10" s="263"/>
      <c r="BS10" s="1067"/>
      <c r="BT10" s="1068"/>
      <c r="BU10" s="1068"/>
      <c r="BV10" s="1068"/>
      <c r="BW10" s="1068"/>
      <c r="BX10" s="1068"/>
      <c r="BY10" s="1068"/>
      <c r="BZ10" s="1068"/>
      <c r="CA10" s="1068"/>
      <c r="CB10" s="1068"/>
      <c r="CC10" s="1068"/>
      <c r="CD10" s="1068"/>
      <c r="CE10" s="1068"/>
      <c r="CF10" s="1068"/>
      <c r="CG10" s="1069"/>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5"/>
      <c r="DW10" s="1046"/>
      <c r="DX10" s="1046"/>
      <c r="DY10" s="1046"/>
      <c r="DZ10" s="1047"/>
      <c r="EA10" s="254"/>
    </row>
    <row r="11" spans="1:131" s="255" customFormat="1" ht="26.25" customHeight="1" x14ac:dyDescent="0.15">
      <c r="A11" s="261">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43"/>
      <c r="AL11" s="1144"/>
      <c r="AM11" s="1144"/>
      <c r="AN11" s="1144"/>
      <c r="AO11" s="1144"/>
      <c r="AP11" s="1144"/>
      <c r="AQ11" s="1144"/>
      <c r="AR11" s="1144"/>
      <c r="AS11" s="1144"/>
      <c r="AT11" s="1144"/>
      <c r="AU11" s="1141"/>
      <c r="AV11" s="1141"/>
      <c r="AW11" s="1141"/>
      <c r="AX11" s="1141"/>
      <c r="AY11" s="1142"/>
      <c r="AZ11" s="252"/>
      <c r="BA11" s="252"/>
      <c r="BB11" s="252"/>
      <c r="BC11" s="252"/>
      <c r="BD11" s="252"/>
      <c r="BE11" s="253"/>
      <c r="BF11" s="253"/>
      <c r="BG11" s="253"/>
      <c r="BH11" s="253"/>
      <c r="BI11" s="253"/>
      <c r="BJ11" s="253"/>
      <c r="BK11" s="253"/>
      <c r="BL11" s="253"/>
      <c r="BM11" s="253"/>
      <c r="BN11" s="253"/>
      <c r="BO11" s="253"/>
      <c r="BP11" s="253"/>
      <c r="BQ11" s="262">
        <v>5</v>
      </c>
      <c r="BR11" s="263"/>
      <c r="BS11" s="1067"/>
      <c r="BT11" s="1068"/>
      <c r="BU11" s="1068"/>
      <c r="BV11" s="1068"/>
      <c r="BW11" s="1068"/>
      <c r="BX11" s="1068"/>
      <c r="BY11" s="1068"/>
      <c r="BZ11" s="1068"/>
      <c r="CA11" s="1068"/>
      <c r="CB11" s="1068"/>
      <c r="CC11" s="1068"/>
      <c r="CD11" s="1068"/>
      <c r="CE11" s="1068"/>
      <c r="CF11" s="1068"/>
      <c r="CG11" s="1069"/>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254"/>
    </row>
    <row r="12" spans="1:131" s="255" customFormat="1" ht="26.25" customHeight="1" x14ac:dyDescent="0.15">
      <c r="A12" s="261">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43"/>
      <c r="AL12" s="1144"/>
      <c r="AM12" s="1144"/>
      <c r="AN12" s="1144"/>
      <c r="AO12" s="1144"/>
      <c r="AP12" s="1144"/>
      <c r="AQ12" s="1144"/>
      <c r="AR12" s="1144"/>
      <c r="AS12" s="1144"/>
      <c r="AT12" s="1144"/>
      <c r="AU12" s="1141"/>
      <c r="AV12" s="1141"/>
      <c r="AW12" s="1141"/>
      <c r="AX12" s="1141"/>
      <c r="AY12" s="1142"/>
      <c r="AZ12" s="252"/>
      <c r="BA12" s="252"/>
      <c r="BB12" s="252"/>
      <c r="BC12" s="252"/>
      <c r="BD12" s="252"/>
      <c r="BE12" s="253"/>
      <c r="BF12" s="253"/>
      <c r="BG12" s="253"/>
      <c r="BH12" s="253"/>
      <c r="BI12" s="253"/>
      <c r="BJ12" s="253"/>
      <c r="BK12" s="253"/>
      <c r="BL12" s="253"/>
      <c r="BM12" s="253"/>
      <c r="BN12" s="253"/>
      <c r="BO12" s="253"/>
      <c r="BP12" s="253"/>
      <c r="BQ12" s="262">
        <v>6</v>
      </c>
      <c r="BR12" s="263"/>
      <c r="BS12" s="1067"/>
      <c r="BT12" s="1068"/>
      <c r="BU12" s="1068"/>
      <c r="BV12" s="1068"/>
      <c r="BW12" s="1068"/>
      <c r="BX12" s="1068"/>
      <c r="BY12" s="1068"/>
      <c r="BZ12" s="1068"/>
      <c r="CA12" s="1068"/>
      <c r="CB12" s="1068"/>
      <c r="CC12" s="1068"/>
      <c r="CD12" s="1068"/>
      <c r="CE12" s="1068"/>
      <c r="CF12" s="1068"/>
      <c r="CG12" s="1069"/>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254"/>
    </row>
    <row r="13" spans="1:131" s="255" customFormat="1" ht="26.25" customHeight="1" x14ac:dyDescent="0.15">
      <c r="A13" s="261">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43"/>
      <c r="AL13" s="1144"/>
      <c r="AM13" s="1144"/>
      <c r="AN13" s="1144"/>
      <c r="AO13" s="1144"/>
      <c r="AP13" s="1144"/>
      <c r="AQ13" s="1144"/>
      <c r="AR13" s="1144"/>
      <c r="AS13" s="1144"/>
      <c r="AT13" s="1144"/>
      <c r="AU13" s="1141"/>
      <c r="AV13" s="1141"/>
      <c r="AW13" s="1141"/>
      <c r="AX13" s="1141"/>
      <c r="AY13" s="1142"/>
      <c r="AZ13" s="252"/>
      <c r="BA13" s="252"/>
      <c r="BB13" s="252"/>
      <c r="BC13" s="252"/>
      <c r="BD13" s="252"/>
      <c r="BE13" s="253"/>
      <c r="BF13" s="253"/>
      <c r="BG13" s="253"/>
      <c r="BH13" s="253"/>
      <c r="BI13" s="253"/>
      <c r="BJ13" s="253"/>
      <c r="BK13" s="253"/>
      <c r="BL13" s="253"/>
      <c r="BM13" s="253"/>
      <c r="BN13" s="253"/>
      <c r="BO13" s="253"/>
      <c r="BP13" s="253"/>
      <c r="BQ13" s="262">
        <v>7</v>
      </c>
      <c r="BR13" s="263"/>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254"/>
    </row>
    <row r="14" spans="1:131" s="255" customFormat="1" ht="26.25" customHeight="1" x14ac:dyDescent="0.15">
      <c r="A14" s="261">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43"/>
      <c r="AL14" s="1144"/>
      <c r="AM14" s="1144"/>
      <c r="AN14" s="1144"/>
      <c r="AO14" s="1144"/>
      <c r="AP14" s="1144"/>
      <c r="AQ14" s="1144"/>
      <c r="AR14" s="1144"/>
      <c r="AS14" s="1144"/>
      <c r="AT14" s="1144"/>
      <c r="AU14" s="1141"/>
      <c r="AV14" s="1141"/>
      <c r="AW14" s="1141"/>
      <c r="AX14" s="1141"/>
      <c r="AY14" s="1142"/>
      <c r="AZ14" s="252"/>
      <c r="BA14" s="252"/>
      <c r="BB14" s="252"/>
      <c r="BC14" s="252"/>
      <c r="BD14" s="252"/>
      <c r="BE14" s="253"/>
      <c r="BF14" s="253"/>
      <c r="BG14" s="253"/>
      <c r="BH14" s="253"/>
      <c r="BI14" s="253"/>
      <c r="BJ14" s="253"/>
      <c r="BK14" s="253"/>
      <c r="BL14" s="253"/>
      <c r="BM14" s="253"/>
      <c r="BN14" s="253"/>
      <c r="BO14" s="253"/>
      <c r="BP14" s="253"/>
      <c r="BQ14" s="262">
        <v>8</v>
      </c>
      <c r="BR14" s="263"/>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254"/>
    </row>
    <row r="15" spans="1:131" s="255" customFormat="1" ht="26.25" customHeight="1" x14ac:dyDescent="0.15">
      <c r="A15" s="261">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43"/>
      <c r="AL15" s="1144"/>
      <c r="AM15" s="1144"/>
      <c r="AN15" s="1144"/>
      <c r="AO15" s="1144"/>
      <c r="AP15" s="1144"/>
      <c r="AQ15" s="1144"/>
      <c r="AR15" s="1144"/>
      <c r="AS15" s="1144"/>
      <c r="AT15" s="1144"/>
      <c r="AU15" s="1141"/>
      <c r="AV15" s="1141"/>
      <c r="AW15" s="1141"/>
      <c r="AX15" s="1141"/>
      <c r="AY15" s="1142"/>
      <c r="AZ15" s="252"/>
      <c r="BA15" s="252"/>
      <c r="BB15" s="252"/>
      <c r="BC15" s="252"/>
      <c r="BD15" s="252"/>
      <c r="BE15" s="253"/>
      <c r="BF15" s="253"/>
      <c r="BG15" s="253"/>
      <c r="BH15" s="253"/>
      <c r="BI15" s="253"/>
      <c r="BJ15" s="253"/>
      <c r="BK15" s="253"/>
      <c r="BL15" s="253"/>
      <c r="BM15" s="253"/>
      <c r="BN15" s="253"/>
      <c r="BO15" s="253"/>
      <c r="BP15" s="253"/>
      <c r="BQ15" s="262">
        <v>9</v>
      </c>
      <c r="BR15" s="263"/>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254"/>
    </row>
    <row r="16" spans="1:131" s="255" customFormat="1" ht="26.25" customHeight="1" x14ac:dyDescent="0.15">
      <c r="A16" s="261">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43"/>
      <c r="AL16" s="1144"/>
      <c r="AM16" s="1144"/>
      <c r="AN16" s="1144"/>
      <c r="AO16" s="1144"/>
      <c r="AP16" s="1144"/>
      <c r="AQ16" s="1144"/>
      <c r="AR16" s="1144"/>
      <c r="AS16" s="1144"/>
      <c r="AT16" s="1144"/>
      <c r="AU16" s="1141"/>
      <c r="AV16" s="1141"/>
      <c r="AW16" s="1141"/>
      <c r="AX16" s="1141"/>
      <c r="AY16" s="1142"/>
      <c r="AZ16" s="252"/>
      <c r="BA16" s="252"/>
      <c r="BB16" s="252"/>
      <c r="BC16" s="252"/>
      <c r="BD16" s="252"/>
      <c r="BE16" s="253"/>
      <c r="BF16" s="253"/>
      <c r="BG16" s="253"/>
      <c r="BH16" s="253"/>
      <c r="BI16" s="253"/>
      <c r="BJ16" s="253"/>
      <c r="BK16" s="253"/>
      <c r="BL16" s="253"/>
      <c r="BM16" s="253"/>
      <c r="BN16" s="253"/>
      <c r="BO16" s="253"/>
      <c r="BP16" s="253"/>
      <c r="BQ16" s="262">
        <v>10</v>
      </c>
      <c r="BR16" s="263"/>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254"/>
    </row>
    <row r="17" spans="1:131" s="255" customFormat="1" ht="26.25" customHeight="1" x14ac:dyDescent="0.15">
      <c r="A17" s="261">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43"/>
      <c r="AL17" s="1144"/>
      <c r="AM17" s="1144"/>
      <c r="AN17" s="1144"/>
      <c r="AO17" s="1144"/>
      <c r="AP17" s="1144"/>
      <c r="AQ17" s="1144"/>
      <c r="AR17" s="1144"/>
      <c r="AS17" s="1144"/>
      <c r="AT17" s="1144"/>
      <c r="AU17" s="1141"/>
      <c r="AV17" s="1141"/>
      <c r="AW17" s="1141"/>
      <c r="AX17" s="1141"/>
      <c r="AY17" s="1142"/>
      <c r="AZ17" s="252"/>
      <c r="BA17" s="252"/>
      <c r="BB17" s="252"/>
      <c r="BC17" s="252"/>
      <c r="BD17" s="252"/>
      <c r="BE17" s="253"/>
      <c r="BF17" s="253"/>
      <c r="BG17" s="253"/>
      <c r="BH17" s="253"/>
      <c r="BI17" s="253"/>
      <c r="BJ17" s="253"/>
      <c r="BK17" s="253"/>
      <c r="BL17" s="253"/>
      <c r="BM17" s="253"/>
      <c r="BN17" s="253"/>
      <c r="BO17" s="253"/>
      <c r="BP17" s="253"/>
      <c r="BQ17" s="262">
        <v>11</v>
      </c>
      <c r="BR17" s="263"/>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254"/>
    </row>
    <row r="18" spans="1:131" s="255" customFormat="1" ht="26.25" customHeight="1" x14ac:dyDescent="0.15">
      <c r="A18" s="261">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43"/>
      <c r="AL18" s="1144"/>
      <c r="AM18" s="1144"/>
      <c r="AN18" s="1144"/>
      <c r="AO18" s="1144"/>
      <c r="AP18" s="1144"/>
      <c r="AQ18" s="1144"/>
      <c r="AR18" s="1144"/>
      <c r="AS18" s="1144"/>
      <c r="AT18" s="1144"/>
      <c r="AU18" s="1141"/>
      <c r="AV18" s="1141"/>
      <c r="AW18" s="1141"/>
      <c r="AX18" s="1141"/>
      <c r="AY18" s="1142"/>
      <c r="AZ18" s="252"/>
      <c r="BA18" s="252"/>
      <c r="BB18" s="252"/>
      <c r="BC18" s="252"/>
      <c r="BD18" s="252"/>
      <c r="BE18" s="253"/>
      <c r="BF18" s="253"/>
      <c r="BG18" s="253"/>
      <c r="BH18" s="253"/>
      <c r="BI18" s="253"/>
      <c r="BJ18" s="253"/>
      <c r="BK18" s="253"/>
      <c r="BL18" s="253"/>
      <c r="BM18" s="253"/>
      <c r="BN18" s="253"/>
      <c r="BO18" s="253"/>
      <c r="BP18" s="253"/>
      <c r="BQ18" s="262">
        <v>12</v>
      </c>
      <c r="BR18" s="263"/>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254"/>
    </row>
    <row r="19" spans="1:131" s="255" customFormat="1" ht="26.25" customHeight="1" x14ac:dyDescent="0.15">
      <c r="A19" s="261">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43"/>
      <c r="AL19" s="1144"/>
      <c r="AM19" s="1144"/>
      <c r="AN19" s="1144"/>
      <c r="AO19" s="1144"/>
      <c r="AP19" s="1144"/>
      <c r="AQ19" s="1144"/>
      <c r="AR19" s="1144"/>
      <c r="AS19" s="1144"/>
      <c r="AT19" s="1144"/>
      <c r="AU19" s="1141"/>
      <c r="AV19" s="1141"/>
      <c r="AW19" s="1141"/>
      <c r="AX19" s="1141"/>
      <c r="AY19" s="1142"/>
      <c r="AZ19" s="252"/>
      <c r="BA19" s="252"/>
      <c r="BB19" s="252"/>
      <c r="BC19" s="252"/>
      <c r="BD19" s="252"/>
      <c r="BE19" s="253"/>
      <c r="BF19" s="253"/>
      <c r="BG19" s="253"/>
      <c r="BH19" s="253"/>
      <c r="BI19" s="253"/>
      <c r="BJ19" s="253"/>
      <c r="BK19" s="253"/>
      <c r="BL19" s="253"/>
      <c r="BM19" s="253"/>
      <c r="BN19" s="253"/>
      <c r="BO19" s="253"/>
      <c r="BP19" s="253"/>
      <c r="BQ19" s="262">
        <v>13</v>
      </c>
      <c r="BR19" s="263"/>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254"/>
    </row>
    <row r="20" spans="1:131" s="255" customFormat="1" ht="26.25" customHeight="1" x14ac:dyDescent="0.15">
      <c r="A20" s="261">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43"/>
      <c r="AL20" s="1144"/>
      <c r="AM20" s="1144"/>
      <c r="AN20" s="1144"/>
      <c r="AO20" s="1144"/>
      <c r="AP20" s="1144"/>
      <c r="AQ20" s="1144"/>
      <c r="AR20" s="1144"/>
      <c r="AS20" s="1144"/>
      <c r="AT20" s="1144"/>
      <c r="AU20" s="1141"/>
      <c r="AV20" s="1141"/>
      <c r="AW20" s="1141"/>
      <c r="AX20" s="1141"/>
      <c r="AY20" s="1142"/>
      <c r="AZ20" s="252"/>
      <c r="BA20" s="252"/>
      <c r="BB20" s="252"/>
      <c r="BC20" s="252"/>
      <c r="BD20" s="252"/>
      <c r="BE20" s="253"/>
      <c r="BF20" s="253"/>
      <c r="BG20" s="253"/>
      <c r="BH20" s="253"/>
      <c r="BI20" s="253"/>
      <c r="BJ20" s="253"/>
      <c r="BK20" s="253"/>
      <c r="BL20" s="253"/>
      <c r="BM20" s="253"/>
      <c r="BN20" s="253"/>
      <c r="BO20" s="253"/>
      <c r="BP20" s="253"/>
      <c r="BQ20" s="262">
        <v>14</v>
      </c>
      <c r="BR20" s="263"/>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254"/>
    </row>
    <row r="21" spans="1:131" s="255" customFormat="1" ht="26.25" customHeight="1" thickBot="1" x14ac:dyDescent="0.2">
      <c r="A21" s="261">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43"/>
      <c r="AL21" s="1144"/>
      <c r="AM21" s="1144"/>
      <c r="AN21" s="1144"/>
      <c r="AO21" s="1144"/>
      <c r="AP21" s="1144"/>
      <c r="AQ21" s="1144"/>
      <c r="AR21" s="1144"/>
      <c r="AS21" s="1144"/>
      <c r="AT21" s="1144"/>
      <c r="AU21" s="1141"/>
      <c r="AV21" s="1141"/>
      <c r="AW21" s="1141"/>
      <c r="AX21" s="1141"/>
      <c r="AY21" s="1142"/>
      <c r="AZ21" s="252"/>
      <c r="BA21" s="252"/>
      <c r="BB21" s="252"/>
      <c r="BC21" s="252"/>
      <c r="BD21" s="252"/>
      <c r="BE21" s="253"/>
      <c r="BF21" s="253"/>
      <c r="BG21" s="253"/>
      <c r="BH21" s="253"/>
      <c r="BI21" s="253"/>
      <c r="BJ21" s="253"/>
      <c r="BK21" s="253"/>
      <c r="BL21" s="253"/>
      <c r="BM21" s="253"/>
      <c r="BN21" s="253"/>
      <c r="BO21" s="253"/>
      <c r="BP21" s="253"/>
      <c r="BQ21" s="262">
        <v>15</v>
      </c>
      <c r="BR21" s="263"/>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254"/>
    </row>
    <row r="22" spans="1:131" s="255" customFormat="1" ht="26.25" customHeight="1" x14ac:dyDescent="0.15">
      <c r="A22" s="261">
        <v>16</v>
      </c>
      <c r="B22" s="1084"/>
      <c r="C22" s="1085"/>
      <c r="D22" s="1085"/>
      <c r="E22" s="1085"/>
      <c r="F22" s="1085"/>
      <c r="G22" s="1085"/>
      <c r="H22" s="1085"/>
      <c r="I22" s="1085"/>
      <c r="J22" s="1085"/>
      <c r="K22" s="1085"/>
      <c r="L22" s="1085"/>
      <c r="M22" s="1085"/>
      <c r="N22" s="1085"/>
      <c r="O22" s="1085"/>
      <c r="P22" s="1086"/>
      <c r="Q22" s="1138"/>
      <c r="R22" s="1139"/>
      <c r="S22" s="1139"/>
      <c r="T22" s="1139"/>
      <c r="U22" s="1139"/>
      <c r="V22" s="1139"/>
      <c r="W22" s="1139"/>
      <c r="X22" s="1139"/>
      <c r="Y22" s="1139"/>
      <c r="Z22" s="1139"/>
      <c r="AA22" s="1139"/>
      <c r="AB22" s="1139"/>
      <c r="AC22" s="1139"/>
      <c r="AD22" s="1139"/>
      <c r="AE22" s="1140"/>
      <c r="AF22" s="1090"/>
      <c r="AG22" s="1091"/>
      <c r="AH22" s="1091"/>
      <c r="AI22" s="1091"/>
      <c r="AJ22" s="1092"/>
      <c r="AK22" s="1134"/>
      <c r="AL22" s="1135"/>
      <c r="AM22" s="1135"/>
      <c r="AN22" s="1135"/>
      <c r="AO22" s="1135"/>
      <c r="AP22" s="1135"/>
      <c r="AQ22" s="1135"/>
      <c r="AR22" s="1135"/>
      <c r="AS22" s="1135"/>
      <c r="AT22" s="1135"/>
      <c r="AU22" s="1136"/>
      <c r="AV22" s="1136"/>
      <c r="AW22" s="1136"/>
      <c r="AX22" s="1136"/>
      <c r="AY22" s="1137"/>
      <c r="AZ22" s="1082" t="s">
        <v>389</v>
      </c>
      <c r="BA22" s="1082"/>
      <c r="BB22" s="1082"/>
      <c r="BC22" s="1082"/>
      <c r="BD22" s="1083"/>
      <c r="BE22" s="253"/>
      <c r="BF22" s="253"/>
      <c r="BG22" s="253"/>
      <c r="BH22" s="253"/>
      <c r="BI22" s="253"/>
      <c r="BJ22" s="253"/>
      <c r="BK22" s="253"/>
      <c r="BL22" s="253"/>
      <c r="BM22" s="253"/>
      <c r="BN22" s="253"/>
      <c r="BO22" s="253"/>
      <c r="BP22" s="253"/>
      <c r="BQ22" s="262">
        <v>16</v>
      </c>
      <c r="BR22" s="263"/>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254"/>
    </row>
    <row r="23" spans="1:131" s="255" customFormat="1" ht="26.25" customHeight="1" thickBot="1" x14ac:dyDescent="0.2">
      <c r="A23" s="264" t="s">
        <v>390</v>
      </c>
      <c r="B23" s="995" t="s">
        <v>391</v>
      </c>
      <c r="C23" s="996"/>
      <c r="D23" s="996"/>
      <c r="E23" s="996"/>
      <c r="F23" s="996"/>
      <c r="G23" s="996"/>
      <c r="H23" s="996"/>
      <c r="I23" s="996"/>
      <c r="J23" s="996"/>
      <c r="K23" s="996"/>
      <c r="L23" s="996"/>
      <c r="M23" s="996"/>
      <c r="N23" s="996"/>
      <c r="O23" s="996"/>
      <c r="P23" s="997"/>
      <c r="Q23" s="1125"/>
      <c r="R23" s="1126"/>
      <c r="S23" s="1126"/>
      <c r="T23" s="1126"/>
      <c r="U23" s="1126"/>
      <c r="V23" s="1126"/>
      <c r="W23" s="1126"/>
      <c r="X23" s="1126"/>
      <c r="Y23" s="1126"/>
      <c r="Z23" s="1126"/>
      <c r="AA23" s="1126"/>
      <c r="AB23" s="1126"/>
      <c r="AC23" s="1126"/>
      <c r="AD23" s="1126"/>
      <c r="AE23" s="1127"/>
      <c r="AF23" s="1128">
        <v>69</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392</v>
      </c>
      <c r="BA23" s="1123"/>
      <c r="BB23" s="1123"/>
      <c r="BC23" s="1123"/>
      <c r="BD23" s="1124"/>
      <c r="BE23" s="253"/>
      <c r="BF23" s="253"/>
      <c r="BG23" s="253"/>
      <c r="BH23" s="253"/>
      <c r="BI23" s="253"/>
      <c r="BJ23" s="253"/>
      <c r="BK23" s="253"/>
      <c r="BL23" s="253"/>
      <c r="BM23" s="253"/>
      <c r="BN23" s="253"/>
      <c r="BO23" s="253"/>
      <c r="BP23" s="253"/>
      <c r="BQ23" s="262">
        <v>17</v>
      </c>
      <c r="BR23" s="263"/>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254"/>
    </row>
    <row r="24" spans="1:131" s="255"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2"/>
      <c r="BA24" s="252"/>
      <c r="BB24" s="252"/>
      <c r="BC24" s="252"/>
      <c r="BD24" s="252"/>
      <c r="BE24" s="253"/>
      <c r="BF24" s="253"/>
      <c r="BG24" s="253"/>
      <c r="BH24" s="253"/>
      <c r="BI24" s="253"/>
      <c r="BJ24" s="253"/>
      <c r="BK24" s="253"/>
      <c r="BL24" s="253"/>
      <c r="BM24" s="253"/>
      <c r="BN24" s="253"/>
      <c r="BO24" s="253"/>
      <c r="BP24" s="253"/>
      <c r="BQ24" s="262">
        <v>18</v>
      </c>
      <c r="BR24" s="263"/>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254"/>
    </row>
    <row r="25" spans="1:131" s="247"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2"/>
      <c r="BK25" s="252"/>
      <c r="BL25" s="252"/>
      <c r="BM25" s="252"/>
      <c r="BN25" s="252"/>
      <c r="BO25" s="265"/>
      <c r="BP25" s="265"/>
      <c r="BQ25" s="262">
        <v>19</v>
      </c>
      <c r="BR25" s="263"/>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246"/>
    </row>
    <row r="26" spans="1:131" s="247" customFormat="1" ht="26.25" customHeight="1" x14ac:dyDescent="0.15">
      <c r="A26" s="1048" t="s">
        <v>370</v>
      </c>
      <c r="B26" s="1049"/>
      <c r="C26" s="1049"/>
      <c r="D26" s="1049"/>
      <c r="E26" s="1049"/>
      <c r="F26" s="1049"/>
      <c r="G26" s="1049"/>
      <c r="H26" s="1049"/>
      <c r="I26" s="1049"/>
      <c r="J26" s="1049"/>
      <c r="K26" s="1049"/>
      <c r="L26" s="1049"/>
      <c r="M26" s="1049"/>
      <c r="N26" s="1049"/>
      <c r="O26" s="1049"/>
      <c r="P26" s="1050"/>
      <c r="Q26" s="1054" t="s">
        <v>395</v>
      </c>
      <c r="R26" s="1055"/>
      <c r="S26" s="1055"/>
      <c r="T26" s="1055"/>
      <c r="U26" s="1056"/>
      <c r="V26" s="1054" t="s">
        <v>396</v>
      </c>
      <c r="W26" s="1055"/>
      <c r="X26" s="1055"/>
      <c r="Y26" s="1055"/>
      <c r="Z26" s="1056"/>
      <c r="AA26" s="1054" t="s">
        <v>397</v>
      </c>
      <c r="AB26" s="1055"/>
      <c r="AC26" s="1055"/>
      <c r="AD26" s="1055"/>
      <c r="AE26" s="1055"/>
      <c r="AF26" s="1116" t="s">
        <v>398</v>
      </c>
      <c r="AG26" s="1061"/>
      <c r="AH26" s="1061"/>
      <c r="AI26" s="1061"/>
      <c r="AJ26" s="1117"/>
      <c r="AK26" s="1055" t="s">
        <v>399</v>
      </c>
      <c r="AL26" s="1055"/>
      <c r="AM26" s="1055"/>
      <c r="AN26" s="1055"/>
      <c r="AO26" s="1056"/>
      <c r="AP26" s="1054" t="s">
        <v>400</v>
      </c>
      <c r="AQ26" s="1055"/>
      <c r="AR26" s="1055"/>
      <c r="AS26" s="1055"/>
      <c r="AT26" s="1056"/>
      <c r="AU26" s="1054" t="s">
        <v>401</v>
      </c>
      <c r="AV26" s="1055"/>
      <c r="AW26" s="1055"/>
      <c r="AX26" s="1055"/>
      <c r="AY26" s="1056"/>
      <c r="AZ26" s="1054" t="s">
        <v>402</v>
      </c>
      <c r="BA26" s="1055"/>
      <c r="BB26" s="1055"/>
      <c r="BC26" s="1055"/>
      <c r="BD26" s="1056"/>
      <c r="BE26" s="1054" t="s">
        <v>377</v>
      </c>
      <c r="BF26" s="1055"/>
      <c r="BG26" s="1055"/>
      <c r="BH26" s="1055"/>
      <c r="BI26" s="1070"/>
      <c r="BJ26" s="252"/>
      <c r="BK26" s="252"/>
      <c r="BL26" s="252"/>
      <c r="BM26" s="252"/>
      <c r="BN26" s="252"/>
      <c r="BO26" s="265"/>
      <c r="BP26" s="265"/>
      <c r="BQ26" s="262">
        <v>20</v>
      </c>
      <c r="BR26" s="263"/>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246"/>
    </row>
    <row r="27" spans="1:131" s="247" customFormat="1" ht="26.25" customHeight="1" thickBot="1" x14ac:dyDescent="0.2">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8"/>
      <c r="AG27" s="1064"/>
      <c r="AH27" s="1064"/>
      <c r="AI27" s="1064"/>
      <c r="AJ27" s="1119"/>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252"/>
      <c r="BK27" s="252"/>
      <c r="BL27" s="252"/>
      <c r="BM27" s="252"/>
      <c r="BN27" s="252"/>
      <c r="BO27" s="265"/>
      <c r="BP27" s="265"/>
      <c r="BQ27" s="262">
        <v>21</v>
      </c>
      <c r="BR27" s="263"/>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246"/>
    </row>
    <row r="28" spans="1:131" s="247" customFormat="1" ht="26.25" customHeight="1" thickTop="1" x14ac:dyDescent="0.15">
      <c r="A28" s="266">
        <v>1</v>
      </c>
      <c r="B28" s="1107" t="s">
        <v>403</v>
      </c>
      <c r="C28" s="1108"/>
      <c r="D28" s="1108"/>
      <c r="E28" s="1108"/>
      <c r="F28" s="1108"/>
      <c r="G28" s="1108"/>
      <c r="H28" s="1108"/>
      <c r="I28" s="1108"/>
      <c r="J28" s="1108"/>
      <c r="K28" s="1108"/>
      <c r="L28" s="1108"/>
      <c r="M28" s="1108"/>
      <c r="N28" s="1108"/>
      <c r="O28" s="1108"/>
      <c r="P28" s="1109"/>
      <c r="Q28" s="1110">
        <v>188</v>
      </c>
      <c r="R28" s="1111"/>
      <c r="S28" s="1111"/>
      <c r="T28" s="1111"/>
      <c r="U28" s="1111"/>
      <c r="V28" s="1111">
        <v>184</v>
      </c>
      <c r="W28" s="1111"/>
      <c r="X28" s="1111"/>
      <c r="Y28" s="1111"/>
      <c r="Z28" s="1111"/>
      <c r="AA28" s="1111">
        <v>4</v>
      </c>
      <c r="AB28" s="1111"/>
      <c r="AC28" s="1111"/>
      <c r="AD28" s="1111"/>
      <c r="AE28" s="1112"/>
      <c r="AF28" s="1113">
        <v>3</v>
      </c>
      <c r="AG28" s="1111"/>
      <c r="AH28" s="1111"/>
      <c r="AI28" s="1111"/>
      <c r="AJ28" s="1114"/>
      <c r="AK28" s="1115">
        <v>8</v>
      </c>
      <c r="AL28" s="1102"/>
      <c r="AM28" s="1102"/>
      <c r="AN28" s="1102"/>
      <c r="AO28" s="1102"/>
      <c r="AP28" s="1101" t="s">
        <v>575</v>
      </c>
      <c r="AQ28" s="1102"/>
      <c r="AR28" s="1102"/>
      <c r="AS28" s="1102"/>
      <c r="AT28" s="1102"/>
      <c r="AU28" s="1101" t="s">
        <v>576</v>
      </c>
      <c r="AV28" s="1102"/>
      <c r="AW28" s="1102"/>
      <c r="AX28" s="1102"/>
      <c r="AY28" s="1102"/>
      <c r="AZ28" s="1103" t="s">
        <v>572</v>
      </c>
      <c r="BA28" s="1104"/>
      <c r="BB28" s="1104"/>
      <c r="BC28" s="1104"/>
      <c r="BD28" s="1104"/>
      <c r="BE28" s="1105"/>
      <c r="BF28" s="1105"/>
      <c r="BG28" s="1105"/>
      <c r="BH28" s="1105"/>
      <c r="BI28" s="1106"/>
      <c r="BJ28" s="252"/>
      <c r="BK28" s="252"/>
      <c r="BL28" s="252"/>
      <c r="BM28" s="252"/>
      <c r="BN28" s="252"/>
      <c r="BO28" s="265"/>
      <c r="BP28" s="265"/>
      <c r="BQ28" s="262">
        <v>22</v>
      </c>
      <c r="BR28" s="263"/>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246"/>
    </row>
    <row r="29" spans="1:131" s="247" customFormat="1" ht="26.25" customHeight="1" x14ac:dyDescent="0.15">
      <c r="A29" s="266">
        <v>2</v>
      </c>
      <c r="B29" s="1084" t="s">
        <v>404</v>
      </c>
      <c r="C29" s="1085"/>
      <c r="D29" s="1085"/>
      <c r="E29" s="1085"/>
      <c r="F29" s="1085"/>
      <c r="G29" s="1085"/>
      <c r="H29" s="1085"/>
      <c r="I29" s="1085"/>
      <c r="J29" s="1085"/>
      <c r="K29" s="1085"/>
      <c r="L29" s="1085"/>
      <c r="M29" s="1085"/>
      <c r="N29" s="1085"/>
      <c r="O29" s="1085"/>
      <c r="P29" s="1086"/>
      <c r="Q29" s="1096">
        <v>55</v>
      </c>
      <c r="R29" s="1097"/>
      <c r="S29" s="1097"/>
      <c r="T29" s="1097"/>
      <c r="U29" s="1097"/>
      <c r="V29" s="1097">
        <v>54</v>
      </c>
      <c r="W29" s="1097"/>
      <c r="X29" s="1097"/>
      <c r="Y29" s="1097"/>
      <c r="Z29" s="1097"/>
      <c r="AA29" s="1097">
        <v>1</v>
      </c>
      <c r="AB29" s="1097"/>
      <c r="AC29" s="1097"/>
      <c r="AD29" s="1097"/>
      <c r="AE29" s="1098"/>
      <c r="AF29" s="1090">
        <v>2</v>
      </c>
      <c r="AG29" s="1091"/>
      <c r="AH29" s="1091"/>
      <c r="AI29" s="1091"/>
      <c r="AJ29" s="1092"/>
      <c r="AK29" s="1032">
        <v>31</v>
      </c>
      <c r="AL29" s="1022"/>
      <c r="AM29" s="1022"/>
      <c r="AN29" s="1022"/>
      <c r="AO29" s="1022"/>
      <c r="AP29" s="1029" t="s">
        <v>576</v>
      </c>
      <c r="AQ29" s="1022"/>
      <c r="AR29" s="1022"/>
      <c r="AS29" s="1022"/>
      <c r="AT29" s="1022"/>
      <c r="AU29" s="1029" t="s">
        <v>576</v>
      </c>
      <c r="AV29" s="1022"/>
      <c r="AW29" s="1022"/>
      <c r="AX29" s="1022"/>
      <c r="AY29" s="1022"/>
      <c r="AZ29" s="1099" t="s">
        <v>573</v>
      </c>
      <c r="BA29" s="1095"/>
      <c r="BB29" s="1095"/>
      <c r="BC29" s="1095"/>
      <c r="BD29" s="1095"/>
      <c r="BE29" s="1079"/>
      <c r="BF29" s="1079"/>
      <c r="BG29" s="1079"/>
      <c r="BH29" s="1079"/>
      <c r="BI29" s="1080"/>
      <c r="BJ29" s="252"/>
      <c r="BK29" s="252"/>
      <c r="BL29" s="252"/>
      <c r="BM29" s="252"/>
      <c r="BN29" s="252"/>
      <c r="BO29" s="265"/>
      <c r="BP29" s="265"/>
      <c r="BQ29" s="262">
        <v>23</v>
      </c>
      <c r="BR29" s="263"/>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246"/>
    </row>
    <row r="30" spans="1:131" s="247" customFormat="1" ht="26.25" customHeight="1" x14ac:dyDescent="0.15">
      <c r="A30" s="266">
        <v>3</v>
      </c>
      <c r="B30" s="1084" t="s">
        <v>570</v>
      </c>
      <c r="C30" s="1085"/>
      <c r="D30" s="1085"/>
      <c r="E30" s="1085"/>
      <c r="F30" s="1085"/>
      <c r="G30" s="1085"/>
      <c r="H30" s="1085"/>
      <c r="I30" s="1085"/>
      <c r="J30" s="1085"/>
      <c r="K30" s="1085"/>
      <c r="L30" s="1085"/>
      <c r="M30" s="1085"/>
      <c r="N30" s="1085"/>
      <c r="O30" s="1085"/>
      <c r="P30" s="1086"/>
      <c r="Q30" s="1096">
        <v>141</v>
      </c>
      <c r="R30" s="1097"/>
      <c r="S30" s="1097"/>
      <c r="T30" s="1097"/>
      <c r="U30" s="1097"/>
      <c r="V30" s="1097">
        <v>139</v>
      </c>
      <c r="W30" s="1097"/>
      <c r="X30" s="1097"/>
      <c r="Y30" s="1097"/>
      <c r="Z30" s="1097"/>
      <c r="AA30" s="1097">
        <v>5</v>
      </c>
      <c r="AB30" s="1097"/>
      <c r="AC30" s="1097"/>
      <c r="AD30" s="1097"/>
      <c r="AE30" s="1098"/>
      <c r="AF30" s="1100" t="s">
        <v>567</v>
      </c>
      <c r="AG30" s="1091"/>
      <c r="AH30" s="1091"/>
      <c r="AI30" s="1091"/>
      <c r="AJ30" s="1092"/>
      <c r="AK30" s="1032">
        <v>5</v>
      </c>
      <c r="AL30" s="1022"/>
      <c r="AM30" s="1022"/>
      <c r="AN30" s="1022"/>
      <c r="AO30" s="1022"/>
      <c r="AP30" s="1022">
        <v>381</v>
      </c>
      <c r="AQ30" s="1022"/>
      <c r="AR30" s="1022"/>
      <c r="AS30" s="1022"/>
      <c r="AT30" s="1022"/>
      <c r="AU30" s="1022">
        <v>5</v>
      </c>
      <c r="AV30" s="1022"/>
      <c r="AW30" s="1022"/>
      <c r="AX30" s="1022"/>
      <c r="AY30" s="1022"/>
      <c r="AZ30" s="1099" t="s">
        <v>574</v>
      </c>
      <c r="BA30" s="1095"/>
      <c r="BB30" s="1095"/>
      <c r="BC30" s="1095"/>
      <c r="BD30" s="1095"/>
      <c r="BE30" s="1079" t="s">
        <v>571</v>
      </c>
      <c r="BF30" s="1079"/>
      <c r="BG30" s="1079"/>
      <c r="BH30" s="1079"/>
      <c r="BI30" s="1080"/>
      <c r="BJ30" s="252"/>
      <c r="BK30" s="252"/>
      <c r="BL30" s="252"/>
      <c r="BM30" s="252"/>
      <c r="BN30" s="252"/>
      <c r="BO30" s="265"/>
      <c r="BP30" s="265"/>
      <c r="BQ30" s="262">
        <v>24</v>
      </c>
      <c r="BR30" s="263"/>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246"/>
    </row>
    <row r="31" spans="1:131" s="247" customFormat="1" ht="26.25" customHeight="1" x14ac:dyDescent="0.15">
      <c r="A31" s="266">
        <v>4</v>
      </c>
      <c r="B31" s="1084"/>
      <c r="C31" s="1085"/>
      <c r="D31" s="1085"/>
      <c r="E31" s="1085"/>
      <c r="F31" s="1085"/>
      <c r="G31" s="1085"/>
      <c r="H31" s="1085"/>
      <c r="I31" s="1085"/>
      <c r="J31" s="1085"/>
      <c r="K31" s="1085"/>
      <c r="L31" s="1085"/>
      <c r="M31" s="1085"/>
      <c r="N31" s="1085"/>
      <c r="O31" s="1085"/>
      <c r="P31" s="1086"/>
      <c r="Q31" s="1096"/>
      <c r="R31" s="1097"/>
      <c r="S31" s="1097"/>
      <c r="T31" s="1097"/>
      <c r="U31" s="1097"/>
      <c r="V31" s="1097"/>
      <c r="W31" s="1097"/>
      <c r="X31" s="1097"/>
      <c r="Y31" s="1097"/>
      <c r="Z31" s="1097"/>
      <c r="AA31" s="1097"/>
      <c r="AB31" s="1097"/>
      <c r="AC31" s="1097"/>
      <c r="AD31" s="1097"/>
      <c r="AE31" s="1098"/>
      <c r="AF31" s="1090"/>
      <c r="AG31" s="1091"/>
      <c r="AH31" s="1091"/>
      <c r="AI31" s="1091"/>
      <c r="AJ31" s="1092"/>
      <c r="AK31" s="1032"/>
      <c r="AL31" s="1022"/>
      <c r="AM31" s="1022"/>
      <c r="AN31" s="1022"/>
      <c r="AO31" s="1022"/>
      <c r="AP31" s="1022"/>
      <c r="AQ31" s="1022"/>
      <c r="AR31" s="1022"/>
      <c r="AS31" s="1022"/>
      <c r="AT31" s="1022"/>
      <c r="AU31" s="1022"/>
      <c r="AV31" s="1022"/>
      <c r="AW31" s="1022"/>
      <c r="AX31" s="1022"/>
      <c r="AY31" s="1022"/>
      <c r="AZ31" s="1095"/>
      <c r="BA31" s="1095"/>
      <c r="BB31" s="1095"/>
      <c r="BC31" s="1095"/>
      <c r="BD31" s="1095"/>
      <c r="BE31" s="1079"/>
      <c r="BF31" s="1079"/>
      <c r="BG31" s="1079"/>
      <c r="BH31" s="1079"/>
      <c r="BI31" s="1080"/>
      <c r="BJ31" s="252"/>
      <c r="BK31" s="252"/>
      <c r="BL31" s="252"/>
      <c r="BM31" s="252"/>
      <c r="BN31" s="252"/>
      <c r="BO31" s="265"/>
      <c r="BP31" s="265"/>
      <c r="BQ31" s="262">
        <v>25</v>
      </c>
      <c r="BR31" s="263"/>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246"/>
    </row>
    <row r="32" spans="1:131" s="247" customFormat="1" ht="26.25" customHeight="1" x14ac:dyDescent="0.15">
      <c r="A32" s="266">
        <v>5</v>
      </c>
      <c r="B32" s="1084"/>
      <c r="C32" s="1085"/>
      <c r="D32" s="1085"/>
      <c r="E32" s="1085"/>
      <c r="F32" s="1085"/>
      <c r="G32" s="1085"/>
      <c r="H32" s="1085"/>
      <c r="I32" s="1085"/>
      <c r="J32" s="1085"/>
      <c r="K32" s="1085"/>
      <c r="L32" s="1085"/>
      <c r="M32" s="1085"/>
      <c r="N32" s="1085"/>
      <c r="O32" s="1085"/>
      <c r="P32" s="1086"/>
      <c r="Q32" s="1096"/>
      <c r="R32" s="1097"/>
      <c r="S32" s="1097"/>
      <c r="T32" s="1097"/>
      <c r="U32" s="1097"/>
      <c r="V32" s="1097"/>
      <c r="W32" s="1097"/>
      <c r="X32" s="1097"/>
      <c r="Y32" s="1097"/>
      <c r="Z32" s="1097"/>
      <c r="AA32" s="1097"/>
      <c r="AB32" s="1097"/>
      <c r="AC32" s="1097"/>
      <c r="AD32" s="1097"/>
      <c r="AE32" s="1098"/>
      <c r="AF32" s="1090"/>
      <c r="AG32" s="1091"/>
      <c r="AH32" s="1091"/>
      <c r="AI32" s="1091"/>
      <c r="AJ32" s="1092"/>
      <c r="AK32" s="1032"/>
      <c r="AL32" s="1022"/>
      <c r="AM32" s="1022"/>
      <c r="AN32" s="1022"/>
      <c r="AO32" s="1022"/>
      <c r="AP32" s="1022"/>
      <c r="AQ32" s="1022"/>
      <c r="AR32" s="1022"/>
      <c r="AS32" s="1022"/>
      <c r="AT32" s="1022"/>
      <c r="AU32" s="1022"/>
      <c r="AV32" s="1022"/>
      <c r="AW32" s="1022"/>
      <c r="AX32" s="1022"/>
      <c r="AY32" s="1022"/>
      <c r="AZ32" s="1095"/>
      <c r="BA32" s="1095"/>
      <c r="BB32" s="1095"/>
      <c r="BC32" s="1095"/>
      <c r="BD32" s="1095"/>
      <c r="BE32" s="1079"/>
      <c r="BF32" s="1079"/>
      <c r="BG32" s="1079"/>
      <c r="BH32" s="1079"/>
      <c r="BI32" s="1080"/>
      <c r="BJ32" s="252"/>
      <c r="BK32" s="252"/>
      <c r="BL32" s="252"/>
      <c r="BM32" s="252"/>
      <c r="BN32" s="252"/>
      <c r="BO32" s="265"/>
      <c r="BP32" s="265"/>
      <c r="BQ32" s="262">
        <v>26</v>
      </c>
      <c r="BR32" s="263"/>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246"/>
    </row>
    <row r="33" spans="1:131" s="247" customFormat="1" ht="26.25" customHeight="1" x14ac:dyDescent="0.15">
      <c r="A33" s="266">
        <v>6</v>
      </c>
      <c r="B33" s="1084"/>
      <c r="C33" s="1085"/>
      <c r="D33" s="1085"/>
      <c r="E33" s="1085"/>
      <c r="F33" s="1085"/>
      <c r="G33" s="1085"/>
      <c r="H33" s="1085"/>
      <c r="I33" s="1085"/>
      <c r="J33" s="1085"/>
      <c r="K33" s="1085"/>
      <c r="L33" s="1085"/>
      <c r="M33" s="1085"/>
      <c r="N33" s="1085"/>
      <c r="O33" s="1085"/>
      <c r="P33" s="1086"/>
      <c r="Q33" s="1096"/>
      <c r="R33" s="1097"/>
      <c r="S33" s="1097"/>
      <c r="T33" s="1097"/>
      <c r="U33" s="1097"/>
      <c r="V33" s="1097"/>
      <c r="W33" s="1097"/>
      <c r="X33" s="1097"/>
      <c r="Y33" s="1097"/>
      <c r="Z33" s="1097"/>
      <c r="AA33" s="1097"/>
      <c r="AB33" s="1097"/>
      <c r="AC33" s="1097"/>
      <c r="AD33" s="1097"/>
      <c r="AE33" s="1098"/>
      <c r="AF33" s="1090"/>
      <c r="AG33" s="1091"/>
      <c r="AH33" s="1091"/>
      <c r="AI33" s="1091"/>
      <c r="AJ33" s="1092"/>
      <c r="AK33" s="1032"/>
      <c r="AL33" s="1022"/>
      <c r="AM33" s="1022"/>
      <c r="AN33" s="1022"/>
      <c r="AO33" s="1022"/>
      <c r="AP33" s="1022"/>
      <c r="AQ33" s="1022"/>
      <c r="AR33" s="1022"/>
      <c r="AS33" s="1022"/>
      <c r="AT33" s="1022"/>
      <c r="AU33" s="1022"/>
      <c r="AV33" s="1022"/>
      <c r="AW33" s="1022"/>
      <c r="AX33" s="1022"/>
      <c r="AY33" s="1022"/>
      <c r="AZ33" s="1095"/>
      <c r="BA33" s="1095"/>
      <c r="BB33" s="1095"/>
      <c r="BC33" s="1095"/>
      <c r="BD33" s="1095"/>
      <c r="BE33" s="1079"/>
      <c r="BF33" s="1079"/>
      <c r="BG33" s="1079"/>
      <c r="BH33" s="1079"/>
      <c r="BI33" s="1080"/>
      <c r="BJ33" s="252"/>
      <c r="BK33" s="252"/>
      <c r="BL33" s="252"/>
      <c r="BM33" s="252"/>
      <c r="BN33" s="252"/>
      <c r="BO33" s="265"/>
      <c r="BP33" s="265"/>
      <c r="BQ33" s="262">
        <v>27</v>
      </c>
      <c r="BR33" s="263"/>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246"/>
    </row>
    <row r="34" spans="1:131" s="247" customFormat="1" ht="26.25" customHeight="1" x14ac:dyDescent="0.15">
      <c r="A34" s="266">
        <v>7</v>
      </c>
      <c r="B34" s="1084"/>
      <c r="C34" s="1085"/>
      <c r="D34" s="1085"/>
      <c r="E34" s="1085"/>
      <c r="F34" s="1085"/>
      <c r="G34" s="1085"/>
      <c r="H34" s="1085"/>
      <c r="I34" s="1085"/>
      <c r="J34" s="1085"/>
      <c r="K34" s="1085"/>
      <c r="L34" s="1085"/>
      <c r="M34" s="1085"/>
      <c r="N34" s="1085"/>
      <c r="O34" s="1085"/>
      <c r="P34" s="1086"/>
      <c r="Q34" s="1096"/>
      <c r="R34" s="1097"/>
      <c r="S34" s="1097"/>
      <c r="T34" s="1097"/>
      <c r="U34" s="1097"/>
      <c r="V34" s="1097"/>
      <c r="W34" s="1097"/>
      <c r="X34" s="1097"/>
      <c r="Y34" s="1097"/>
      <c r="Z34" s="1097"/>
      <c r="AA34" s="1097"/>
      <c r="AB34" s="1097"/>
      <c r="AC34" s="1097"/>
      <c r="AD34" s="1097"/>
      <c r="AE34" s="1098"/>
      <c r="AF34" s="1090"/>
      <c r="AG34" s="1091"/>
      <c r="AH34" s="1091"/>
      <c r="AI34" s="1091"/>
      <c r="AJ34" s="1092"/>
      <c r="AK34" s="1032"/>
      <c r="AL34" s="1022"/>
      <c r="AM34" s="1022"/>
      <c r="AN34" s="1022"/>
      <c r="AO34" s="1022"/>
      <c r="AP34" s="1022"/>
      <c r="AQ34" s="1022"/>
      <c r="AR34" s="1022"/>
      <c r="AS34" s="1022"/>
      <c r="AT34" s="1022"/>
      <c r="AU34" s="1022"/>
      <c r="AV34" s="1022"/>
      <c r="AW34" s="1022"/>
      <c r="AX34" s="1022"/>
      <c r="AY34" s="1022"/>
      <c r="AZ34" s="1095"/>
      <c r="BA34" s="1095"/>
      <c r="BB34" s="1095"/>
      <c r="BC34" s="1095"/>
      <c r="BD34" s="1095"/>
      <c r="BE34" s="1079"/>
      <c r="BF34" s="1079"/>
      <c r="BG34" s="1079"/>
      <c r="BH34" s="1079"/>
      <c r="BI34" s="1080"/>
      <c r="BJ34" s="252"/>
      <c r="BK34" s="252"/>
      <c r="BL34" s="252"/>
      <c r="BM34" s="252"/>
      <c r="BN34" s="252"/>
      <c r="BO34" s="265"/>
      <c r="BP34" s="265"/>
      <c r="BQ34" s="262">
        <v>28</v>
      </c>
      <c r="BR34" s="263"/>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246"/>
    </row>
    <row r="35" spans="1:131" s="247" customFormat="1" ht="26.25" customHeight="1" x14ac:dyDescent="0.15">
      <c r="A35" s="266">
        <v>8</v>
      </c>
      <c r="B35" s="1084"/>
      <c r="C35" s="1085"/>
      <c r="D35" s="1085"/>
      <c r="E35" s="1085"/>
      <c r="F35" s="1085"/>
      <c r="G35" s="1085"/>
      <c r="H35" s="1085"/>
      <c r="I35" s="1085"/>
      <c r="J35" s="1085"/>
      <c r="K35" s="1085"/>
      <c r="L35" s="1085"/>
      <c r="M35" s="1085"/>
      <c r="N35" s="1085"/>
      <c r="O35" s="1085"/>
      <c r="P35" s="1086"/>
      <c r="Q35" s="1096"/>
      <c r="R35" s="1097"/>
      <c r="S35" s="1097"/>
      <c r="T35" s="1097"/>
      <c r="U35" s="1097"/>
      <c r="V35" s="1097"/>
      <c r="W35" s="1097"/>
      <c r="X35" s="1097"/>
      <c r="Y35" s="1097"/>
      <c r="Z35" s="1097"/>
      <c r="AA35" s="1097"/>
      <c r="AB35" s="1097"/>
      <c r="AC35" s="1097"/>
      <c r="AD35" s="1097"/>
      <c r="AE35" s="1098"/>
      <c r="AF35" s="1090"/>
      <c r="AG35" s="1091"/>
      <c r="AH35" s="1091"/>
      <c r="AI35" s="1091"/>
      <c r="AJ35" s="1092"/>
      <c r="AK35" s="1032"/>
      <c r="AL35" s="1022"/>
      <c r="AM35" s="1022"/>
      <c r="AN35" s="1022"/>
      <c r="AO35" s="1022"/>
      <c r="AP35" s="1022"/>
      <c r="AQ35" s="1022"/>
      <c r="AR35" s="1022"/>
      <c r="AS35" s="1022"/>
      <c r="AT35" s="1022"/>
      <c r="AU35" s="1022"/>
      <c r="AV35" s="1022"/>
      <c r="AW35" s="1022"/>
      <c r="AX35" s="1022"/>
      <c r="AY35" s="1022"/>
      <c r="AZ35" s="1095"/>
      <c r="BA35" s="1095"/>
      <c r="BB35" s="1095"/>
      <c r="BC35" s="1095"/>
      <c r="BD35" s="1095"/>
      <c r="BE35" s="1079"/>
      <c r="BF35" s="1079"/>
      <c r="BG35" s="1079"/>
      <c r="BH35" s="1079"/>
      <c r="BI35" s="1080"/>
      <c r="BJ35" s="252"/>
      <c r="BK35" s="252"/>
      <c r="BL35" s="252"/>
      <c r="BM35" s="252"/>
      <c r="BN35" s="252"/>
      <c r="BO35" s="265"/>
      <c r="BP35" s="265"/>
      <c r="BQ35" s="262">
        <v>29</v>
      </c>
      <c r="BR35" s="263"/>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246"/>
    </row>
    <row r="36" spans="1:131" s="247" customFormat="1" ht="26.25" customHeight="1" x14ac:dyDescent="0.15">
      <c r="A36" s="266">
        <v>9</v>
      </c>
      <c r="B36" s="1084"/>
      <c r="C36" s="1085"/>
      <c r="D36" s="1085"/>
      <c r="E36" s="1085"/>
      <c r="F36" s="1085"/>
      <c r="G36" s="1085"/>
      <c r="H36" s="1085"/>
      <c r="I36" s="1085"/>
      <c r="J36" s="1085"/>
      <c r="K36" s="1085"/>
      <c r="L36" s="1085"/>
      <c r="M36" s="1085"/>
      <c r="N36" s="1085"/>
      <c r="O36" s="1085"/>
      <c r="P36" s="1086"/>
      <c r="Q36" s="1096"/>
      <c r="R36" s="1097"/>
      <c r="S36" s="1097"/>
      <c r="T36" s="1097"/>
      <c r="U36" s="1097"/>
      <c r="V36" s="1097"/>
      <c r="W36" s="1097"/>
      <c r="X36" s="1097"/>
      <c r="Y36" s="1097"/>
      <c r="Z36" s="1097"/>
      <c r="AA36" s="1097"/>
      <c r="AB36" s="1097"/>
      <c r="AC36" s="1097"/>
      <c r="AD36" s="1097"/>
      <c r="AE36" s="1098"/>
      <c r="AF36" s="1090"/>
      <c r="AG36" s="1091"/>
      <c r="AH36" s="1091"/>
      <c r="AI36" s="1091"/>
      <c r="AJ36" s="1092"/>
      <c r="AK36" s="1032"/>
      <c r="AL36" s="1022"/>
      <c r="AM36" s="1022"/>
      <c r="AN36" s="1022"/>
      <c r="AO36" s="1022"/>
      <c r="AP36" s="1022"/>
      <c r="AQ36" s="1022"/>
      <c r="AR36" s="1022"/>
      <c r="AS36" s="1022"/>
      <c r="AT36" s="1022"/>
      <c r="AU36" s="1022"/>
      <c r="AV36" s="1022"/>
      <c r="AW36" s="1022"/>
      <c r="AX36" s="1022"/>
      <c r="AY36" s="1022"/>
      <c r="AZ36" s="1095"/>
      <c r="BA36" s="1095"/>
      <c r="BB36" s="1095"/>
      <c r="BC36" s="1095"/>
      <c r="BD36" s="1095"/>
      <c r="BE36" s="1079"/>
      <c r="BF36" s="1079"/>
      <c r="BG36" s="1079"/>
      <c r="BH36" s="1079"/>
      <c r="BI36" s="1080"/>
      <c r="BJ36" s="252"/>
      <c r="BK36" s="252"/>
      <c r="BL36" s="252"/>
      <c r="BM36" s="252"/>
      <c r="BN36" s="252"/>
      <c r="BO36" s="265"/>
      <c r="BP36" s="265"/>
      <c r="BQ36" s="262">
        <v>30</v>
      </c>
      <c r="BR36" s="263"/>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246"/>
    </row>
    <row r="37" spans="1:131" s="247" customFormat="1" ht="26.25" customHeight="1" x14ac:dyDescent="0.15">
      <c r="A37" s="266">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2"/>
      <c r="AL37" s="1022"/>
      <c r="AM37" s="1022"/>
      <c r="AN37" s="1022"/>
      <c r="AO37" s="1022"/>
      <c r="AP37" s="1022"/>
      <c r="AQ37" s="1022"/>
      <c r="AR37" s="1022"/>
      <c r="AS37" s="1022"/>
      <c r="AT37" s="1022"/>
      <c r="AU37" s="1022"/>
      <c r="AV37" s="1022"/>
      <c r="AW37" s="1022"/>
      <c r="AX37" s="1022"/>
      <c r="AY37" s="1022"/>
      <c r="AZ37" s="1095"/>
      <c r="BA37" s="1095"/>
      <c r="BB37" s="1095"/>
      <c r="BC37" s="1095"/>
      <c r="BD37" s="1095"/>
      <c r="BE37" s="1079"/>
      <c r="BF37" s="1079"/>
      <c r="BG37" s="1079"/>
      <c r="BH37" s="1079"/>
      <c r="BI37" s="1080"/>
      <c r="BJ37" s="252"/>
      <c r="BK37" s="252"/>
      <c r="BL37" s="252"/>
      <c r="BM37" s="252"/>
      <c r="BN37" s="252"/>
      <c r="BO37" s="265"/>
      <c r="BP37" s="265"/>
      <c r="BQ37" s="262">
        <v>31</v>
      </c>
      <c r="BR37" s="263"/>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246"/>
    </row>
    <row r="38" spans="1:131" s="247" customFormat="1" ht="26.25" customHeight="1" x14ac:dyDescent="0.15">
      <c r="A38" s="266">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2"/>
      <c r="AL38" s="1022"/>
      <c r="AM38" s="1022"/>
      <c r="AN38" s="1022"/>
      <c r="AO38" s="1022"/>
      <c r="AP38" s="1022"/>
      <c r="AQ38" s="1022"/>
      <c r="AR38" s="1022"/>
      <c r="AS38" s="1022"/>
      <c r="AT38" s="1022"/>
      <c r="AU38" s="1022"/>
      <c r="AV38" s="1022"/>
      <c r="AW38" s="1022"/>
      <c r="AX38" s="1022"/>
      <c r="AY38" s="1022"/>
      <c r="AZ38" s="1095"/>
      <c r="BA38" s="1095"/>
      <c r="BB38" s="1095"/>
      <c r="BC38" s="1095"/>
      <c r="BD38" s="1095"/>
      <c r="BE38" s="1079"/>
      <c r="BF38" s="1079"/>
      <c r="BG38" s="1079"/>
      <c r="BH38" s="1079"/>
      <c r="BI38" s="1080"/>
      <c r="BJ38" s="252"/>
      <c r="BK38" s="252"/>
      <c r="BL38" s="252"/>
      <c r="BM38" s="252"/>
      <c r="BN38" s="252"/>
      <c r="BO38" s="265"/>
      <c r="BP38" s="265"/>
      <c r="BQ38" s="262">
        <v>32</v>
      </c>
      <c r="BR38" s="263"/>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246"/>
    </row>
    <row r="39" spans="1:131" s="247" customFormat="1" ht="26.25" customHeight="1" x14ac:dyDescent="0.15">
      <c r="A39" s="266">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2"/>
      <c r="AL39" s="1022"/>
      <c r="AM39" s="1022"/>
      <c r="AN39" s="1022"/>
      <c r="AO39" s="1022"/>
      <c r="AP39" s="1022"/>
      <c r="AQ39" s="1022"/>
      <c r="AR39" s="1022"/>
      <c r="AS39" s="1022"/>
      <c r="AT39" s="1022"/>
      <c r="AU39" s="1022"/>
      <c r="AV39" s="1022"/>
      <c r="AW39" s="1022"/>
      <c r="AX39" s="1022"/>
      <c r="AY39" s="1022"/>
      <c r="AZ39" s="1095"/>
      <c r="BA39" s="1095"/>
      <c r="BB39" s="1095"/>
      <c r="BC39" s="1095"/>
      <c r="BD39" s="1095"/>
      <c r="BE39" s="1079"/>
      <c r="BF39" s="1079"/>
      <c r="BG39" s="1079"/>
      <c r="BH39" s="1079"/>
      <c r="BI39" s="1080"/>
      <c r="BJ39" s="252"/>
      <c r="BK39" s="252"/>
      <c r="BL39" s="252"/>
      <c r="BM39" s="252"/>
      <c r="BN39" s="252"/>
      <c r="BO39" s="265"/>
      <c r="BP39" s="265"/>
      <c r="BQ39" s="262">
        <v>33</v>
      </c>
      <c r="BR39" s="263"/>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246"/>
    </row>
    <row r="40" spans="1:131" s="247" customFormat="1" ht="26.25" customHeight="1" x14ac:dyDescent="0.15">
      <c r="A40" s="261">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2"/>
      <c r="AL40" s="1022"/>
      <c r="AM40" s="1022"/>
      <c r="AN40" s="1022"/>
      <c r="AO40" s="1022"/>
      <c r="AP40" s="1022"/>
      <c r="AQ40" s="1022"/>
      <c r="AR40" s="1022"/>
      <c r="AS40" s="1022"/>
      <c r="AT40" s="1022"/>
      <c r="AU40" s="1022"/>
      <c r="AV40" s="1022"/>
      <c r="AW40" s="1022"/>
      <c r="AX40" s="1022"/>
      <c r="AY40" s="1022"/>
      <c r="AZ40" s="1095"/>
      <c r="BA40" s="1095"/>
      <c r="BB40" s="1095"/>
      <c r="BC40" s="1095"/>
      <c r="BD40" s="1095"/>
      <c r="BE40" s="1079"/>
      <c r="BF40" s="1079"/>
      <c r="BG40" s="1079"/>
      <c r="BH40" s="1079"/>
      <c r="BI40" s="1080"/>
      <c r="BJ40" s="252"/>
      <c r="BK40" s="252"/>
      <c r="BL40" s="252"/>
      <c r="BM40" s="252"/>
      <c r="BN40" s="252"/>
      <c r="BO40" s="265"/>
      <c r="BP40" s="265"/>
      <c r="BQ40" s="262">
        <v>34</v>
      </c>
      <c r="BR40" s="263"/>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246"/>
    </row>
    <row r="41" spans="1:131" s="247" customFormat="1" ht="26.25" customHeight="1" x14ac:dyDescent="0.15">
      <c r="A41" s="261">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2"/>
      <c r="AL41" s="1022"/>
      <c r="AM41" s="1022"/>
      <c r="AN41" s="1022"/>
      <c r="AO41" s="1022"/>
      <c r="AP41" s="1022"/>
      <c r="AQ41" s="1022"/>
      <c r="AR41" s="1022"/>
      <c r="AS41" s="1022"/>
      <c r="AT41" s="1022"/>
      <c r="AU41" s="1022"/>
      <c r="AV41" s="1022"/>
      <c r="AW41" s="1022"/>
      <c r="AX41" s="1022"/>
      <c r="AY41" s="1022"/>
      <c r="AZ41" s="1095"/>
      <c r="BA41" s="1095"/>
      <c r="BB41" s="1095"/>
      <c r="BC41" s="1095"/>
      <c r="BD41" s="1095"/>
      <c r="BE41" s="1079"/>
      <c r="BF41" s="1079"/>
      <c r="BG41" s="1079"/>
      <c r="BH41" s="1079"/>
      <c r="BI41" s="1080"/>
      <c r="BJ41" s="252"/>
      <c r="BK41" s="252"/>
      <c r="BL41" s="252"/>
      <c r="BM41" s="252"/>
      <c r="BN41" s="252"/>
      <c r="BO41" s="265"/>
      <c r="BP41" s="265"/>
      <c r="BQ41" s="262">
        <v>35</v>
      </c>
      <c r="BR41" s="263"/>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246"/>
    </row>
    <row r="42" spans="1:131" s="247" customFormat="1" ht="26.25" customHeight="1" x14ac:dyDescent="0.15">
      <c r="A42" s="261">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2"/>
      <c r="AL42" s="1022"/>
      <c r="AM42" s="1022"/>
      <c r="AN42" s="1022"/>
      <c r="AO42" s="1022"/>
      <c r="AP42" s="1022"/>
      <c r="AQ42" s="1022"/>
      <c r="AR42" s="1022"/>
      <c r="AS42" s="1022"/>
      <c r="AT42" s="1022"/>
      <c r="AU42" s="1022"/>
      <c r="AV42" s="1022"/>
      <c r="AW42" s="1022"/>
      <c r="AX42" s="1022"/>
      <c r="AY42" s="1022"/>
      <c r="AZ42" s="1095"/>
      <c r="BA42" s="1095"/>
      <c r="BB42" s="1095"/>
      <c r="BC42" s="1095"/>
      <c r="BD42" s="1095"/>
      <c r="BE42" s="1079"/>
      <c r="BF42" s="1079"/>
      <c r="BG42" s="1079"/>
      <c r="BH42" s="1079"/>
      <c r="BI42" s="1080"/>
      <c r="BJ42" s="252"/>
      <c r="BK42" s="252"/>
      <c r="BL42" s="252"/>
      <c r="BM42" s="252"/>
      <c r="BN42" s="252"/>
      <c r="BO42" s="265"/>
      <c r="BP42" s="265"/>
      <c r="BQ42" s="262">
        <v>36</v>
      </c>
      <c r="BR42" s="263"/>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246"/>
    </row>
    <row r="43" spans="1:131" s="247" customFormat="1" ht="26.25" customHeight="1" x14ac:dyDescent="0.15">
      <c r="A43" s="261">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2"/>
      <c r="AL43" s="1022"/>
      <c r="AM43" s="1022"/>
      <c r="AN43" s="1022"/>
      <c r="AO43" s="1022"/>
      <c r="AP43" s="1022"/>
      <c r="AQ43" s="1022"/>
      <c r="AR43" s="1022"/>
      <c r="AS43" s="1022"/>
      <c r="AT43" s="1022"/>
      <c r="AU43" s="1022"/>
      <c r="AV43" s="1022"/>
      <c r="AW43" s="1022"/>
      <c r="AX43" s="1022"/>
      <c r="AY43" s="1022"/>
      <c r="AZ43" s="1095"/>
      <c r="BA43" s="1095"/>
      <c r="BB43" s="1095"/>
      <c r="BC43" s="1095"/>
      <c r="BD43" s="1095"/>
      <c r="BE43" s="1079"/>
      <c r="BF43" s="1079"/>
      <c r="BG43" s="1079"/>
      <c r="BH43" s="1079"/>
      <c r="BI43" s="1080"/>
      <c r="BJ43" s="252"/>
      <c r="BK43" s="252"/>
      <c r="BL43" s="252"/>
      <c r="BM43" s="252"/>
      <c r="BN43" s="252"/>
      <c r="BO43" s="265"/>
      <c r="BP43" s="265"/>
      <c r="BQ43" s="262">
        <v>37</v>
      </c>
      <c r="BR43" s="263"/>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246"/>
    </row>
    <row r="44" spans="1:131" s="247" customFormat="1" ht="26.25" customHeight="1" x14ac:dyDescent="0.15">
      <c r="A44" s="261">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2"/>
      <c r="AL44" s="1022"/>
      <c r="AM44" s="1022"/>
      <c r="AN44" s="1022"/>
      <c r="AO44" s="1022"/>
      <c r="AP44" s="1022"/>
      <c r="AQ44" s="1022"/>
      <c r="AR44" s="1022"/>
      <c r="AS44" s="1022"/>
      <c r="AT44" s="1022"/>
      <c r="AU44" s="1022"/>
      <c r="AV44" s="1022"/>
      <c r="AW44" s="1022"/>
      <c r="AX44" s="1022"/>
      <c r="AY44" s="1022"/>
      <c r="AZ44" s="1095"/>
      <c r="BA44" s="1095"/>
      <c r="BB44" s="1095"/>
      <c r="BC44" s="1095"/>
      <c r="BD44" s="1095"/>
      <c r="BE44" s="1079"/>
      <c r="BF44" s="1079"/>
      <c r="BG44" s="1079"/>
      <c r="BH44" s="1079"/>
      <c r="BI44" s="1080"/>
      <c r="BJ44" s="252"/>
      <c r="BK44" s="252"/>
      <c r="BL44" s="252"/>
      <c r="BM44" s="252"/>
      <c r="BN44" s="252"/>
      <c r="BO44" s="265"/>
      <c r="BP44" s="265"/>
      <c r="BQ44" s="262">
        <v>38</v>
      </c>
      <c r="BR44" s="263"/>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246"/>
    </row>
    <row r="45" spans="1:131" s="247" customFormat="1" ht="26.25" customHeight="1" x14ac:dyDescent="0.15">
      <c r="A45" s="261">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2"/>
      <c r="AL45" s="1022"/>
      <c r="AM45" s="1022"/>
      <c r="AN45" s="1022"/>
      <c r="AO45" s="1022"/>
      <c r="AP45" s="1022"/>
      <c r="AQ45" s="1022"/>
      <c r="AR45" s="1022"/>
      <c r="AS45" s="1022"/>
      <c r="AT45" s="1022"/>
      <c r="AU45" s="1022"/>
      <c r="AV45" s="1022"/>
      <c r="AW45" s="1022"/>
      <c r="AX45" s="1022"/>
      <c r="AY45" s="1022"/>
      <c r="AZ45" s="1095"/>
      <c r="BA45" s="1095"/>
      <c r="BB45" s="1095"/>
      <c r="BC45" s="1095"/>
      <c r="BD45" s="1095"/>
      <c r="BE45" s="1079"/>
      <c r="BF45" s="1079"/>
      <c r="BG45" s="1079"/>
      <c r="BH45" s="1079"/>
      <c r="BI45" s="1080"/>
      <c r="BJ45" s="252"/>
      <c r="BK45" s="252"/>
      <c r="BL45" s="252"/>
      <c r="BM45" s="252"/>
      <c r="BN45" s="252"/>
      <c r="BO45" s="265"/>
      <c r="BP45" s="265"/>
      <c r="BQ45" s="262">
        <v>39</v>
      </c>
      <c r="BR45" s="263"/>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246"/>
    </row>
    <row r="46" spans="1:131" s="247" customFormat="1" ht="26.25" customHeight="1" x14ac:dyDescent="0.15">
      <c r="A46" s="261">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2"/>
      <c r="AL46" s="1022"/>
      <c r="AM46" s="1022"/>
      <c r="AN46" s="1022"/>
      <c r="AO46" s="1022"/>
      <c r="AP46" s="1022"/>
      <c r="AQ46" s="1022"/>
      <c r="AR46" s="1022"/>
      <c r="AS46" s="1022"/>
      <c r="AT46" s="1022"/>
      <c r="AU46" s="1022"/>
      <c r="AV46" s="1022"/>
      <c r="AW46" s="1022"/>
      <c r="AX46" s="1022"/>
      <c r="AY46" s="1022"/>
      <c r="AZ46" s="1095"/>
      <c r="BA46" s="1095"/>
      <c r="BB46" s="1095"/>
      <c r="BC46" s="1095"/>
      <c r="BD46" s="1095"/>
      <c r="BE46" s="1079"/>
      <c r="BF46" s="1079"/>
      <c r="BG46" s="1079"/>
      <c r="BH46" s="1079"/>
      <c r="BI46" s="1080"/>
      <c r="BJ46" s="252"/>
      <c r="BK46" s="252"/>
      <c r="BL46" s="252"/>
      <c r="BM46" s="252"/>
      <c r="BN46" s="252"/>
      <c r="BO46" s="265"/>
      <c r="BP46" s="265"/>
      <c r="BQ46" s="262">
        <v>40</v>
      </c>
      <c r="BR46" s="263"/>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246"/>
    </row>
    <row r="47" spans="1:131" s="247" customFormat="1" ht="26.25" customHeight="1" x14ac:dyDescent="0.15">
      <c r="A47" s="261">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2"/>
      <c r="AL47" s="1022"/>
      <c r="AM47" s="1022"/>
      <c r="AN47" s="1022"/>
      <c r="AO47" s="1022"/>
      <c r="AP47" s="1022"/>
      <c r="AQ47" s="1022"/>
      <c r="AR47" s="1022"/>
      <c r="AS47" s="1022"/>
      <c r="AT47" s="1022"/>
      <c r="AU47" s="1022"/>
      <c r="AV47" s="1022"/>
      <c r="AW47" s="1022"/>
      <c r="AX47" s="1022"/>
      <c r="AY47" s="1022"/>
      <c r="AZ47" s="1095"/>
      <c r="BA47" s="1095"/>
      <c r="BB47" s="1095"/>
      <c r="BC47" s="1095"/>
      <c r="BD47" s="1095"/>
      <c r="BE47" s="1079"/>
      <c r="BF47" s="1079"/>
      <c r="BG47" s="1079"/>
      <c r="BH47" s="1079"/>
      <c r="BI47" s="1080"/>
      <c r="BJ47" s="252"/>
      <c r="BK47" s="252"/>
      <c r="BL47" s="252"/>
      <c r="BM47" s="252"/>
      <c r="BN47" s="252"/>
      <c r="BO47" s="265"/>
      <c r="BP47" s="265"/>
      <c r="BQ47" s="262">
        <v>41</v>
      </c>
      <c r="BR47" s="263"/>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246"/>
    </row>
    <row r="48" spans="1:131" s="247" customFormat="1" ht="26.25" customHeight="1" x14ac:dyDescent="0.15">
      <c r="A48" s="261">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2"/>
      <c r="AL48" s="1022"/>
      <c r="AM48" s="1022"/>
      <c r="AN48" s="1022"/>
      <c r="AO48" s="1022"/>
      <c r="AP48" s="1022"/>
      <c r="AQ48" s="1022"/>
      <c r="AR48" s="1022"/>
      <c r="AS48" s="1022"/>
      <c r="AT48" s="1022"/>
      <c r="AU48" s="1022"/>
      <c r="AV48" s="1022"/>
      <c r="AW48" s="1022"/>
      <c r="AX48" s="1022"/>
      <c r="AY48" s="1022"/>
      <c r="AZ48" s="1095"/>
      <c r="BA48" s="1095"/>
      <c r="BB48" s="1095"/>
      <c r="BC48" s="1095"/>
      <c r="BD48" s="1095"/>
      <c r="BE48" s="1079"/>
      <c r="BF48" s="1079"/>
      <c r="BG48" s="1079"/>
      <c r="BH48" s="1079"/>
      <c r="BI48" s="1080"/>
      <c r="BJ48" s="252"/>
      <c r="BK48" s="252"/>
      <c r="BL48" s="252"/>
      <c r="BM48" s="252"/>
      <c r="BN48" s="252"/>
      <c r="BO48" s="265"/>
      <c r="BP48" s="265"/>
      <c r="BQ48" s="262">
        <v>42</v>
      </c>
      <c r="BR48" s="263"/>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246"/>
    </row>
    <row r="49" spans="1:131" s="247" customFormat="1" ht="26.25" customHeight="1" x14ac:dyDescent="0.15">
      <c r="A49" s="261">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2"/>
      <c r="AL49" s="1022"/>
      <c r="AM49" s="1022"/>
      <c r="AN49" s="1022"/>
      <c r="AO49" s="1022"/>
      <c r="AP49" s="1022"/>
      <c r="AQ49" s="1022"/>
      <c r="AR49" s="1022"/>
      <c r="AS49" s="1022"/>
      <c r="AT49" s="1022"/>
      <c r="AU49" s="1022"/>
      <c r="AV49" s="1022"/>
      <c r="AW49" s="1022"/>
      <c r="AX49" s="1022"/>
      <c r="AY49" s="1022"/>
      <c r="AZ49" s="1095"/>
      <c r="BA49" s="1095"/>
      <c r="BB49" s="1095"/>
      <c r="BC49" s="1095"/>
      <c r="BD49" s="1095"/>
      <c r="BE49" s="1079"/>
      <c r="BF49" s="1079"/>
      <c r="BG49" s="1079"/>
      <c r="BH49" s="1079"/>
      <c r="BI49" s="1080"/>
      <c r="BJ49" s="252"/>
      <c r="BK49" s="252"/>
      <c r="BL49" s="252"/>
      <c r="BM49" s="252"/>
      <c r="BN49" s="252"/>
      <c r="BO49" s="265"/>
      <c r="BP49" s="265"/>
      <c r="BQ49" s="262">
        <v>43</v>
      </c>
      <c r="BR49" s="263"/>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246"/>
    </row>
    <row r="50" spans="1:131" s="247" customFormat="1" ht="26.25" customHeight="1" x14ac:dyDescent="0.15">
      <c r="A50" s="261">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252"/>
      <c r="BK50" s="252"/>
      <c r="BL50" s="252"/>
      <c r="BM50" s="252"/>
      <c r="BN50" s="252"/>
      <c r="BO50" s="265"/>
      <c r="BP50" s="265"/>
      <c r="BQ50" s="262">
        <v>44</v>
      </c>
      <c r="BR50" s="263"/>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246"/>
    </row>
    <row r="51" spans="1:131" s="247" customFormat="1" ht="26.25" customHeight="1" x14ac:dyDescent="0.15">
      <c r="A51" s="261">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252"/>
      <c r="BK51" s="252"/>
      <c r="BL51" s="252"/>
      <c r="BM51" s="252"/>
      <c r="BN51" s="252"/>
      <c r="BO51" s="265"/>
      <c r="BP51" s="265"/>
      <c r="BQ51" s="262">
        <v>45</v>
      </c>
      <c r="BR51" s="263"/>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246"/>
    </row>
    <row r="52" spans="1:131" s="247" customFormat="1" ht="26.25" customHeight="1" x14ac:dyDescent="0.15">
      <c r="A52" s="261">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252"/>
      <c r="BK52" s="252"/>
      <c r="BL52" s="252"/>
      <c r="BM52" s="252"/>
      <c r="BN52" s="252"/>
      <c r="BO52" s="265"/>
      <c r="BP52" s="265"/>
      <c r="BQ52" s="262">
        <v>46</v>
      </c>
      <c r="BR52" s="263"/>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246"/>
    </row>
    <row r="53" spans="1:131" s="247" customFormat="1" ht="26.25" customHeight="1" x14ac:dyDescent="0.15">
      <c r="A53" s="261">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252"/>
      <c r="BK53" s="252"/>
      <c r="BL53" s="252"/>
      <c r="BM53" s="252"/>
      <c r="BN53" s="252"/>
      <c r="BO53" s="265"/>
      <c r="BP53" s="265"/>
      <c r="BQ53" s="262">
        <v>47</v>
      </c>
      <c r="BR53" s="263"/>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246"/>
    </row>
    <row r="54" spans="1:131" s="247" customFormat="1" ht="26.25" customHeight="1" x14ac:dyDescent="0.15">
      <c r="A54" s="261">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252"/>
      <c r="BK54" s="252"/>
      <c r="BL54" s="252"/>
      <c r="BM54" s="252"/>
      <c r="BN54" s="252"/>
      <c r="BO54" s="265"/>
      <c r="BP54" s="265"/>
      <c r="BQ54" s="262">
        <v>48</v>
      </c>
      <c r="BR54" s="263"/>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246"/>
    </row>
    <row r="55" spans="1:131" s="247" customFormat="1" ht="26.25" customHeight="1" x14ac:dyDescent="0.15">
      <c r="A55" s="261">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252"/>
      <c r="BK55" s="252"/>
      <c r="BL55" s="252"/>
      <c r="BM55" s="252"/>
      <c r="BN55" s="252"/>
      <c r="BO55" s="265"/>
      <c r="BP55" s="265"/>
      <c r="BQ55" s="262">
        <v>49</v>
      </c>
      <c r="BR55" s="263"/>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246"/>
    </row>
    <row r="56" spans="1:131" s="247" customFormat="1" ht="26.25" customHeight="1" x14ac:dyDescent="0.15">
      <c r="A56" s="261">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252"/>
      <c r="BK56" s="252"/>
      <c r="BL56" s="252"/>
      <c r="BM56" s="252"/>
      <c r="BN56" s="252"/>
      <c r="BO56" s="265"/>
      <c r="BP56" s="265"/>
      <c r="BQ56" s="262">
        <v>50</v>
      </c>
      <c r="BR56" s="263"/>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246"/>
    </row>
    <row r="57" spans="1:131" s="247" customFormat="1" ht="26.25" customHeight="1" x14ac:dyDescent="0.15">
      <c r="A57" s="261">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252"/>
      <c r="BK57" s="252"/>
      <c r="BL57" s="252"/>
      <c r="BM57" s="252"/>
      <c r="BN57" s="252"/>
      <c r="BO57" s="265"/>
      <c r="BP57" s="265"/>
      <c r="BQ57" s="262">
        <v>51</v>
      </c>
      <c r="BR57" s="263"/>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246"/>
    </row>
    <row r="58" spans="1:131" s="247" customFormat="1" ht="26.25" customHeight="1" x14ac:dyDescent="0.15">
      <c r="A58" s="261">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252"/>
      <c r="BK58" s="252"/>
      <c r="BL58" s="252"/>
      <c r="BM58" s="252"/>
      <c r="BN58" s="252"/>
      <c r="BO58" s="265"/>
      <c r="BP58" s="265"/>
      <c r="BQ58" s="262">
        <v>52</v>
      </c>
      <c r="BR58" s="263"/>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246"/>
    </row>
    <row r="59" spans="1:131" s="247" customFormat="1" ht="26.25" customHeight="1" x14ac:dyDescent="0.15">
      <c r="A59" s="261">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252"/>
      <c r="BK59" s="252"/>
      <c r="BL59" s="252"/>
      <c r="BM59" s="252"/>
      <c r="BN59" s="252"/>
      <c r="BO59" s="265"/>
      <c r="BP59" s="265"/>
      <c r="BQ59" s="262">
        <v>53</v>
      </c>
      <c r="BR59" s="263"/>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246"/>
    </row>
    <row r="60" spans="1:131" s="247" customFormat="1" ht="26.25" customHeight="1" x14ac:dyDescent="0.15">
      <c r="A60" s="261">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252"/>
      <c r="BK60" s="252"/>
      <c r="BL60" s="252"/>
      <c r="BM60" s="252"/>
      <c r="BN60" s="252"/>
      <c r="BO60" s="265"/>
      <c r="BP60" s="265"/>
      <c r="BQ60" s="262">
        <v>54</v>
      </c>
      <c r="BR60" s="263"/>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246"/>
    </row>
    <row r="61" spans="1:131" s="247" customFormat="1" ht="26.25" customHeight="1" thickBot="1" x14ac:dyDescent="0.2">
      <c r="A61" s="261">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252"/>
      <c r="BK61" s="252"/>
      <c r="BL61" s="252"/>
      <c r="BM61" s="252"/>
      <c r="BN61" s="252"/>
      <c r="BO61" s="265"/>
      <c r="BP61" s="265"/>
      <c r="BQ61" s="262">
        <v>55</v>
      </c>
      <c r="BR61" s="263"/>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246"/>
    </row>
    <row r="62" spans="1:131" s="247" customFormat="1" ht="26.25" customHeight="1" x14ac:dyDescent="0.15">
      <c r="A62" s="261">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405</v>
      </c>
      <c r="BK62" s="1082"/>
      <c r="BL62" s="1082"/>
      <c r="BM62" s="1082"/>
      <c r="BN62" s="1083"/>
      <c r="BO62" s="265"/>
      <c r="BP62" s="265"/>
      <c r="BQ62" s="262">
        <v>56</v>
      </c>
      <c r="BR62" s="263"/>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246"/>
    </row>
    <row r="63" spans="1:131" s="247" customFormat="1" ht="26.25" customHeight="1" thickBot="1" x14ac:dyDescent="0.2">
      <c r="A63" s="264" t="s">
        <v>390</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5"/>
      <c r="AF63" s="1076">
        <v>5</v>
      </c>
      <c r="AG63" s="1010"/>
      <c r="AH63" s="1010"/>
      <c r="AI63" s="1010"/>
      <c r="AJ63" s="1077"/>
      <c r="AK63" s="1078"/>
      <c r="AL63" s="1014"/>
      <c r="AM63" s="1014"/>
      <c r="AN63" s="1014"/>
      <c r="AO63" s="1014"/>
      <c r="AP63" s="1010"/>
      <c r="AQ63" s="1010"/>
      <c r="AR63" s="1010"/>
      <c r="AS63" s="1010"/>
      <c r="AT63" s="1010"/>
      <c r="AU63" s="1010"/>
      <c r="AV63" s="1010"/>
      <c r="AW63" s="1010"/>
      <c r="AX63" s="1010"/>
      <c r="AY63" s="1010"/>
      <c r="AZ63" s="1072"/>
      <c r="BA63" s="1072"/>
      <c r="BB63" s="1072"/>
      <c r="BC63" s="1072"/>
      <c r="BD63" s="1072"/>
      <c r="BE63" s="1011"/>
      <c r="BF63" s="1011"/>
      <c r="BG63" s="1011"/>
      <c r="BH63" s="1011"/>
      <c r="BI63" s="1012"/>
      <c r="BJ63" s="1073" t="s">
        <v>392</v>
      </c>
      <c r="BK63" s="1002"/>
      <c r="BL63" s="1002"/>
      <c r="BM63" s="1002"/>
      <c r="BN63" s="1074"/>
      <c r="BO63" s="265"/>
      <c r="BP63" s="265"/>
      <c r="BQ63" s="262">
        <v>57</v>
      </c>
      <c r="BR63" s="263"/>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246"/>
    </row>
    <row r="66" spans="1:131" s="247" customFormat="1" ht="26.25" customHeight="1" x14ac:dyDescent="0.15">
      <c r="A66" s="1048" t="s">
        <v>408</v>
      </c>
      <c r="B66" s="1049"/>
      <c r="C66" s="1049"/>
      <c r="D66" s="1049"/>
      <c r="E66" s="1049"/>
      <c r="F66" s="1049"/>
      <c r="G66" s="1049"/>
      <c r="H66" s="1049"/>
      <c r="I66" s="1049"/>
      <c r="J66" s="1049"/>
      <c r="K66" s="1049"/>
      <c r="L66" s="1049"/>
      <c r="M66" s="1049"/>
      <c r="N66" s="1049"/>
      <c r="O66" s="1049"/>
      <c r="P66" s="1050"/>
      <c r="Q66" s="1054" t="s">
        <v>395</v>
      </c>
      <c r="R66" s="1055"/>
      <c r="S66" s="1055"/>
      <c r="T66" s="1055"/>
      <c r="U66" s="1056"/>
      <c r="V66" s="1054" t="s">
        <v>409</v>
      </c>
      <c r="W66" s="1055"/>
      <c r="X66" s="1055"/>
      <c r="Y66" s="1055"/>
      <c r="Z66" s="1056"/>
      <c r="AA66" s="1054" t="s">
        <v>397</v>
      </c>
      <c r="AB66" s="1055"/>
      <c r="AC66" s="1055"/>
      <c r="AD66" s="1055"/>
      <c r="AE66" s="1056"/>
      <c r="AF66" s="1060" t="s">
        <v>410</v>
      </c>
      <c r="AG66" s="1061"/>
      <c r="AH66" s="1061"/>
      <c r="AI66" s="1061"/>
      <c r="AJ66" s="1062"/>
      <c r="AK66" s="1054" t="s">
        <v>399</v>
      </c>
      <c r="AL66" s="1049"/>
      <c r="AM66" s="1049"/>
      <c r="AN66" s="1049"/>
      <c r="AO66" s="1050"/>
      <c r="AP66" s="1054" t="s">
        <v>411</v>
      </c>
      <c r="AQ66" s="1055"/>
      <c r="AR66" s="1055"/>
      <c r="AS66" s="1055"/>
      <c r="AT66" s="1056"/>
      <c r="AU66" s="1054" t="s">
        <v>412</v>
      </c>
      <c r="AV66" s="1055"/>
      <c r="AW66" s="1055"/>
      <c r="AX66" s="1055"/>
      <c r="AY66" s="1056"/>
      <c r="AZ66" s="1054" t="s">
        <v>377</v>
      </c>
      <c r="BA66" s="1055"/>
      <c r="BB66" s="1055"/>
      <c r="BC66" s="1055"/>
      <c r="BD66" s="1070"/>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8" t="s">
        <v>585</v>
      </c>
      <c r="C68" s="1039"/>
      <c r="D68" s="1039"/>
      <c r="E68" s="1039"/>
      <c r="F68" s="1039"/>
      <c r="G68" s="1039"/>
      <c r="H68" s="1039"/>
      <c r="I68" s="1039"/>
      <c r="J68" s="1039"/>
      <c r="K68" s="1039"/>
      <c r="L68" s="1039"/>
      <c r="M68" s="1039"/>
      <c r="N68" s="1039"/>
      <c r="O68" s="1039"/>
      <c r="P68" s="1040"/>
      <c r="Q68" s="1041">
        <v>4684</v>
      </c>
      <c r="R68" s="1035"/>
      <c r="S68" s="1035"/>
      <c r="T68" s="1035"/>
      <c r="U68" s="1035"/>
      <c r="V68" s="1035">
        <v>4199</v>
      </c>
      <c r="W68" s="1035"/>
      <c r="X68" s="1035"/>
      <c r="Y68" s="1035"/>
      <c r="Z68" s="1035"/>
      <c r="AA68" s="1035">
        <v>485</v>
      </c>
      <c r="AB68" s="1035"/>
      <c r="AC68" s="1035"/>
      <c r="AD68" s="1035"/>
      <c r="AE68" s="1035"/>
      <c r="AF68" s="1035">
        <v>485</v>
      </c>
      <c r="AG68" s="1035"/>
      <c r="AH68" s="1035"/>
      <c r="AI68" s="1035"/>
      <c r="AJ68" s="1035"/>
      <c r="AK68" s="1035">
        <v>790</v>
      </c>
      <c r="AL68" s="1035"/>
      <c r="AM68" s="1035"/>
      <c r="AN68" s="1035"/>
      <c r="AO68" s="1035"/>
      <c r="AP68" s="1035">
        <v>1067</v>
      </c>
      <c r="AQ68" s="1035"/>
      <c r="AR68" s="1035"/>
      <c r="AS68" s="1035"/>
      <c r="AT68" s="1035"/>
      <c r="AU68" s="1035">
        <v>138</v>
      </c>
      <c r="AV68" s="1035"/>
      <c r="AW68" s="1035"/>
      <c r="AX68" s="1035"/>
      <c r="AY68" s="1035"/>
      <c r="AZ68" s="1036"/>
      <c r="BA68" s="1036"/>
      <c r="BB68" s="1036"/>
      <c r="BC68" s="1036"/>
      <c r="BD68" s="1037"/>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586</v>
      </c>
      <c r="C69" s="1026"/>
      <c r="D69" s="1026"/>
      <c r="E69" s="1026"/>
      <c r="F69" s="1026"/>
      <c r="G69" s="1026"/>
      <c r="H69" s="1026"/>
      <c r="I69" s="1026"/>
      <c r="J69" s="1026"/>
      <c r="K69" s="1026"/>
      <c r="L69" s="1026"/>
      <c r="M69" s="1026"/>
      <c r="N69" s="1026"/>
      <c r="O69" s="1026"/>
      <c r="P69" s="1027"/>
      <c r="Q69" s="1028">
        <v>194</v>
      </c>
      <c r="R69" s="1022"/>
      <c r="S69" s="1022"/>
      <c r="T69" s="1022"/>
      <c r="U69" s="1022"/>
      <c r="V69" s="1022">
        <v>158</v>
      </c>
      <c r="W69" s="1022"/>
      <c r="X69" s="1022"/>
      <c r="Y69" s="1022"/>
      <c r="Z69" s="1022"/>
      <c r="AA69" s="1022">
        <v>36</v>
      </c>
      <c r="AB69" s="1022"/>
      <c r="AC69" s="1022"/>
      <c r="AD69" s="1022"/>
      <c r="AE69" s="1022"/>
      <c r="AF69" s="1022">
        <v>36</v>
      </c>
      <c r="AG69" s="1022"/>
      <c r="AH69" s="1022"/>
      <c r="AI69" s="1022"/>
      <c r="AJ69" s="1022"/>
      <c r="AK69" s="1029" t="s">
        <v>587</v>
      </c>
      <c r="AL69" s="1022"/>
      <c r="AM69" s="1022"/>
      <c r="AN69" s="1022"/>
      <c r="AO69" s="1022"/>
      <c r="AP69" s="1029" t="s">
        <v>587</v>
      </c>
      <c r="AQ69" s="1022"/>
      <c r="AR69" s="1022"/>
      <c r="AS69" s="1022"/>
      <c r="AT69" s="1022"/>
      <c r="AU69" s="1029" t="s">
        <v>587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588</v>
      </c>
      <c r="C70" s="1026"/>
      <c r="D70" s="1026"/>
      <c r="E70" s="1026"/>
      <c r="F70" s="1026"/>
      <c r="G70" s="1026"/>
      <c r="H70" s="1026"/>
      <c r="I70" s="1026"/>
      <c r="J70" s="1026"/>
      <c r="K70" s="1026"/>
      <c r="L70" s="1026"/>
      <c r="M70" s="1026"/>
      <c r="N70" s="1026"/>
      <c r="O70" s="1026"/>
      <c r="P70" s="1027"/>
      <c r="Q70" s="1028">
        <v>7330</v>
      </c>
      <c r="R70" s="1022"/>
      <c r="S70" s="1022"/>
      <c r="T70" s="1022"/>
      <c r="U70" s="1022"/>
      <c r="V70" s="1022">
        <v>6466</v>
      </c>
      <c r="W70" s="1022"/>
      <c r="X70" s="1022"/>
      <c r="Y70" s="1022"/>
      <c r="Z70" s="1022"/>
      <c r="AA70" s="1022">
        <v>864</v>
      </c>
      <c r="AB70" s="1022"/>
      <c r="AC70" s="1022"/>
      <c r="AD70" s="1022"/>
      <c r="AE70" s="1022"/>
      <c r="AF70" s="1022">
        <v>864</v>
      </c>
      <c r="AG70" s="1022"/>
      <c r="AH70" s="1022"/>
      <c r="AI70" s="1022"/>
      <c r="AJ70" s="1022"/>
      <c r="AK70" s="1022">
        <v>2</v>
      </c>
      <c r="AL70" s="1022"/>
      <c r="AM70" s="1022"/>
      <c r="AN70" s="1022"/>
      <c r="AO70" s="1022"/>
      <c r="AP70" s="1029" t="s">
        <v>587</v>
      </c>
      <c r="AQ70" s="1022"/>
      <c r="AR70" s="1022"/>
      <c r="AS70" s="1022"/>
      <c r="AT70" s="1022"/>
      <c r="AU70" s="1029" t="s">
        <v>589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590</v>
      </c>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591</v>
      </c>
      <c r="C72" s="1026"/>
      <c r="D72" s="1026"/>
      <c r="E72" s="1026"/>
      <c r="F72" s="1026"/>
      <c r="G72" s="1026"/>
      <c r="H72" s="1026"/>
      <c r="I72" s="1026"/>
      <c r="J72" s="1026"/>
      <c r="K72" s="1026"/>
      <c r="L72" s="1026"/>
      <c r="M72" s="1026"/>
      <c r="N72" s="1026"/>
      <c r="O72" s="1026"/>
      <c r="P72" s="1027"/>
      <c r="Q72" s="1028">
        <v>145</v>
      </c>
      <c r="R72" s="1022"/>
      <c r="S72" s="1022"/>
      <c r="T72" s="1022"/>
      <c r="U72" s="1022"/>
      <c r="V72" s="1022">
        <v>141</v>
      </c>
      <c r="W72" s="1022"/>
      <c r="X72" s="1022"/>
      <c r="Y72" s="1022"/>
      <c r="Z72" s="1022"/>
      <c r="AA72" s="1022">
        <v>4</v>
      </c>
      <c r="AB72" s="1022"/>
      <c r="AC72" s="1022"/>
      <c r="AD72" s="1022"/>
      <c r="AE72" s="1022"/>
      <c r="AF72" s="1022">
        <v>4</v>
      </c>
      <c r="AG72" s="1022"/>
      <c r="AH72" s="1022"/>
      <c r="AI72" s="1022"/>
      <c r="AJ72" s="1022"/>
      <c r="AK72" s="1029" t="s">
        <v>592</v>
      </c>
      <c r="AL72" s="1022"/>
      <c r="AM72" s="1022"/>
      <c r="AN72" s="1022"/>
      <c r="AO72" s="1022"/>
      <c r="AP72" s="1029" t="s">
        <v>587</v>
      </c>
      <c r="AQ72" s="1022"/>
      <c r="AR72" s="1022"/>
      <c r="AS72" s="1022"/>
      <c r="AT72" s="1022"/>
      <c r="AU72" s="1029" t="s">
        <v>592</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593</v>
      </c>
      <c r="C73" s="1026"/>
      <c r="D73" s="1026"/>
      <c r="E73" s="1026"/>
      <c r="F73" s="1026"/>
      <c r="G73" s="1026"/>
      <c r="H73" s="1026"/>
      <c r="I73" s="1026"/>
      <c r="J73" s="1026"/>
      <c r="K73" s="1026"/>
      <c r="L73" s="1026"/>
      <c r="M73" s="1026"/>
      <c r="N73" s="1026"/>
      <c r="O73" s="1026"/>
      <c r="P73" s="1027"/>
      <c r="Q73" s="1028">
        <v>154880</v>
      </c>
      <c r="R73" s="1022"/>
      <c r="S73" s="1022"/>
      <c r="T73" s="1022"/>
      <c r="U73" s="1022"/>
      <c r="V73" s="1022">
        <v>154880</v>
      </c>
      <c r="W73" s="1022"/>
      <c r="X73" s="1022"/>
      <c r="Y73" s="1022"/>
      <c r="Z73" s="1022"/>
      <c r="AA73" s="1022">
        <v>0</v>
      </c>
      <c r="AB73" s="1022"/>
      <c r="AC73" s="1022"/>
      <c r="AD73" s="1022"/>
      <c r="AE73" s="1022"/>
      <c r="AF73" s="1022">
        <v>0</v>
      </c>
      <c r="AG73" s="1022"/>
      <c r="AH73" s="1022"/>
      <c r="AI73" s="1022"/>
      <c r="AJ73" s="1022"/>
      <c r="AK73" s="1022">
        <v>191</v>
      </c>
      <c r="AL73" s="1022"/>
      <c r="AM73" s="1022"/>
      <c r="AN73" s="1022"/>
      <c r="AO73" s="1022"/>
      <c r="AP73" s="1029" t="s">
        <v>592</v>
      </c>
      <c r="AQ73" s="1022"/>
      <c r="AR73" s="1022"/>
      <c r="AS73" s="1022"/>
      <c r="AT73" s="1022"/>
      <c r="AU73" s="1029" t="s">
        <v>587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594</v>
      </c>
      <c r="C74" s="1026"/>
      <c r="D74" s="1026"/>
      <c r="E74" s="1026"/>
      <c r="F74" s="1026"/>
      <c r="G74" s="1026"/>
      <c r="H74" s="1026"/>
      <c r="I74" s="1026"/>
      <c r="J74" s="1026"/>
      <c r="K74" s="1026"/>
      <c r="L74" s="1026"/>
      <c r="M74" s="1026"/>
      <c r="N74" s="1026"/>
      <c r="O74" s="1026"/>
      <c r="P74" s="1027"/>
      <c r="Q74" s="1028">
        <v>1</v>
      </c>
      <c r="R74" s="1022"/>
      <c r="S74" s="1022"/>
      <c r="T74" s="1022"/>
      <c r="U74" s="1022"/>
      <c r="V74" s="1022">
        <v>0</v>
      </c>
      <c r="W74" s="1022"/>
      <c r="X74" s="1022"/>
      <c r="Y74" s="1022"/>
      <c r="Z74" s="1022"/>
      <c r="AA74" s="1022">
        <v>1</v>
      </c>
      <c r="AB74" s="1022"/>
      <c r="AC74" s="1022"/>
      <c r="AD74" s="1022"/>
      <c r="AE74" s="1022"/>
      <c r="AF74" s="1022">
        <v>1</v>
      </c>
      <c r="AG74" s="1022"/>
      <c r="AH74" s="1022"/>
      <c r="AI74" s="1022"/>
      <c r="AJ74" s="1022"/>
      <c r="AK74" s="1029" t="s">
        <v>592</v>
      </c>
      <c r="AL74" s="1022"/>
      <c r="AM74" s="1022"/>
      <c r="AN74" s="1022"/>
      <c r="AO74" s="1022"/>
      <c r="AP74" s="1029" t="s">
        <v>592</v>
      </c>
      <c r="AQ74" s="1022"/>
      <c r="AR74" s="1022"/>
      <c r="AS74" s="1022"/>
      <c r="AT74" s="1022"/>
      <c r="AU74" s="1029" t="s">
        <v>592</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595</v>
      </c>
      <c r="C75" s="1026"/>
      <c r="D75" s="1026"/>
      <c r="E75" s="1026"/>
      <c r="F75" s="1026"/>
      <c r="G75" s="1026"/>
      <c r="H75" s="1026"/>
      <c r="I75" s="1026"/>
      <c r="J75" s="1026"/>
      <c r="K75" s="1026"/>
      <c r="L75" s="1026"/>
      <c r="M75" s="1026"/>
      <c r="N75" s="1026"/>
      <c r="O75" s="1026"/>
      <c r="P75" s="1027"/>
      <c r="Q75" s="1030"/>
      <c r="R75" s="1031"/>
      <c r="S75" s="1031"/>
      <c r="T75" s="1031"/>
      <c r="U75" s="1032"/>
      <c r="V75" s="1033"/>
      <c r="W75" s="1031"/>
      <c r="X75" s="1031"/>
      <c r="Y75" s="1031"/>
      <c r="Z75" s="1032"/>
      <c r="AA75" s="1033"/>
      <c r="AB75" s="1031"/>
      <c r="AC75" s="1031"/>
      <c r="AD75" s="1031"/>
      <c r="AE75" s="1032"/>
      <c r="AF75" s="1033"/>
      <c r="AG75" s="1031"/>
      <c r="AH75" s="1031"/>
      <c r="AI75" s="1031"/>
      <c r="AJ75" s="1032"/>
      <c r="AK75" s="1033"/>
      <c r="AL75" s="1031"/>
      <c r="AM75" s="1031"/>
      <c r="AN75" s="1031"/>
      <c r="AO75" s="1032"/>
      <c r="AP75" s="1033"/>
      <c r="AQ75" s="1031"/>
      <c r="AR75" s="1031"/>
      <c r="AS75" s="1031"/>
      <c r="AT75" s="1032"/>
      <c r="AU75" s="1033"/>
      <c r="AV75" s="1031"/>
      <c r="AW75" s="1031"/>
      <c r="AX75" s="1031"/>
      <c r="AY75" s="1032"/>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596</v>
      </c>
      <c r="C76" s="1026"/>
      <c r="D76" s="1026"/>
      <c r="E76" s="1026"/>
      <c r="F76" s="1026"/>
      <c r="G76" s="1026"/>
      <c r="H76" s="1026"/>
      <c r="I76" s="1026"/>
      <c r="J76" s="1026"/>
      <c r="K76" s="1026"/>
      <c r="L76" s="1026"/>
      <c r="M76" s="1026"/>
      <c r="N76" s="1026"/>
      <c r="O76" s="1026"/>
      <c r="P76" s="1027"/>
      <c r="Q76" s="1030">
        <v>41</v>
      </c>
      <c r="R76" s="1031"/>
      <c r="S76" s="1031"/>
      <c r="T76" s="1031"/>
      <c r="U76" s="1032"/>
      <c r="V76" s="1033">
        <v>39</v>
      </c>
      <c r="W76" s="1031"/>
      <c r="X76" s="1031"/>
      <c r="Y76" s="1031"/>
      <c r="Z76" s="1032"/>
      <c r="AA76" s="1033">
        <v>2</v>
      </c>
      <c r="AB76" s="1031"/>
      <c r="AC76" s="1031"/>
      <c r="AD76" s="1031"/>
      <c r="AE76" s="1032"/>
      <c r="AF76" s="1033">
        <v>2</v>
      </c>
      <c r="AG76" s="1031"/>
      <c r="AH76" s="1031"/>
      <c r="AI76" s="1031"/>
      <c r="AJ76" s="1032"/>
      <c r="AK76" s="1034" t="s">
        <v>587</v>
      </c>
      <c r="AL76" s="1031"/>
      <c r="AM76" s="1031"/>
      <c r="AN76" s="1031"/>
      <c r="AO76" s="1032"/>
      <c r="AP76" s="1034" t="s">
        <v>587</v>
      </c>
      <c r="AQ76" s="1031"/>
      <c r="AR76" s="1031"/>
      <c r="AS76" s="1031"/>
      <c r="AT76" s="1032"/>
      <c r="AU76" s="1034" t="s">
        <v>587</v>
      </c>
      <c r="AV76" s="1031"/>
      <c r="AW76" s="1031"/>
      <c r="AX76" s="1031"/>
      <c r="AY76" s="103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597</v>
      </c>
      <c r="C77" s="1026"/>
      <c r="D77" s="1026"/>
      <c r="E77" s="1026"/>
      <c r="F77" s="1026"/>
      <c r="G77" s="1026"/>
      <c r="H77" s="1026"/>
      <c r="I77" s="1026"/>
      <c r="J77" s="1026"/>
      <c r="K77" s="1026"/>
      <c r="L77" s="1026"/>
      <c r="M77" s="1026"/>
      <c r="N77" s="1026"/>
      <c r="O77" s="1026"/>
      <c r="P77" s="1027"/>
      <c r="Q77" s="1030">
        <v>5787</v>
      </c>
      <c r="R77" s="1031"/>
      <c r="S77" s="1031"/>
      <c r="T77" s="1031"/>
      <c r="U77" s="1032"/>
      <c r="V77" s="1033">
        <v>5546</v>
      </c>
      <c r="W77" s="1031"/>
      <c r="X77" s="1031"/>
      <c r="Y77" s="1031"/>
      <c r="Z77" s="1032"/>
      <c r="AA77" s="1033">
        <v>241</v>
      </c>
      <c r="AB77" s="1031"/>
      <c r="AC77" s="1031"/>
      <c r="AD77" s="1031"/>
      <c r="AE77" s="1032"/>
      <c r="AF77" s="1033">
        <v>241</v>
      </c>
      <c r="AG77" s="1031"/>
      <c r="AH77" s="1031"/>
      <c r="AI77" s="1031"/>
      <c r="AJ77" s="1032"/>
      <c r="AK77" s="1034" t="s">
        <v>587</v>
      </c>
      <c r="AL77" s="1031"/>
      <c r="AM77" s="1031"/>
      <c r="AN77" s="1031"/>
      <c r="AO77" s="1032"/>
      <c r="AP77" s="1034" t="s">
        <v>587</v>
      </c>
      <c r="AQ77" s="1031"/>
      <c r="AR77" s="1031"/>
      <c r="AS77" s="1031"/>
      <c r="AT77" s="1032"/>
      <c r="AU77" s="1034" t="s">
        <v>598</v>
      </c>
      <c r="AV77" s="1031"/>
      <c r="AW77" s="1031"/>
      <c r="AX77" s="1031"/>
      <c r="AY77" s="1032"/>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599</v>
      </c>
      <c r="C78" s="1026"/>
      <c r="D78" s="1026"/>
      <c r="E78" s="1026"/>
      <c r="F78" s="1026"/>
      <c r="G78" s="1026"/>
      <c r="H78" s="1026"/>
      <c r="I78" s="1026"/>
      <c r="J78" s="1026"/>
      <c r="K78" s="1026"/>
      <c r="L78" s="1026"/>
      <c r="M78" s="1026"/>
      <c r="N78" s="1026"/>
      <c r="O78" s="1026"/>
      <c r="P78" s="1027"/>
      <c r="Q78" s="1028">
        <v>69</v>
      </c>
      <c r="R78" s="1022"/>
      <c r="S78" s="1022"/>
      <c r="T78" s="1022"/>
      <c r="U78" s="1022"/>
      <c r="V78" s="1022">
        <v>67</v>
      </c>
      <c r="W78" s="1022"/>
      <c r="X78" s="1022"/>
      <c r="Y78" s="1022"/>
      <c r="Z78" s="1022"/>
      <c r="AA78" s="1022">
        <v>2</v>
      </c>
      <c r="AB78" s="1022"/>
      <c r="AC78" s="1022"/>
      <c r="AD78" s="1022"/>
      <c r="AE78" s="1022"/>
      <c r="AF78" s="1022">
        <v>2</v>
      </c>
      <c r="AG78" s="1022"/>
      <c r="AH78" s="1022"/>
      <c r="AI78" s="1022"/>
      <c r="AJ78" s="1022"/>
      <c r="AK78" s="1029" t="s">
        <v>587</v>
      </c>
      <c r="AL78" s="1022"/>
      <c r="AM78" s="1022"/>
      <c r="AN78" s="1022"/>
      <c r="AO78" s="1022"/>
      <c r="AP78" s="1029" t="s">
        <v>598</v>
      </c>
      <c r="AQ78" s="1022"/>
      <c r="AR78" s="1022"/>
      <c r="AS78" s="1022"/>
      <c r="AT78" s="1022"/>
      <c r="AU78" s="1029" t="s">
        <v>598</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600</v>
      </c>
      <c r="C79" s="1026"/>
      <c r="D79" s="1026"/>
      <c r="E79" s="1026"/>
      <c r="F79" s="1026"/>
      <c r="G79" s="1026"/>
      <c r="H79" s="1026"/>
      <c r="I79" s="1026"/>
      <c r="J79" s="1026"/>
      <c r="K79" s="1026"/>
      <c r="L79" s="1026"/>
      <c r="M79" s="1026"/>
      <c r="N79" s="1026"/>
      <c r="O79" s="1026"/>
      <c r="P79" s="1027"/>
      <c r="Q79" s="1028">
        <v>1957</v>
      </c>
      <c r="R79" s="1022"/>
      <c r="S79" s="1022"/>
      <c r="T79" s="1022"/>
      <c r="U79" s="1022"/>
      <c r="V79" s="1022">
        <v>1910</v>
      </c>
      <c r="W79" s="1022"/>
      <c r="X79" s="1022"/>
      <c r="Y79" s="1022"/>
      <c r="Z79" s="1022"/>
      <c r="AA79" s="1022">
        <v>47</v>
      </c>
      <c r="AB79" s="1022"/>
      <c r="AC79" s="1022"/>
      <c r="AD79" s="1022"/>
      <c r="AE79" s="1022"/>
      <c r="AF79" s="1022">
        <v>222</v>
      </c>
      <c r="AG79" s="1022"/>
      <c r="AH79" s="1022"/>
      <c r="AI79" s="1022"/>
      <c r="AJ79" s="1022"/>
      <c r="AK79" s="1029" t="s">
        <v>587</v>
      </c>
      <c r="AL79" s="1022"/>
      <c r="AM79" s="1022"/>
      <c r="AN79" s="1022"/>
      <c r="AO79" s="1022"/>
      <c r="AP79" s="1022">
        <v>20093</v>
      </c>
      <c r="AQ79" s="1022"/>
      <c r="AR79" s="1022"/>
      <c r="AS79" s="1022"/>
      <c r="AT79" s="1022"/>
      <c r="AU79" s="1022">
        <v>11841</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t="s">
        <v>601</v>
      </c>
      <c r="C80" s="1026"/>
      <c r="D80" s="1026"/>
      <c r="E80" s="1026"/>
      <c r="F80" s="1026"/>
      <c r="G80" s="1026"/>
      <c r="H80" s="1026"/>
      <c r="I80" s="1026"/>
      <c r="J80" s="1026"/>
      <c r="K80" s="1026"/>
      <c r="L80" s="1026"/>
      <c r="M80" s="1026"/>
      <c r="N80" s="1026"/>
      <c r="O80" s="1026"/>
      <c r="P80" s="1027"/>
      <c r="Q80" s="1028">
        <v>4</v>
      </c>
      <c r="R80" s="1022"/>
      <c r="S80" s="1022"/>
      <c r="T80" s="1022"/>
      <c r="U80" s="1022"/>
      <c r="V80" s="1022">
        <v>3</v>
      </c>
      <c r="W80" s="1022"/>
      <c r="X80" s="1022"/>
      <c r="Y80" s="1022"/>
      <c r="Z80" s="1022"/>
      <c r="AA80" s="1022">
        <v>1</v>
      </c>
      <c r="AB80" s="1022"/>
      <c r="AC80" s="1022"/>
      <c r="AD80" s="1022"/>
      <c r="AE80" s="1022"/>
      <c r="AF80" s="1022">
        <v>0</v>
      </c>
      <c r="AG80" s="1022"/>
      <c r="AH80" s="1022"/>
      <c r="AI80" s="1022"/>
      <c r="AJ80" s="1022"/>
      <c r="AK80" s="1029" t="s">
        <v>587</v>
      </c>
      <c r="AL80" s="1022"/>
      <c r="AM80" s="1022"/>
      <c r="AN80" s="1022"/>
      <c r="AO80" s="1022"/>
      <c r="AP80" s="1029" t="s">
        <v>587</v>
      </c>
      <c r="AQ80" s="1022"/>
      <c r="AR80" s="1022"/>
      <c r="AS80" s="1022"/>
      <c r="AT80" s="1022"/>
      <c r="AU80" s="1029" t="s">
        <v>587</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390</v>
      </c>
      <c r="B88" s="995" t="s">
        <v>413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5" t="s">
        <v>414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422</v>
      </c>
      <c r="AB109" s="945"/>
      <c r="AC109" s="945"/>
      <c r="AD109" s="945"/>
      <c r="AE109" s="946"/>
      <c r="AF109" s="947" t="s">
        <v>309</v>
      </c>
      <c r="AG109" s="945"/>
      <c r="AH109" s="945"/>
      <c r="AI109" s="945"/>
      <c r="AJ109" s="946"/>
      <c r="AK109" s="947" t="s">
        <v>308</v>
      </c>
      <c r="AL109" s="945"/>
      <c r="AM109" s="945"/>
      <c r="AN109" s="945"/>
      <c r="AO109" s="946"/>
      <c r="AP109" s="947" t="s">
        <v>423</v>
      </c>
      <c r="AQ109" s="945"/>
      <c r="AR109" s="945"/>
      <c r="AS109" s="945"/>
      <c r="AT109" s="976"/>
      <c r="AU109" s="944" t="s">
        <v>421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422</v>
      </c>
      <c r="BR109" s="945"/>
      <c r="BS109" s="945"/>
      <c r="BT109" s="945"/>
      <c r="BU109" s="946"/>
      <c r="BV109" s="947" t="s">
        <v>309</v>
      </c>
      <c r="BW109" s="945"/>
      <c r="BX109" s="945"/>
      <c r="BY109" s="945"/>
      <c r="BZ109" s="946"/>
      <c r="CA109" s="947" t="s">
        <v>308</v>
      </c>
      <c r="CB109" s="945"/>
      <c r="CC109" s="945"/>
      <c r="CD109" s="945"/>
      <c r="CE109" s="946"/>
      <c r="CF109" s="983" t="s">
        <v>423</v>
      </c>
      <c r="CG109" s="983"/>
      <c r="CH109" s="983"/>
      <c r="CI109" s="983"/>
      <c r="CJ109" s="983"/>
      <c r="CK109" s="947" t="s">
        <v>424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422</v>
      </c>
      <c r="DH109" s="945"/>
      <c r="DI109" s="945"/>
      <c r="DJ109" s="945"/>
      <c r="DK109" s="946"/>
      <c r="DL109" s="947" t="s">
        <v>309</v>
      </c>
      <c r="DM109" s="945"/>
      <c r="DN109" s="945"/>
      <c r="DO109" s="945"/>
      <c r="DP109" s="946"/>
      <c r="DQ109" s="947" t="s">
        <v>308</v>
      </c>
      <c r="DR109" s="945"/>
      <c r="DS109" s="945"/>
      <c r="DT109" s="945"/>
      <c r="DU109" s="946"/>
      <c r="DV109" s="947" t="s">
        <v>423</v>
      </c>
      <c r="DW109" s="945"/>
      <c r="DX109" s="945"/>
      <c r="DY109" s="945"/>
      <c r="DZ109" s="976"/>
    </row>
    <row r="110" spans="1:131" s="246" customFormat="1" ht="26.25" customHeight="1" x14ac:dyDescent="0.15">
      <c r="A110" s="847" t="s">
        <v>425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152622</v>
      </c>
      <c r="AB110" s="938"/>
      <c r="AC110" s="938"/>
      <c r="AD110" s="938"/>
      <c r="AE110" s="939"/>
      <c r="AF110" s="940">
        <v>161301</v>
      </c>
      <c r="AG110" s="938"/>
      <c r="AH110" s="938"/>
      <c r="AI110" s="938"/>
      <c r="AJ110" s="939"/>
      <c r="AK110" s="940">
        <v>169921</v>
      </c>
      <c r="AL110" s="938"/>
      <c r="AM110" s="938"/>
      <c r="AN110" s="938"/>
      <c r="AO110" s="939"/>
      <c r="AP110" s="941">
        <v>18</v>
      </c>
      <c r="AQ110" s="942"/>
      <c r="AR110" s="942"/>
      <c r="AS110" s="942"/>
      <c r="AT110" s="943"/>
      <c r="AU110" s="977" t="s">
        <v>73</v>
      </c>
      <c r="AV110" s="978"/>
      <c r="AW110" s="978"/>
      <c r="AX110" s="978"/>
      <c r="AY110" s="978"/>
      <c r="AZ110" s="903" t="s">
        <v>426</v>
      </c>
      <c r="BA110" s="848"/>
      <c r="BB110" s="848"/>
      <c r="BC110" s="848"/>
      <c r="BD110" s="848"/>
      <c r="BE110" s="848"/>
      <c r="BF110" s="848"/>
      <c r="BG110" s="848"/>
      <c r="BH110" s="848"/>
      <c r="BI110" s="848"/>
      <c r="BJ110" s="848"/>
      <c r="BK110" s="848"/>
      <c r="BL110" s="848"/>
      <c r="BM110" s="848"/>
      <c r="BN110" s="848"/>
      <c r="BO110" s="848"/>
      <c r="BP110" s="849"/>
      <c r="BQ110" s="904">
        <v>1855581</v>
      </c>
      <c r="BR110" s="885"/>
      <c r="BS110" s="885"/>
      <c r="BT110" s="885"/>
      <c r="BU110" s="885"/>
      <c r="BV110" s="885">
        <v>1885848</v>
      </c>
      <c r="BW110" s="885"/>
      <c r="BX110" s="885"/>
      <c r="BY110" s="885"/>
      <c r="BZ110" s="885"/>
      <c r="CA110" s="885">
        <v>1905201</v>
      </c>
      <c r="CB110" s="885"/>
      <c r="CC110" s="885"/>
      <c r="CD110" s="885"/>
      <c r="CE110" s="885"/>
      <c r="CF110" s="909">
        <v>202</v>
      </c>
      <c r="CG110" s="910"/>
      <c r="CH110" s="910"/>
      <c r="CI110" s="910"/>
      <c r="CJ110" s="910"/>
      <c r="CK110" s="973" t="s">
        <v>427</v>
      </c>
      <c r="CL110" s="859"/>
      <c r="CM110" s="934" t="s">
        <v>428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429</v>
      </c>
      <c r="DH110" s="885"/>
      <c r="DI110" s="885"/>
      <c r="DJ110" s="885"/>
      <c r="DK110" s="885"/>
      <c r="DL110" s="885" t="s">
        <v>429</v>
      </c>
      <c r="DM110" s="885"/>
      <c r="DN110" s="885"/>
      <c r="DO110" s="885"/>
      <c r="DP110" s="885"/>
      <c r="DQ110" s="885" t="s">
        <v>237</v>
      </c>
      <c r="DR110" s="885"/>
      <c r="DS110" s="885"/>
      <c r="DT110" s="885"/>
      <c r="DU110" s="885"/>
      <c r="DV110" s="886" t="s">
        <v>237</v>
      </c>
      <c r="DW110" s="886"/>
      <c r="DX110" s="886"/>
      <c r="DY110" s="886"/>
      <c r="DZ110" s="887"/>
    </row>
    <row r="111" spans="1:131" s="246" customFormat="1" ht="26.25" customHeight="1" x14ac:dyDescent="0.15">
      <c r="A111" s="814" t="s">
        <v>430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429</v>
      </c>
      <c r="AB111" s="966"/>
      <c r="AC111" s="966"/>
      <c r="AD111" s="966"/>
      <c r="AE111" s="967"/>
      <c r="AF111" s="968" t="s">
        <v>392</v>
      </c>
      <c r="AG111" s="966"/>
      <c r="AH111" s="966"/>
      <c r="AI111" s="966"/>
      <c r="AJ111" s="967"/>
      <c r="AK111" s="968" t="s">
        <v>237</v>
      </c>
      <c r="AL111" s="966"/>
      <c r="AM111" s="966"/>
      <c r="AN111" s="966"/>
      <c r="AO111" s="967"/>
      <c r="AP111" s="969" t="s">
        <v>429</v>
      </c>
      <c r="AQ111" s="970"/>
      <c r="AR111" s="970"/>
      <c r="AS111" s="970"/>
      <c r="AT111" s="971"/>
      <c r="AU111" s="979"/>
      <c r="AV111" s="980"/>
      <c r="AW111" s="980"/>
      <c r="AX111" s="980"/>
      <c r="AY111" s="980"/>
      <c r="AZ111" s="855" t="s">
        <v>431</v>
      </c>
      <c r="BA111" s="790"/>
      <c r="BB111" s="790"/>
      <c r="BC111" s="790"/>
      <c r="BD111" s="790"/>
      <c r="BE111" s="790"/>
      <c r="BF111" s="790"/>
      <c r="BG111" s="790"/>
      <c r="BH111" s="790"/>
      <c r="BI111" s="790"/>
      <c r="BJ111" s="790"/>
      <c r="BK111" s="790"/>
      <c r="BL111" s="790"/>
      <c r="BM111" s="790"/>
      <c r="BN111" s="790"/>
      <c r="BO111" s="790"/>
      <c r="BP111" s="791"/>
      <c r="BQ111" s="856">
        <v>54849</v>
      </c>
      <c r="BR111" s="857"/>
      <c r="BS111" s="857"/>
      <c r="BT111" s="857"/>
      <c r="BU111" s="857"/>
      <c r="BV111" s="857">
        <v>42823</v>
      </c>
      <c r="BW111" s="857"/>
      <c r="BX111" s="857"/>
      <c r="BY111" s="857"/>
      <c r="BZ111" s="857"/>
      <c r="CA111" s="857">
        <v>31312</v>
      </c>
      <c r="CB111" s="857"/>
      <c r="CC111" s="857"/>
      <c r="CD111" s="857"/>
      <c r="CE111" s="857"/>
      <c r="CF111" s="918">
        <v>3.3</v>
      </c>
      <c r="CG111" s="919"/>
      <c r="CH111" s="919"/>
      <c r="CI111" s="919"/>
      <c r="CJ111" s="919"/>
      <c r="CK111" s="974"/>
      <c r="CL111" s="861"/>
      <c r="CM111" s="864" t="s">
        <v>432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392</v>
      </c>
      <c r="DH111" s="857"/>
      <c r="DI111" s="857"/>
      <c r="DJ111" s="857"/>
      <c r="DK111" s="857"/>
      <c r="DL111" s="857" t="s">
        <v>392</v>
      </c>
      <c r="DM111" s="857"/>
      <c r="DN111" s="857"/>
      <c r="DO111" s="857"/>
      <c r="DP111" s="857"/>
      <c r="DQ111" s="857" t="s">
        <v>429</v>
      </c>
      <c r="DR111" s="857"/>
      <c r="DS111" s="857"/>
      <c r="DT111" s="857"/>
      <c r="DU111" s="857"/>
      <c r="DV111" s="834" t="s">
        <v>237</v>
      </c>
      <c r="DW111" s="834"/>
      <c r="DX111" s="834"/>
      <c r="DY111" s="834"/>
      <c r="DZ111" s="835"/>
    </row>
    <row r="112" spans="1:131" s="246" customFormat="1" ht="26.25" customHeight="1" x14ac:dyDescent="0.15">
      <c r="A112" s="959" t="s">
        <v>433</v>
      </c>
      <c r="B112" s="960"/>
      <c r="C112" s="790" t="s">
        <v>434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237</v>
      </c>
      <c r="AB112" s="820"/>
      <c r="AC112" s="820"/>
      <c r="AD112" s="820"/>
      <c r="AE112" s="821"/>
      <c r="AF112" s="822" t="s">
        <v>237</v>
      </c>
      <c r="AG112" s="820"/>
      <c r="AH112" s="820"/>
      <c r="AI112" s="820"/>
      <c r="AJ112" s="821"/>
      <c r="AK112" s="822" t="s">
        <v>237</v>
      </c>
      <c r="AL112" s="820"/>
      <c r="AM112" s="820"/>
      <c r="AN112" s="820"/>
      <c r="AO112" s="821"/>
      <c r="AP112" s="867" t="s">
        <v>392</v>
      </c>
      <c r="AQ112" s="868"/>
      <c r="AR112" s="868"/>
      <c r="AS112" s="868"/>
      <c r="AT112" s="869"/>
      <c r="AU112" s="979"/>
      <c r="AV112" s="980"/>
      <c r="AW112" s="980"/>
      <c r="AX112" s="980"/>
      <c r="AY112" s="980"/>
      <c r="AZ112" s="855" t="s">
        <v>435</v>
      </c>
      <c r="BA112" s="790"/>
      <c r="BB112" s="790"/>
      <c r="BC112" s="790"/>
      <c r="BD112" s="790"/>
      <c r="BE112" s="790"/>
      <c r="BF112" s="790"/>
      <c r="BG112" s="790"/>
      <c r="BH112" s="790"/>
      <c r="BI112" s="790"/>
      <c r="BJ112" s="790"/>
      <c r="BK112" s="790"/>
      <c r="BL112" s="790"/>
      <c r="BM112" s="790"/>
      <c r="BN112" s="790"/>
      <c r="BO112" s="790"/>
      <c r="BP112" s="791"/>
      <c r="BQ112" s="856">
        <v>183240</v>
      </c>
      <c r="BR112" s="857"/>
      <c r="BS112" s="857"/>
      <c r="BT112" s="857"/>
      <c r="BU112" s="857"/>
      <c r="BV112" s="857">
        <v>181726</v>
      </c>
      <c r="BW112" s="857"/>
      <c r="BX112" s="857"/>
      <c r="BY112" s="857"/>
      <c r="BZ112" s="857"/>
      <c r="CA112" s="857">
        <v>191606</v>
      </c>
      <c r="CB112" s="857"/>
      <c r="CC112" s="857"/>
      <c r="CD112" s="857"/>
      <c r="CE112" s="857"/>
      <c r="CF112" s="918">
        <v>20.3</v>
      </c>
      <c r="CG112" s="919"/>
      <c r="CH112" s="919"/>
      <c r="CI112" s="919"/>
      <c r="CJ112" s="919"/>
      <c r="CK112" s="974"/>
      <c r="CL112" s="861"/>
      <c r="CM112" s="864" t="s">
        <v>436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392</v>
      </c>
      <c r="DH112" s="857"/>
      <c r="DI112" s="857"/>
      <c r="DJ112" s="857"/>
      <c r="DK112" s="857"/>
      <c r="DL112" s="857" t="s">
        <v>237</v>
      </c>
      <c r="DM112" s="857"/>
      <c r="DN112" s="857"/>
      <c r="DO112" s="857"/>
      <c r="DP112" s="857"/>
      <c r="DQ112" s="857" t="s">
        <v>237</v>
      </c>
      <c r="DR112" s="857"/>
      <c r="DS112" s="857"/>
      <c r="DT112" s="857"/>
      <c r="DU112" s="857"/>
      <c r="DV112" s="834" t="s">
        <v>392</v>
      </c>
      <c r="DW112" s="834"/>
      <c r="DX112" s="834"/>
      <c r="DY112" s="834"/>
      <c r="DZ112" s="835"/>
    </row>
    <row r="113" spans="1:130" s="246" customFormat="1" ht="26.25" customHeight="1" x14ac:dyDescent="0.15">
      <c r="A113" s="961"/>
      <c r="B113" s="962"/>
      <c r="C113" s="790" t="s">
        <v>437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9000</v>
      </c>
      <c r="AB113" s="966"/>
      <c r="AC113" s="966"/>
      <c r="AD113" s="966"/>
      <c r="AE113" s="967"/>
      <c r="AF113" s="968">
        <v>13000</v>
      </c>
      <c r="AG113" s="966"/>
      <c r="AH113" s="966"/>
      <c r="AI113" s="966"/>
      <c r="AJ113" s="967"/>
      <c r="AK113" s="968">
        <v>5000</v>
      </c>
      <c r="AL113" s="966"/>
      <c r="AM113" s="966"/>
      <c r="AN113" s="966"/>
      <c r="AO113" s="967"/>
      <c r="AP113" s="969">
        <v>0.5</v>
      </c>
      <c r="AQ113" s="970"/>
      <c r="AR113" s="970"/>
      <c r="AS113" s="970"/>
      <c r="AT113" s="971"/>
      <c r="AU113" s="979"/>
      <c r="AV113" s="980"/>
      <c r="AW113" s="980"/>
      <c r="AX113" s="980"/>
      <c r="AY113" s="980"/>
      <c r="AZ113" s="855" t="s">
        <v>438</v>
      </c>
      <c r="BA113" s="790"/>
      <c r="BB113" s="790"/>
      <c r="BC113" s="790"/>
      <c r="BD113" s="790"/>
      <c r="BE113" s="790"/>
      <c r="BF113" s="790"/>
      <c r="BG113" s="790"/>
      <c r="BH113" s="790"/>
      <c r="BI113" s="790"/>
      <c r="BJ113" s="790"/>
      <c r="BK113" s="790"/>
      <c r="BL113" s="790"/>
      <c r="BM113" s="790"/>
      <c r="BN113" s="790"/>
      <c r="BO113" s="790"/>
      <c r="BP113" s="791"/>
      <c r="BQ113" s="856">
        <v>1345665</v>
      </c>
      <c r="BR113" s="857"/>
      <c r="BS113" s="857"/>
      <c r="BT113" s="857"/>
      <c r="BU113" s="857"/>
      <c r="BV113" s="857">
        <v>1264336</v>
      </c>
      <c r="BW113" s="857"/>
      <c r="BX113" s="857"/>
      <c r="BY113" s="857"/>
      <c r="BZ113" s="857"/>
      <c r="CA113" s="857">
        <v>1193494</v>
      </c>
      <c r="CB113" s="857"/>
      <c r="CC113" s="857"/>
      <c r="CD113" s="857"/>
      <c r="CE113" s="857"/>
      <c r="CF113" s="918">
        <v>126.5</v>
      </c>
      <c r="CG113" s="919"/>
      <c r="CH113" s="919"/>
      <c r="CI113" s="919"/>
      <c r="CJ113" s="919"/>
      <c r="CK113" s="974"/>
      <c r="CL113" s="861"/>
      <c r="CM113" s="864" t="s">
        <v>439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237</v>
      </c>
      <c r="DH113" s="820"/>
      <c r="DI113" s="820"/>
      <c r="DJ113" s="820"/>
      <c r="DK113" s="821"/>
      <c r="DL113" s="822" t="s">
        <v>237</v>
      </c>
      <c r="DM113" s="820"/>
      <c r="DN113" s="820"/>
      <c r="DO113" s="820"/>
      <c r="DP113" s="821"/>
      <c r="DQ113" s="822" t="s">
        <v>237</v>
      </c>
      <c r="DR113" s="820"/>
      <c r="DS113" s="820"/>
      <c r="DT113" s="820"/>
      <c r="DU113" s="821"/>
      <c r="DV113" s="867" t="s">
        <v>237</v>
      </c>
      <c r="DW113" s="868"/>
      <c r="DX113" s="868"/>
      <c r="DY113" s="868"/>
      <c r="DZ113" s="869"/>
    </row>
    <row r="114" spans="1:130" s="246" customFormat="1" ht="26.25" customHeight="1" x14ac:dyDescent="0.15">
      <c r="A114" s="961"/>
      <c r="B114" s="962"/>
      <c r="C114" s="790" t="s">
        <v>440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91398</v>
      </c>
      <c r="AB114" s="820"/>
      <c r="AC114" s="820"/>
      <c r="AD114" s="820"/>
      <c r="AE114" s="821"/>
      <c r="AF114" s="822">
        <v>96507</v>
      </c>
      <c r="AG114" s="820"/>
      <c r="AH114" s="820"/>
      <c r="AI114" s="820"/>
      <c r="AJ114" s="821"/>
      <c r="AK114" s="822">
        <v>93488</v>
      </c>
      <c r="AL114" s="820"/>
      <c r="AM114" s="820"/>
      <c r="AN114" s="820"/>
      <c r="AO114" s="821"/>
      <c r="AP114" s="867">
        <v>9.9</v>
      </c>
      <c r="AQ114" s="868"/>
      <c r="AR114" s="868"/>
      <c r="AS114" s="868"/>
      <c r="AT114" s="869"/>
      <c r="AU114" s="979"/>
      <c r="AV114" s="980"/>
      <c r="AW114" s="980"/>
      <c r="AX114" s="980"/>
      <c r="AY114" s="980"/>
      <c r="AZ114" s="855" t="s">
        <v>441</v>
      </c>
      <c r="BA114" s="790"/>
      <c r="BB114" s="790"/>
      <c r="BC114" s="790"/>
      <c r="BD114" s="790"/>
      <c r="BE114" s="790"/>
      <c r="BF114" s="790"/>
      <c r="BG114" s="790"/>
      <c r="BH114" s="790"/>
      <c r="BI114" s="790"/>
      <c r="BJ114" s="790"/>
      <c r="BK114" s="790"/>
      <c r="BL114" s="790"/>
      <c r="BM114" s="790"/>
      <c r="BN114" s="790"/>
      <c r="BO114" s="790"/>
      <c r="BP114" s="791"/>
      <c r="BQ114" s="856">
        <v>59281</v>
      </c>
      <c r="BR114" s="857"/>
      <c r="BS114" s="857"/>
      <c r="BT114" s="857"/>
      <c r="BU114" s="857"/>
      <c r="BV114" s="857">
        <v>43404</v>
      </c>
      <c r="BW114" s="857"/>
      <c r="BX114" s="857"/>
      <c r="BY114" s="857"/>
      <c r="BZ114" s="857"/>
      <c r="CA114" s="857">
        <v>29966</v>
      </c>
      <c r="CB114" s="857"/>
      <c r="CC114" s="857"/>
      <c r="CD114" s="857"/>
      <c r="CE114" s="857"/>
      <c r="CF114" s="918">
        <v>3.2</v>
      </c>
      <c r="CG114" s="919"/>
      <c r="CH114" s="919"/>
      <c r="CI114" s="919"/>
      <c r="CJ114" s="919"/>
      <c r="CK114" s="974"/>
      <c r="CL114" s="861"/>
      <c r="CM114" s="864" t="s">
        <v>442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237</v>
      </c>
      <c r="DH114" s="820"/>
      <c r="DI114" s="820"/>
      <c r="DJ114" s="820"/>
      <c r="DK114" s="821"/>
      <c r="DL114" s="822" t="s">
        <v>237</v>
      </c>
      <c r="DM114" s="820"/>
      <c r="DN114" s="820"/>
      <c r="DO114" s="820"/>
      <c r="DP114" s="821"/>
      <c r="DQ114" s="822" t="s">
        <v>237</v>
      </c>
      <c r="DR114" s="820"/>
      <c r="DS114" s="820"/>
      <c r="DT114" s="820"/>
      <c r="DU114" s="821"/>
      <c r="DV114" s="867" t="s">
        <v>392</v>
      </c>
      <c r="DW114" s="868"/>
      <c r="DX114" s="868"/>
      <c r="DY114" s="868"/>
      <c r="DZ114" s="869"/>
    </row>
    <row r="115" spans="1:130" s="246" customFormat="1" ht="26.25" customHeight="1" x14ac:dyDescent="0.15">
      <c r="A115" s="961"/>
      <c r="B115" s="962"/>
      <c r="C115" s="790" t="s">
        <v>443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13734</v>
      </c>
      <c r="AB115" s="966"/>
      <c r="AC115" s="966"/>
      <c r="AD115" s="966"/>
      <c r="AE115" s="967"/>
      <c r="AF115" s="968">
        <v>12027</v>
      </c>
      <c r="AG115" s="966"/>
      <c r="AH115" s="966"/>
      <c r="AI115" s="966"/>
      <c r="AJ115" s="967"/>
      <c r="AK115" s="968">
        <v>11392</v>
      </c>
      <c r="AL115" s="966"/>
      <c r="AM115" s="966"/>
      <c r="AN115" s="966"/>
      <c r="AO115" s="967"/>
      <c r="AP115" s="969">
        <v>1.2</v>
      </c>
      <c r="AQ115" s="970"/>
      <c r="AR115" s="970"/>
      <c r="AS115" s="970"/>
      <c r="AT115" s="971"/>
      <c r="AU115" s="979"/>
      <c r="AV115" s="980"/>
      <c r="AW115" s="980"/>
      <c r="AX115" s="980"/>
      <c r="AY115" s="980"/>
      <c r="AZ115" s="855" t="s">
        <v>444</v>
      </c>
      <c r="BA115" s="790"/>
      <c r="BB115" s="790"/>
      <c r="BC115" s="790"/>
      <c r="BD115" s="790"/>
      <c r="BE115" s="790"/>
      <c r="BF115" s="790"/>
      <c r="BG115" s="790"/>
      <c r="BH115" s="790"/>
      <c r="BI115" s="790"/>
      <c r="BJ115" s="790"/>
      <c r="BK115" s="790"/>
      <c r="BL115" s="790"/>
      <c r="BM115" s="790"/>
      <c r="BN115" s="790"/>
      <c r="BO115" s="790"/>
      <c r="BP115" s="791"/>
      <c r="BQ115" s="856" t="s">
        <v>237</v>
      </c>
      <c r="BR115" s="857"/>
      <c r="BS115" s="857"/>
      <c r="BT115" s="857"/>
      <c r="BU115" s="857"/>
      <c r="BV115" s="857" t="s">
        <v>237</v>
      </c>
      <c r="BW115" s="857"/>
      <c r="BX115" s="857"/>
      <c r="BY115" s="857"/>
      <c r="BZ115" s="857"/>
      <c r="CA115" s="857" t="s">
        <v>392</v>
      </c>
      <c r="CB115" s="857"/>
      <c r="CC115" s="857"/>
      <c r="CD115" s="857"/>
      <c r="CE115" s="857"/>
      <c r="CF115" s="918" t="s">
        <v>237</v>
      </c>
      <c r="CG115" s="919"/>
      <c r="CH115" s="919"/>
      <c r="CI115" s="919"/>
      <c r="CJ115" s="919"/>
      <c r="CK115" s="974"/>
      <c r="CL115" s="861"/>
      <c r="CM115" s="855" t="s">
        <v>445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237</v>
      </c>
      <c r="DH115" s="820"/>
      <c r="DI115" s="820"/>
      <c r="DJ115" s="820"/>
      <c r="DK115" s="821"/>
      <c r="DL115" s="822" t="s">
        <v>392</v>
      </c>
      <c r="DM115" s="820"/>
      <c r="DN115" s="820"/>
      <c r="DO115" s="820"/>
      <c r="DP115" s="821"/>
      <c r="DQ115" s="822" t="s">
        <v>237</v>
      </c>
      <c r="DR115" s="820"/>
      <c r="DS115" s="820"/>
      <c r="DT115" s="820"/>
      <c r="DU115" s="821"/>
      <c r="DV115" s="867" t="s">
        <v>237</v>
      </c>
      <c r="DW115" s="868"/>
      <c r="DX115" s="868"/>
      <c r="DY115" s="868"/>
      <c r="DZ115" s="869"/>
    </row>
    <row r="116" spans="1:130" s="246" customFormat="1" ht="26.25" customHeight="1" x14ac:dyDescent="0.15">
      <c r="A116" s="963"/>
      <c r="B116" s="964"/>
      <c r="C116" s="923" t="s">
        <v>446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237</v>
      </c>
      <c r="AB116" s="820"/>
      <c r="AC116" s="820"/>
      <c r="AD116" s="820"/>
      <c r="AE116" s="821"/>
      <c r="AF116" s="822" t="s">
        <v>237</v>
      </c>
      <c r="AG116" s="820"/>
      <c r="AH116" s="820"/>
      <c r="AI116" s="820"/>
      <c r="AJ116" s="821"/>
      <c r="AK116" s="822" t="s">
        <v>237</v>
      </c>
      <c r="AL116" s="820"/>
      <c r="AM116" s="820"/>
      <c r="AN116" s="820"/>
      <c r="AO116" s="821"/>
      <c r="AP116" s="867" t="s">
        <v>237</v>
      </c>
      <c r="AQ116" s="868"/>
      <c r="AR116" s="868"/>
      <c r="AS116" s="868"/>
      <c r="AT116" s="869"/>
      <c r="AU116" s="979"/>
      <c r="AV116" s="980"/>
      <c r="AW116" s="980"/>
      <c r="AX116" s="980"/>
      <c r="AY116" s="980"/>
      <c r="AZ116" s="906" t="s">
        <v>447</v>
      </c>
      <c r="BA116" s="907"/>
      <c r="BB116" s="907"/>
      <c r="BC116" s="907"/>
      <c r="BD116" s="907"/>
      <c r="BE116" s="907"/>
      <c r="BF116" s="907"/>
      <c r="BG116" s="907"/>
      <c r="BH116" s="907"/>
      <c r="BI116" s="907"/>
      <c r="BJ116" s="907"/>
      <c r="BK116" s="907"/>
      <c r="BL116" s="907"/>
      <c r="BM116" s="907"/>
      <c r="BN116" s="907"/>
      <c r="BO116" s="907"/>
      <c r="BP116" s="908"/>
      <c r="BQ116" s="856" t="s">
        <v>237</v>
      </c>
      <c r="BR116" s="857"/>
      <c r="BS116" s="857"/>
      <c r="BT116" s="857"/>
      <c r="BU116" s="857"/>
      <c r="BV116" s="857" t="s">
        <v>237</v>
      </c>
      <c r="BW116" s="857"/>
      <c r="BX116" s="857"/>
      <c r="BY116" s="857"/>
      <c r="BZ116" s="857"/>
      <c r="CA116" s="857" t="s">
        <v>237</v>
      </c>
      <c r="CB116" s="857"/>
      <c r="CC116" s="857"/>
      <c r="CD116" s="857"/>
      <c r="CE116" s="857"/>
      <c r="CF116" s="918" t="s">
        <v>237</v>
      </c>
      <c r="CG116" s="919"/>
      <c r="CH116" s="919"/>
      <c r="CI116" s="919"/>
      <c r="CJ116" s="919"/>
      <c r="CK116" s="974"/>
      <c r="CL116" s="861"/>
      <c r="CM116" s="864" t="s">
        <v>448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54470</v>
      </c>
      <c r="DH116" s="820"/>
      <c r="DI116" s="820"/>
      <c r="DJ116" s="820"/>
      <c r="DK116" s="821"/>
      <c r="DL116" s="822">
        <v>42823</v>
      </c>
      <c r="DM116" s="820"/>
      <c r="DN116" s="820"/>
      <c r="DO116" s="820"/>
      <c r="DP116" s="821"/>
      <c r="DQ116" s="822">
        <v>31312</v>
      </c>
      <c r="DR116" s="820"/>
      <c r="DS116" s="820"/>
      <c r="DT116" s="820"/>
      <c r="DU116" s="821"/>
      <c r="DV116" s="867">
        <v>3.3</v>
      </c>
      <c r="DW116" s="868"/>
      <c r="DX116" s="868"/>
      <c r="DY116" s="868"/>
      <c r="DZ116" s="869"/>
    </row>
    <row r="117" spans="1:130" s="246" customFormat="1" ht="26.25" customHeight="1" x14ac:dyDescent="0.15">
      <c r="A117" s="944" t="s">
        <v>191</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449</v>
      </c>
      <c r="Z117" s="946"/>
      <c r="AA117" s="951">
        <v>266754</v>
      </c>
      <c r="AB117" s="952"/>
      <c r="AC117" s="952"/>
      <c r="AD117" s="952"/>
      <c r="AE117" s="953"/>
      <c r="AF117" s="954">
        <v>282835</v>
      </c>
      <c r="AG117" s="952"/>
      <c r="AH117" s="952"/>
      <c r="AI117" s="952"/>
      <c r="AJ117" s="953"/>
      <c r="AK117" s="954">
        <v>279801</v>
      </c>
      <c r="AL117" s="952"/>
      <c r="AM117" s="952"/>
      <c r="AN117" s="952"/>
      <c r="AO117" s="953"/>
      <c r="AP117" s="955"/>
      <c r="AQ117" s="956"/>
      <c r="AR117" s="956"/>
      <c r="AS117" s="956"/>
      <c r="AT117" s="957"/>
      <c r="AU117" s="979"/>
      <c r="AV117" s="980"/>
      <c r="AW117" s="980"/>
      <c r="AX117" s="980"/>
      <c r="AY117" s="980"/>
      <c r="AZ117" s="906" t="s">
        <v>450</v>
      </c>
      <c r="BA117" s="907"/>
      <c r="BB117" s="907"/>
      <c r="BC117" s="907"/>
      <c r="BD117" s="907"/>
      <c r="BE117" s="907"/>
      <c r="BF117" s="907"/>
      <c r="BG117" s="907"/>
      <c r="BH117" s="907"/>
      <c r="BI117" s="907"/>
      <c r="BJ117" s="907"/>
      <c r="BK117" s="907"/>
      <c r="BL117" s="907"/>
      <c r="BM117" s="907"/>
      <c r="BN117" s="907"/>
      <c r="BO117" s="907"/>
      <c r="BP117" s="908"/>
      <c r="BQ117" s="856" t="s">
        <v>237</v>
      </c>
      <c r="BR117" s="857"/>
      <c r="BS117" s="857"/>
      <c r="BT117" s="857"/>
      <c r="BU117" s="857"/>
      <c r="BV117" s="857" t="s">
        <v>237</v>
      </c>
      <c r="BW117" s="857"/>
      <c r="BX117" s="857"/>
      <c r="BY117" s="857"/>
      <c r="BZ117" s="857"/>
      <c r="CA117" s="857" t="s">
        <v>237</v>
      </c>
      <c r="CB117" s="857"/>
      <c r="CC117" s="857"/>
      <c r="CD117" s="857"/>
      <c r="CE117" s="857"/>
      <c r="CF117" s="918" t="s">
        <v>237</v>
      </c>
      <c r="CG117" s="919"/>
      <c r="CH117" s="919"/>
      <c r="CI117" s="919"/>
      <c r="CJ117" s="919"/>
      <c r="CK117" s="974"/>
      <c r="CL117" s="861"/>
      <c r="CM117" s="864" t="s">
        <v>451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452</v>
      </c>
      <c r="DH117" s="820"/>
      <c r="DI117" s="820"/>
      <c r="DJ117" s="820"/>
      <c r="DK117" s="821"/>
      <c r="DL117" s="822" t="s">
        <v>237</v>
      </c>
      <c r="DM117" s="820"/>
      <c r="DN117" s="820"/>
      <c r="DO117" s="820"/>
      <c r="DP117" s="821"/>
      <c r="DQ117" s="822" t="s">
        <v>237</v>
      </c>
      <c r="DR117" s="820"/>
      <c r="DS117" s="820"/>
      <c r="DT117" s="820"/>
      <c r="DU117" s="821"/>
      <c r="DV117" s="867" t="s">
        <v>452</v>
      </c>
      <c r="DW117" s="868"/>
      <c r="DX117" s="868"/>
      <c r="DY117" s="868"/>
      <c r="DZ117" s="869"/>
    </row>
    <row r="118" spans="1:130" s="246" customFormat="1" ht="26.25" customHeight="1" x14ac:dyDescent="0.15">
      <c r="A118" s="944" t="s">
        <v>424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422</v>
      </c>
      <c r="AB118" s="945"/>
      <c r="AC118" s="945"/>
      <c r="AD118" s="945"/>
      <c r="AE118" s="946"/>
      <c r="AF118" s="947" t="s">
        <v>309</v>
      </c>
      <c r="AG118" s="945"/>
      <c r="AH118" s="945"/>
      <c r="AI118" s="945"/>
      <c r="AJ118" s="946"/>
      <c r="AK118" s="947" t="s">
        <v>308</v>
      </c>
      <c r="AL118" s="945"/>
      <c r="AM118" s="945"/>
      <c r="AN118" s="945"/>
      <c r="AO118" s="946"/>
      <c r="AP118" s="948" t="s">
        <v>423</v>
      </c>
      <c r="AQ118" s="949"/>
      <c r="AR118" s="949"/>
      <c r="AS118" s="949"/>
      <c r="AT118" s="950"/>
      <c r="AU118" s="979"/>
      <c r="AV118" s="980"/>
      <c r="AW118" s="980"/>
      <c r="AX118" s="980"/>
      <c r="AY118" s="980"/>
      <c r="AZ118" s="922" t="s">
        <v>453</v>
      </c>
      <c r="BA118" s="923"/>
      <c r="BB118" s="923"/>
      <c r="BC118" s="923"/>
      <c r="BD118" s="923"/>
      <c r="BE118" s="923"/>
      <c r="BF118" s="923"/>
      <c r="BG118" s="923"/>
      <c r="BH118" s="923"/>
      <c r="BI118" s="923"/>
      <c r="BJ118" s="923"/>
      <c r="BK118" s="923"/>
      <c r="BL118" s="923"/>
      <c r="BM118" s="923"/>
      <c r="BN118" s="923"/>
      <c r="BO118" s="923"/>
      <c r="BP118" s="924"/>
      <c r="BQ118" s="925" t="s">
        <v>454</v>
      </c>
      <c r="BR118" s="888"/>
      <c r="BS118" s="888"/>
      <c r="BT118" s="888"/>
      <c r="BU118" s="888"/>
      <c r="BV118" s="888" t="s">
        <v>237</v>
      </c>
      <c r="BW118" s="888"/>
      <c r="BX118" s="888"/>
      <c r="BY118" s="888"/>
      <c r="BZ118" s="888"/>
      <c r="CA118" s="888" t="s">
        <v>237</v>
      </c>
      <c r="CB118" s="888"/>
      <c r="CC118" s="888"/>
      <c r="CD118" s="888"/>
      <c r="CE118" s="888"/>
      <c r="CF118" s="918" t="s">
        <v>452</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237</v>
      </c>
      <c r="DH118" s="820"/>
      <c r="DI118" s="820"/>
      <c r="DJ118" s="820"/>
      <c r="DK118" s="821"/>
      <c r="DL118" s="822" t="s">
        <v>237</v>
      </c>
      <c r="DM118" s="820"/>
      <c r="DN118" s="820"/>
      <c r="DO118" s="820"/>
      <c r="DP118" s="821"/>
      <c r="DQ118" s="822" t="s">
        <v>237</v>
      </c>
      <c r="DR118" s="820"/>
      <c r="DS118" s="820"/>
      <c r="DT118" s="820"/>
      <c r="DU118" s="821"/>
      <c r="DV118" s="867" t="s">
        <v>454</v>
      </c>
      <c r="DW118" s="868"/>
      <c r="DX118" s="868"/>
      <c r="DY118" s="868"/>
      <c r="DZ118" s="869"/>
    </row>
    <row r="119" spans="1:130" s="246" customFormat="1" ht="26.25" customHeight="1" x14ac:dyDescent="0.15">
      <c r="A119" s="858" t="s">
        <v>427</v>
      </c>
      <c r="B119" s="859"/>
      <c r="C119" s="934" t="s">
        <v>428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237</v>
      </c>
      <c r="AB119" s="938"/>
      <c r="AC119" s="938"/>
      <c r="AD119" s="938"/>
      <c r="AE119" s="939"/>
      <c r="AF119" s="940" t="s">
        <v>237</v>
      </c>
      <c r="AG119" s="938"/>
      <c r="AH119" s="938"/>
      <c r="AI119" s="938"/>
      <c r="AJ119" s="939"/>
      <c r="AK119" s="940" t="s">
        <v>237</v>
      </c>
      <c r="AL119" s="938"/>
      <c r="AM119" s="938"/>
      <c r="AN119" s="938"/>
      <c r="AO119" s="939"/>
      <c r="AP119" s="941" t="s">
        <v>237</v>
      </c>
      <c r="AQ119" s="942"/>
      <c r="AR119" s="942"/>
      <c r="AS119" s="942"/>
      <c r="AT119" s="943"/>
      <c r="AU119" s="981"/>
      <c r="AV119" s="982"/>
      <c r="AW119" s="982"/>
      <c r="AX119" s="982"/>
      <c r="AY119" s="982"/>
      <c r="AZ119" s="277" t="s">
        <v>191</v>
      </c>
      <c r="BA119" s="277"/>
      <c r="BB119" s="277"/>
      <c r="BC119" s="277"/>
      <c r="BD119" s="277"/>
      <c r="BE119" s="277"/>
      <c r="BF119" s="277"/>
      <c r="BG119" s="277"/>
      <c r="BH119" s="277"/>
      <c r="BI119" s="277"/>
      <c r="BJ119" s="277"/>
      <c r="BK119" s="277"/>
      <c r="BL119" s="277"/>
      <c r="BM119" s="277"/>
      <c r="BN119" s="277"/>
      <c r="BO119" s="920" t="s">
        <v>456</v>
      </c>
      <c r="BP119" s="921"/>
      <c r="BQ119" s="925">
        <v>3498616</v>
      </c>
      <c r="BR119" s="888"/>
      <c r="BS119" s="888"/>
      <c r="BT119" s="888"/>
      <c r="BU119" s="888"/>
      <c r="BV119" s="888">
        <v>3418137</v>
      </c>
      <c r="BW119" s="888"/>
      <c r="BX119" s="888"/>
      <c r="BY119" s="888"/>
      <c r="BZ119" s="888"/>
      <c r="CA119" s="888">
        <v>3351579</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379</v>
      </c>
      <c r="DH119" s="803"/>
      <c r="DI119" s="803"/>
      <c r="DJ119" s="803"/>
      <c r="DK119" s="804"/>
      <c r="DL119" s="805" t="s">
        <v>237</v>
      </c>
      <c r="DM119" s="803"/>
      <c r="DN119" s="803"/>
      <c r="DO119" s="803"/>
      <c r="DP119" s="804"/>
      <c r="DQ119" s="805" t="s">
        <v>452</v>
      </c>
      <c r="DR119" s="803"/>
      <c r="DS119" s="803"/>
      <c r="DT119" s="803"/>
      <c r="DU119" s="804"/>
      <c r="DV119" s="891" t="s">
        <v>452</v>
      </c>
      <c r="DW119" s="892"/>
      <c r="DX119" s="892"/>
      <c r="DY119" s="892"/>
      <c r="DZ119" s="893"/>
    </row>
    <row r="120" spans="1:130" s="246" customFormat="1" ht="26.25" customHeight="1" x14ac:dyDescent="0.15">
      <c r="A120" s="860"/>
      <c r="B120" s="861"/>
      <c r="C120" s="864" t="s">
        <v>432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237</v>
      </c>
      <c r="AB120" s="820"/>
      <c r="AC120" s="820"/>
      <c r="AD120" s="820"/>
      <c r="AE120" s="821"/>
      <c r="AF120" s="822" t="s">
        <v>454</v>
      </c>
      <c r="AG120" s="820"/>
      <c r="AH120" s="820"/>
      <c r="AI120" s="820"/>
      <c r="AJ120" s="821"/>
      <c r="AK120" s="822" t="s">
        <v>452</v>
      </c>
      <c r="AL120" s="820"/>
      <c r="AM120" s="820"/>
      <c r="AN120" s="820"/>
      <c r="AO120" s="821"/>
      <c r="AP120" s="867" t="s">
        <v>237</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816607</v>
      </c>
      <c r="BR120" s="885"/>
      <c r="BS120" s="885"/>
      <c r="BT120" s="885"/>
      <c r="BU120" s="885"/>
      <c r="BV120" s="885">
        <v>766615</v>
      </c>
      <c r="BW120" s="885"/>
      <c r="BX120" s="885"/>
      <c r="BY120" s="885"/>
      <c r="BZ120" s="885"/>
      <c r="CA120" s="885">
        <v>689812</v>
      </c>
      <c r="CB120" s="885"/>
      <c r="CC120" s="885"/>
      <c r="CD120" s="885"/>
      <c r="CE120" s="885"/>
      <c r="CF120" s="909">
        <v>73.099999999999994</v>
      </c>
      <c r="CG120" s="910"/>
      <c r="CH120" s="910"/>
      <c r="CI120" s="910"/>
      <c r="CJ120" s="910"/>
      <c r="CK120" s="911" t="s">
        <v>460</v>
      </c>
      <c r="CL120" s="895"/>
      <c r="CM120" s="895"/>
      <c r="CN120" s="895"/>
      <c r="CO120" s="896"/>
      <c r="CP120" s="915" t="s">
        <v>461</v>
      </c>
      <c r="CQ120" s="916"/>
      <c r="CR120" s="916"/>
      <c r="CS120" s="916"/>
      <c r="CT120" s="916"/>
      <c r="CU120" s="916"/>
      <c r="CV120" s="916"/>
      <c r="CW120" s="916"/>
      <c r="CX120" s="916"/>
      <c r="CY120" s="916"/>
      <c r="CZ120" s="916"/>
      <c r="DA120" s="916"/>
      <c r="DB120" s="916"/>
      <c r="DC120" s="916"/>
      <c r="DD120" s="916"/>
      <c r="DE120" s="916"/>
      <c r="DF120" s="917"/>
      <c r="DG120" s="904">
        <v>183240</v>
      </c>
      <c r="DH120" s="885"/>
      <c r="DI120" s="885"/>
      <c r="DJ120" s="885"/>
      <c r="DK120" s="885"/>
      <c r="DL120" s="885">
        <v>181726</v>
      </c>
      <c r="DM120" s="885"/>
      <c r="DN120" s="885"/>
      <c r="DO120" s="885"/>
      <c r="DP120" s="885"/>
      <c r="DQ120" s="885" t="s">
        <v>237</v>
      </c>
      <c r="DR120" s="885"/>
      <c r="DS120" s="885"/>
      <c r="DT120" s="885"/>
      <c r="DU120" s="885"/>
      <c r="DV120" s="886" t="s">
        <v>454</v>
      </c>
      <c r="DW120" s="886"/>
      <c r="DX120" s="886"/>
      <c r="DY120" s="886"/>
      <c r="DZ120" s="887"/>
    </row>
    <row r="121" spans="1:130" s="246" customFormat="1" ht="26.25" customHeight="1" x14ac:dyDescent="0.15">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237</v>
      </c>
      <c r="AB121" s="820"/>
      <c r="AC121" s="820"/>
      <c r="AD121" s="820"/>
      <c r="AE121" s="821"/>
      <c r="AF121" s="822" t="s">
        <v>237</v>
      </c>
      <c r="AG121" s="820"/>
      <c r="AH121" s="820"/>
      <c r="AI121" s="820"/>
      <c r="AJ121" s="821"/>
      <c r="AK121" s="822" t="s">
        <v>237</v>
      </c>
      <c r="AL121" s="820"/>
      <c r="AM121" s="820"/>
      <c r="AN121" s="820"/>
      <c r="AO121" s="821"/>
      <c r="AP121" s="867" t="s">
        <v>237</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t="s">
        <v>454</v>
      </c>
      <c r="BR121" s="857"/>
      <c r="BS121" s="857"/>
      <c r="BT121" s="857"/>
      <c r="BU121" s="857"/>
      <c r="BV121" s="857" t="s">
        <v>237</v>
      </c>
      <c r="BW121" s="857"/>
      <c r="BX121" s="857"/>
      <c r="BY121" s="857"/>
      <c r="BZ121" s="857"/>
      <c r="CA121" s="857" t="s">
        <v>237</v>
      </c>
      <c r="CB121" s="857"/>
      <c r="CC121" s="857"/>
      <c r="CD121" s="857"/>
      <c r="CE121" s="857"/>
      <c r="CF121" s="918" t="s">
        <v>237</v>
      </c>
      <c r="CG121" s="919"/>
      <c r="CH121" s="919"/>
      <c r="CI121" s="919"/>
      <c r="CJ121" s="919"/>
      <c r="CK121" s="912"/>
      <c r="CL121" s="898"/>
      <c r="CM121" s="898"/>
      <c r="CN121" s="898"/>
      <c r="CO121" s="899"/>
      <c r="CP121" s="878" t="s">
        <v>464</v>
      </c>
      <c r="CQ121" s="879"/>
      <c r="CR121" s="879"/>
      <c r="CS121" s="879"/>
      <c r="CT121" s="879"/>
      <c r="CU121" s="879"/>
      <c r="CV121" s="879"/>
      <c r="CW121" s="879"/>
      <c r="CX121" s="879"/>
      <c r="CY121" s="879"/>
      <c r="CZ121" s="879"/>
      <c r="DA121" s="879"/>
      <c r="DB121" s="879"/>
      <c r="DC121" s="879"/>
      <c r="DD121" s="879"/>
      <c r="DE121" s="879"/>
      <c r="DF121" s="880"/>
      <c r="DG121" s="856" t="s">
        <v>452</v>
      </c>
      <c r="DH121" s="857"/>
      <c r="DI121" s="857"/>
      <c r="DJ121" s="857"/>
      <c r="DK121" s="857"/>
      <c r="DL121" s="857" t="s">
        <v>452</v>
      </c>
      <c r="DM121" s="857"/>
      <c r="DN121" s="857"/>
      <c r="DO121" s="857"/>
      <c r="DP121" s="857"/>
      <c r="DQ121" s="857" t="s">
        <v>452</v>
      </c>
      <c r="DR121" s="857"/>
      <c r="DS121" s="857"/>
      <c r="DT121" s="857"/>
      <c r="DU121" s="857"/>
      <c r="DV121" s="834" t="s">
        <v>237</v>
      </c>
      <c r="DW121" s="834"/>
      <c r="DX121" s="834"/>
      <c r="DY121" s="834"/>
      <c r="DZ121" s="835"/>
    </row>
    <row r="122" spans="1:130" s="246" customFormat="1" ht="26.25" customHeight="1" x14ac:dyDescent="0.15">
      <c r="A122" s="860"/>
      <c r="B122" s="861"/>
      <c r="C122" s="864" t="s">
        <v>442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237</v>
      </c>
      <c r="AB122" s="820"/>
      <c r="AC122" s="820"/>
      <c r="AD122" s="820"/>
      <c r="AE122" s="821"/>
      <c r="AF122" s="822" t="s">
        <v>237</v>
      </c>
      <c r="AG122" s="820"/>
      <c r="AH122" s="820"/>
      <c r="AI122" s="820"/>
      <c r="AJ122" s="821"/>
      <c r="AK122" s="822" t="s">
        <v>237</v>
      </c>
      <c r="AL122" s="820"/>
      <c r="AM122" s="820"/>
      <c r="AN122" s="820"/>
      <c r="AO122" s="821"/>
      <c r="AP122" s="867" t="s">
        <v>237</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1708959</v>
      </c>
      <c r="BR122" s="888"/>
      <c r="BS122" s="888"/>
      <c r="BT122" s="888"/>
      <c r="BU122" s="888"/>
      <c r="BV122" s="888">
        <v>1640226</v>
      </c>
      <c r="BW122" s="888"/>
      <c r="BX122" s="888"/>
      <c r="BY122" s="888"/>
      <c r="BZ122" s="888"/>
      <c r="CA122" s="888">
        <v>1562856</v>
      </c>
      <c r="CB122" s="888"/>
      <c r="CC122" s="888"/>
      <c r="CD122" s="888"/>
      <c r="CE122" s="888"/>
      <c r="CF122" s="889">
        <v>165.7</v>
      </c>
      <c r="CG122" s="890"/>
      <c r="CH122" s="890"/>
      <c r="CI122" s="890"/>
      <c r="CJ122" s="890"/>
      <c r="CK122" s="912"/>
      <c r="CL122" s="898"/>
      <c r="CM122" s="898"/>
      <c r="CN122" s="898"/>
      <c r="CO122" s="899"/>
      <c r="CP122" s="878" t="s">
        <v>466</v>
      </c>
      <c r="CQ122" s="879"/>
      <c r="CR122" s="879"/>
      <c r="CS122" s="879"/>
      <c r="CT122" s="879"/>
      <c r="CU122" s="879"/>
      <c r="CV122" s="879"/>
      <c r="CW122" s="879"/>
      <c r="CX122" s="879"/>
      <c r="CY122" s="879"/>
      <c r="CZ122" s="879"/>
      <c r="DA122" s="879"/>
      <c r="DB122" s="879"/>
      <c r="DC122" s="879"/>
      <c r="DD122" s="879"/>
      <c r="DE122" s="879"/>
      <c r="DF122" s="880"/>
      <c r="DG122" s="856" t="s">
        <v>237</v>
      </c>
      <c r="DH122" s="857"/>
      <c r="DI122" s="857"/>
      <c r="DJ122" s="857"/>
      <c r="DK122" s="857"/>
      <c r="DL122" s="857" t="s">
        <v>237</v>
      </c>
      <c r="DM122" s="857"/>
      <c r="DN122" s="857"/>
      <c r="DO122" s="857"/>
      <c r="DP122" s="857"/>
      <c r="DQ122" s="857" t="s">
        <v>237</v>
      </c>
      <c r="DR122" s="857"/>
      <c r="DS122" s="857"/>
      <c r="DT122" s="857"/>
      <c r="DU122" s="857"/>
      <c r="DV122" s="834" t="s">
        <v>454</v>
      </c>
      <c r="DW122" s="834"/>
      <c r="DX122" s="834"/>
      <c r="DY122" s="834"/>
      <c r="DZ122" s="835"/>
    </row>
    <row r="123" spans="1:130" s="246" customFormat="1" ht="26.25" customHeight="1" x14ac:dyDescent="0.15">
      <c r="A123" s="860"/>
      <c r="B123" s="861"/>
      <c r="C123" s="864" t="s">
        <v>448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452</v>
      </c>
      <c r="AB123" s="820"/>
      <c r="AC123" s="820"/>
      <c r="AD123" s="820"/>
      <c r="AE123" s="821"/>
      <c r="AF123" s="822" t="s">
        <v>237</v>
      </c>
      <c r="AG123" s="820"/>
      <c r="AH123" s="820"/>
      <c r="AI123" s="820"/>
      <c r="AJ123" s="821"/>
      <c r="AK123" s="822" t="s">
        <v>452</v>
      </c>
      <c r="AL123" s="820"/>
      <c r="AM123" s="820"/>
      <c r="AN123" s="820"/>
      <c r="AO123" s="821"/>
      <c r="AP123" s="867" t="s">
        <v>467</v>
      </c>
      <c r="AQ123" s="868"/>
      <c r="AR123" s="868"/>
      <c r="AS123" s="868"/>
      <c r="AT123" s="869"/>
      <c r="AU123" s="932"/>
      <c r="AV123" s="933"/>
      <c r="AW123" s="933"/>
      <c r="AX123" s="933"/>
      <c r="AY123" s="933"/>
      <c r="AZ123" s="277" t="s">
        <v>191</v>
      </c>
      <c r="BA123" s="277"/>
      <c r="BB123" s="277"/>
      <c r="BC123" s="277"/>
      <c r="BD123" s="277"/>
      <c r="BE123" s="277"/>
      <c r="BF123" s="277"/>
      <c r="BG123" s="277"/>
      <c r="BH123" s="277"/>
      <c r="BI123" s="277"/>
      <c r="BJ123" s="277"/>
      <c r="BK123" s="277"/>
      <c r="BL123" s="277"/>
      <c r="BM123" s="277"/>
      <c r="BN123" s="277"/>
      <c r="BO123" s="920" t="s">
        <v>468</v>
      </c>
      <c r="BP123" s="921"/>
      <c r="BQ123" s="875">
        <v>2525566</v>
      </c>
      <c r="BR123" s="876"/>
      <c r="BS123" s="876"/>
      <c r="BT123" s="876"/>
      <c r="BU123" s="876"/>
      <c r="BV123" s="876">
        <v>2406841</v>
      </c>
      <c r="BW123" s="876"/>
      <c r="BX123" s="876"/>
      <c r="BY123" s="876"/>
      <c r="BZ123" s="876"/>
      <c r="CA123" s="876">
        <v>2252668</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237</v>
      </c>
      <c r="AB124" s="820"/>
      <c r="AC124" s="820"/>
      <c r="AD124" s="820"/>
      <c r="AE124" s="821"/>
      <c r="AF124" s="822" t="s">
        <v>452</v>
      </c>
      <c r="AG124" s="820"/>
      <c r="AH124" s="820"/>
      <c r="AI124" s="820"/>
      <c r="AJ124" s="821"/>
      <c r="AK124" s="822" t="s">
        <v>452</v>
      </c>
      <c r="AL124" s="820"/>
      <c r="AM124" s="820"/>
      <c r="AN124" s="820"/>
      <c r="AO124" s="821"/>
      <c r="AP124" s="867" t="s">
        <v>237</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103</v>
      </c>
      <c r="BR124" s="874"/>
      <c r="BS124" s="874"/>
      <c r="BT124" s="874"/>
      <c r="BU124" s="874"/>
      <c r="BV124" s="874">
        <v>108.3</v>
      </c>
      <c r="BW124" s="874"/>
      <c r="BX124" s="874"/>
      <c r="BY124" s="874"/>
      <c r="BZ124" s="874"/>
      <c r="CA124" s="874">
        <v>116.5</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452</v>
      </c>
      <c r="DH124" s="803"/>
      <c r="DI124" s="803"/>
      <c r="DJ124" s="803"/>
      <c r="DK124" s="804"/>
      <c r="DL124" s="805" t="s">
        <v>237</v>
      </c>
      <c r="DM124" s="803"/>
      <c r="DN124" s="803"/>
      <c r="DO124" s="803"/>
      <c r="DP124" s="804"/>
      <c r="DQ124" s="805" t="s">
        <v>237</v>
      </c>
      <c r="DR124" s="803"/>
      <c r="DS124" s="803"/>
      <c r="DT124" s="803"/>
      <c r="DU124" s="804"/>
      <c r="DV124" s="891" t="s">
        <v>237</v>
      </c>
      <c r="DW124" s="892"/>
      <c r="DX124" s="892"/>
      <c r="DY124" s="892"/>
      <c r="DZ124" s="893"/>
    </row>
    <row r="125" spans="1:130" s="246" customFormat="1" ht="26.25" customHeight="1" x14ac:dyDescent="0.15">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237</v>
      </c>
      <c r="AB125" s="820"/>
      <c r="AC125" s="820"/>
      <c r="AD125" s="820"/>
      <c r="AE125" s="821"/>
      <c r="AF125" s="822" t="s">
        <v>452</v>
      </c>
      <c r="AG125" s="820"/>
      <c r="AH125" s="820"/>
      <c r="AI125" s="820"/>
      <c r="AJ125" s="821"/>
      <c r="AK125" s="822" t="s">
        <v>237</v>
      </c>
      <c r="AL125" s="820"/>
      <c r="AM125" s="820"/>
      <c r="AN125" s="820"/>
      <c r="AO125" s="821"/>
      <c r="AP125" s="867" t="s">
        <v>454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237</v>
      </c>
      <c r="DH125" s="885"/>
      <c r="DI125" s="885"/>
      <c r="DJ125" s="885"/>
      <c r="DK125" s="885"/>
      <c r="DL125" s="885" t="s">
        <v>237</v>
      </c>
      <c r="DM125" s="885"/>
      <c r="DN125" s="885"/>
      <c r="DO125" s="885"/>
      <c r="DP125" s="885"/>
      <c r="DQ125" s="885" t="s">
        <v>237</v>
      </c>
      <c r="DR125" s="885"/>
      <c r="DS125" s="885"/>
      <c r="DT125" s="885"/>
      <c r="DU125" s="885"/>
      <c r="DV125" s="886" t="s">
        <v>237</v>
      </c>
      <c r="DW125" s="886"/>
      <c r="DX125" s="886"/>
      <c r="DY125" s="886"/>
      <c r="DZ125" s="887"/>
    </row>
    <row r="126" spans="1:130" s="246" customFormat="1" ht="26.25" customHeight="1" thickBot="1" x14ac:dyDescent="0.2">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454</v>
      </c>
      <c r="AB126" s="820"/>
      <c r="AC126" s="820"/>
      <c r="AD126" s="820"/>
      <c r="AE126" s="821"/>
      <c r="AF126" s="822" t="s">
        <v>237</v>
      </c>
      <c r="AG126" s="820"/>
      <c r="AH126" s="820"/>
      <c r="AI126" s="820"/>
      <c r="AJ126" s="821"/>
      <c r="AK126" s="822" t="s">
        <v>237</v>
      </c>
      <c r="AL126" s="820"/>
      <c r="AM126" s="820"/>
      <c r="AN126" s="820"/>
      <c r="AO126" s="821"/>
      <c r="AP126" s="867" t="s">
        <v>237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t="s">
        <v>452</v>
      </c>
      <c r="DH126" s="857"/>
      <c r="DI126" s="857"/>
      <c r="DJ126" s="857"/>
      <c r="DK126" s="857"/>
      <c r="DL126" s="857" t="s">
        <v>237</v>
      </c>
      <c r="DM126" s="857"/>
      <c r="DN126" s="857"/>
      <c r="DO126" s="857"/>
      <c r="DP126" s="857"/>
      <c r="DQ126" s="857" t="s">
        <v>237</v>
      </c>
      <c r="DR126" s="857"/>
      <c r="DS126" s="857"/>
      <c r="DT126" s="857"/>
      <c r="DU126" s="857"/>
      <c r="DV126" s="834" t="s">
        <v>237</v>
      </c>
      <c r="DW126" s="834"/>
      <c r="DX126" s="834"/>
      <c r="DY126" s="834"/>
      <c r="DZ126" s="835"/>
    </row>
    <row r="127" spans="1:130" s="246" customFormat="1" ht="26.25" customHeight="1" x14ac:dyDescent="0.15">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13734</v>
      </c>
      <c r="AB127" s="820"/>
      <c r="AC127" s="820"/>
      <c r="AD127" s="820"/>
      <c r="AE127" s="821"/>
      <c r="AF127" s="822">
        <v>12027</v>
      </c>
      <c r="AG127" s="820"/>
      <c r="AH127" s="820"/>
      <c r="AI127" s="820"/>
      <c r="AJ127" s="821"/>
      <c r="AK127" s="822">
        <v>11392</v>
      </c>
      <c r="AL127" s="820"/>
      <c r="AM127" s="820"/>
      <c r="AN127" s="820"/>
      <c r="AO127" s="821"/>
      <c r="AP127" s="867">
        <v>1.2</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237</v>
      </c>
      <c r="DH127" s="857"/>
      <c r="DI127" s="857"/>
      <c r="DJ127" s="857"/>
      <c r="DK127" s="857"/>
      <c r="DL127" s="857" t="s">
        <v>237</v>
      </c>
      <c r="DM127" s="857"/>
      <c r="DN127" s="857"/>
      <c r="DO127" s="857"/>
      <c r="DP127" s="857"/>
      <c r="DQ127" s="857" t="s">
        <v>237</v>
      </c>
      <c r="DR127" s="857"/>
      <c r="DS127" s="857"/>
      <c r="DT127" s="857"/>
      <c r="DU127" s="857"/>
      <c r="DV127" s="834" t="s">
        <v>237</v>
      </c>
      <c r="DW127" s="834"/>
      <c r="DX127" s="834"/>
      <c r="DY127" s="834"/>
      <c r="DZ127" s="835"/>
    </row>
    <row r="128" spans="1:130" s="246" customFormat="1" ht="26.25" customHeight="1" thickBot="1" x14ac:dyDescent="0.2">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v>14789</v>
      </c>
      <c r="AB128" s="841"/>
      <c r="AC128" s="841"/>
      <c r="AD128" s="841"/>
      <c r="AE128" s="842"/>
      <c r="AF128" s="843">
        <v>14789</v>
      </c>
      <c r="AG128" s="841"/>
      <c r="AH128" s="841"/>
      <c r="AI128" s="841"/>
      <c r="AJ128" s="842"/>
      <c r="AK128" s="843">
        <v>14789</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237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t="s">
        <v>452</v>
      </c>
      <c r="DH128" s="831"/>
      <c r="DI128" s="831"/>
      <c r="DJ128" s="831"/>
      <c r="DK128" s="831"/>
      <c r="DL128" s="831" t="s">
        <v>237</v>
      </c>
      <c r="DM128" s="831"/>
      <c r="DN128" s="831"/>
      <c r="DO128" s="831"/>
      <c r="DP128" s="831"/>
      <c r="DQ128" s="831" t="s">
        <v>237</v>
      </c>
      <c r="DR128" s="831"/>
      <c r="DS128" s="831"/>
      <c r="DT128" s="831"/>
      <c r="DU128" s="831"/>
      <c r="DV128" s="832" t="s">
        <v>237</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1101256</v>
      </c>
      <c r="AB129" s="820"/>
      <c r="AC129" s="820"/>
      <c r="AD129" s="820"/>
      <c r="AE129" s="821"/>
      <c r="AF129" s="822">
        <v>1095564</v>
      </c>
      <c r="AG129" s="820"/>
      <c r="AH129" s="820"/>
      <c r="AI129" s="820"/>
      <c r="AJ129" s="821"/>
      <c r="AK129" s="822">
        <v>1104318</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237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156927</v>
      </c>
      <c r="AB130" s="820"/>
      <c r="AC130" s="820"/>
      <c r="AD130" s="820"/>
      <c r="AE130" s="821"/>
      <c r="AF130" s="822">
        <v>161902</v>
      </c>
      <c r="AG130" s="820"/>
      <c r="AH130" s="820"/>
      <c r="AI130" s="820"/>
      <c r="AJ130" s="821"/>
      <c r="AK130" s="822">
        <v>161072</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10.8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944329</v>
      </c>
      <c r="AB131" s="803"/>
      <c r="AC131" s="803"/>
      <c r="AD131" s="803"/>
      <c r="AE131" s="804"/>
      <c r="AF131" s="805">
        <v>933662</v>
      </c>
      <c r="AG131" s="803"/>
      <c r="AH131" s="803"/>
      <c r="AI131" s="803"/>
      <c r="AJ131" s="804"/>
      <c r="AK131" s="805">
        <v>943246</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v>116.5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10.06407724</v>
      </c>
      <c r="AB132" s="783"/>
      <c r="AC132" s="783"/>
      <c r="AD132" s="783"/>
      <c r="AE132" s="784"/>
      <c r="AF132" s="785">
        <v>11.36856807</v>
      </c>
      <c r="AG132" s="783"/>
      <c r="AH132" s="783"/>
      <c r="AI132" s="783"/>
      <c r="AJ132" s="784"/>
      <c r="AK132" s="785">
        <v>11.01939473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9.6999999999999993</v>
      </c>
      <c r="AB133" s="762"/>
      <c r="AC133" s="762"/>
      <c r="AD133" s="762"/>
      <c r="AE133" s="763"/>
      <c r="AF133" s="761">
        <v>10.5</v>
      </c>
      <c r="AG133" s="762"/>
      <c r="AH133" s="762"/>
      <c r="AI133" s="762"/>
      <c r="AJ133" s="763"/>
      <c r="AK133" s="761">
        <v>10.8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bTtzb6dQ5pkWiCQr14ycEiPUbuYlkL05wvxj2jIuq+Yut2kA2C+LgTgOVPotV17bdWt9RxxgEL8P2TvmlobpQ==" saltValue="vRCp/thGKCPFJVrU+7Q/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sjKKq9DeB+qrUZ2Hu0tu7Cd12xqx9ElYhoUxgjdSdGO4N0dz0ATHv7lPLILz/mBCJHesmxbxz3DkL+yjIZmpg==" saltValue="HDXpM1vSyrTLA9XPr0Zh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Xicc+hpBaNHj57pt5C7u8MujY7ZvvC9JsKkluAUtxfxXYfz0A/jQShG0thOTg5LvKluRFe/plW3dLRiFskIMA==" saltValue="ZzUb5t+QiL+KPQAPIz/Q+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6" t="s">
        <v>502</v>
      </c>
      <c r="AL9" s="1197"/>
      <c r="AM9" s="1197"/>
      <c r="AN9" s="1198"/>
      <c r="AO9" s="312">
        <v>228374</v>
      </c>
      <c r="AP9" s="312">
        <v>73033</v>
      </c>
      <c r="AQ9" s="313">
        <v>213574</v>
      </c>
      <c r="AR9" s="314">
        <v>-65.8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6" t="s">
        <v>503</v>
      </c>
      <c r="AL10" s="1197"/>
      <c r="AM10" s="1197"/>
      <c r="AN10" s="1198"/>
      <c r="AO10" s="315">
        <v>51182</v>
      </c>
      <c r="AP10" s="315">
        <v>16368</v>
      </c>
      <c r="AQ10" s="316">
        <v>27269</v>
      </c>
      <c r="AR10" s="317">
        <v>-40</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6" t="s">
        <v>504</v>
      </c>
      <c r="AL11" s="1197"/>
      <c r="AM11" s="1197"/>
      <c r="AN11" s="1198"/>
      <c r="AO11" s="315">
        <v>32391</v>
      </c>
      <c r="AP11" s="315">
        <v>10358</v>
      </c>
      <c r="AQ11" s="316">
        <v>27363</v>
      </c>
      <c r="AR11" s="317">
        <v>-62.1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6" t="s">
        <v>505</v>
      </c>
      <c r="AL12" s="1197"/>
      <c r="AM12" s="1197"/>
      <c r="AN12" s="1198"/>
      <c r="AO12" s="315" t="s">
        <v>506</v>
      </c>
      <c r="AP12" s="315" t="s">
        <v>506</v>
      </c>
      <c r="AQ12" s="316">
        <v>4914</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6" t="s">
        <v>507</v>
      </c>
      <c r="AL13" s="1197"/>
      <c r="AM13" s="1197"/>
      <c r="AN13" s="1198"/>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6" t="s">
        <v>508</v>
      </c>
      <c r="AL14" s="1197"/>
      <c r="AM14" s="1197"/>
      <c r="AN14" s="1198"/>
      <c r="AO14" s="315">
        <v>11483</v>
      </c>
      <c r="AP14" s="315">
        <v>3672</v>
      </c>
      <c r="AQ14" s="316">
        <v>8817</v>
      </c>
      <c r="AR14" s="317">
        <v>-58.4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6" t="s">
        <v>509</v>
      </c>
      <c r="AL15" s="1197"/>
      <c r="AM15" s="1197"/>
      <c r="AN15" s="1198"/>
      <c r="AO15" s="315">
        <v>7247</v>
      </c>
      <c r="AP15" s="315">
        <v>2318</v>
      </c>
      <c r="AQ15" s="316">
        <v>5079</v>
      </c>
      <c r="AR15" s="317">
        <v>-54.4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9" t="s">
        <v>510</v>
      </c>
      <c r="AL16" s="1200"/>
      <c r="AM16" s="1200"/>
      <c r="AN16" s="1201"/>
      <c r="AO16" s="315">
        <v>-23734</v>
      </c>
      <c r="AP16" s="315">
        <v>-7590</v>
      </c>
      <c r="AQ16" s="316">
        <v>-19713</v>
      </c>
      <c r="AR16" s="317">
        <v>-61.5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9" t="s">
        <v>191</v>
      </c>
      <c r="AL17" s="1200"/>
      <c r="AM17" s="1200"/>
      <c r="AN17" s="1201"/>
      <c r="AO17" s="315">
        <v>306943</v>
      </c>
      <c r="AP17" s="315">
        <v>98159</v>
      </c>
      <c r="AQ17" s="316">
        <v>267304</v>
      </c>
      <c r="AR17" s="317">
        <v>-63.3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3" t="s">
        <v>515</v>
      </c>
      <c r="AL21" s="1194"/>
      <c r="AM21" s="1194"/>
      <c r="AN21" s="1195"/>
      <c r="AO21" s="327">
        <v>8.6300000000000008</v>
      </c>
      <c r="AP21" s="328">
        <v>25.06</v>
      </c>
      <c r="AQ21" s="329">
        <v>-16.43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3" t="s">
        <v>516</v>
      </c>
      <c r="AL22" s="1194"/>
      <c r="AM22" s="1194"/>
      <c r="AN22" s="1195"/>
      <c r="AO22" s="332">
        <v>90.5</v>
      </c>
      <c r="AP22" s="333">
        <v>93.7</v>
      </c>
      <c r="AQ22" s="334">
        <v>-3.2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4" t="s">
        <v>520</v>
      </c>
      <c r="AL32" s="1185"/>
      <c r="AM32" s="1185"/>
      <c r="AN32" s="1186"/>
      <c r="AO32" s="342">
        <v>169921</v>
      </c>
      <c r="AP32" s="342">
        <v>54340</v>
      </c>
      <c r="AQ32" s="343">
        <v>151350</v>
      </c>
      <c r="AR32" s="344">
        <v>-64.099999999999994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4" t="s">
        <v>521</v>
      </c>
      <c r="AL33" s="1185"/>
      <c r="AM33" s="1185"/>
      <c r="AN33" s="1186"/>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4" t="s">
        <v>522</v>
      </c>
      <c r="AL34" s="1185"/>
      <c r="AM34" s="1185"/>
      <c r="AN34" s="1186"/>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4" t="s">
        <v>523</v>
      </c>
      <c r="AL35" s="1185"/>
      <c r="AM35" s="1185"/>
      <c r="AN35" s="1186"/>
      <c r="AO35" s="342">
        <v>5000</v>
      </c>
      <c r="AP35" s="342">
        <v>1599</v>
      </c>
      <c r="AQ35" s="343">
        <v>30589</v>
      </c>
      <c r="AR35" s="344">
        <v>-94.8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4" t="s">
        <v>524</v>
      </c>
      <c r="AL36" s="1185"/>
      <c r="AM36" s="1185"/>
      <c r="AN36" s="1186"/>
      <c r="AO36" s="342">
        <v>93488</v>
      </c>
      <c r="AP36" s="342">
        <v>29897</v>
      </c>
      <c r="AQ36" s="343">
        <v>6092</v>
      </c>
      <c r="AR36" s="344">
        <v>390.8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4" t="s">
        <v>525</v>
      </c>
      <c r="AL37" s="1185"/>
      <c r="AM37" s="1185"/>
      <c r="AN37" s="1186"/>
      <c r="AO37" s="342">
        <v>11392</v>
      </c>
      <c r="AP37" s="342">
        <v>3643</v>
      </c>
      <c r="AQ37" s="343">
        <v>1860</v>
      </c>
      <c r="AR37" s="344">
        <v>95.9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7" t="s">
        <v>526</v>
      </c>
      <c r="AL38" s="1188"/>
      <c r="AM38" s="1188"/>
      <c r="AN38" s="1189"/>
      <c r="AO38" s="345" t="s">
        <v>506</v>
      </c>
      <c r="AP38" s="345" t="s">
        <v>506</v>
      </c>
      <c r="AQ38" s="346">
        <v>61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7" t="s">
        <v>527</v>
      </c>
      <c r="AL39" s="1188"/>
      <c r="AM39" s="1188"/>
      <c r="AN39" s="1189"/>
      <c r="AO39" s="342">
        <v>-14789</v>
      </c>
      <c r="AP39" s="342">
        <v>-4729</v>
      </c>
      <c r="AQ39" s="343">
        <v>-9157</v>
      </c>
      <c r="AR39" s="344">
        <v>-48.4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4" t="s">
        <v>528</v>
      </c>
      <c r="AL40" s="1185"/>
      <c r="AM40" s="1185"/>
      <c r="AN40" s="1186"/>
      <c r="AO40" s="342">
        <v>-161072</v>
      </c>
      <c r="AP40" s="342">
        <v>-51510</v>
      </c>
      <c r="AQ40" s="343">
        <v>-135364</v>
      </c>
      <c r="AR40" s="344">
        <v>-61.9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0" t="s">
        <v>303</v>
      </c>
      <c r="AL41" s="1191"/>
      <c r="AM41" s="1191"/>
      <c r="AN41" s="1192"/>
      <c r="AO41" s="342">
        <v>103940</v>
      </c>
      <c r="AP41" s="342">
        <v>33240</v>
      </c>
      <c r="AQ41" s="343">
        <v>45431</v>
      </c>
      <c r="AR41" s="344">
        <v>-26.8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7" t="s">
        <v>497</v>
      </c>
      <c r="AN49" s="1179" t="s">
        <v>532</v>
      </c>
      <c r="AO49" s="1180"/>
      <c r="AP49" s="1180"/>
      <c r="AQ49" s="1180"/>
      <c r="AR49" s="118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8"/>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214226</v>
      </c>
      <c r="AN51" s="364">
        <v>69622</v>
      </c>
      <c r="AO51" s="365">
        <v>-14.4</v>
      </c>
      <c r="AP51" s="366">
        <v>288550</v>
      </c>
      <c r="AQ51" s="367">
        <v>20.8</v>
      </c>
      <c r="AR51" s="368">
        <v>-35.200000000000003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122387</v>
      </c>
      <c r="AN52" s="372">
        <v>39775</v>
      </c>
      <c r="AO52" s="373">
        <v>33.4</v>
      </c>
      <c r="AP52" s="374">
        <v>141525</v>
      </c>
      <c r="AQ52" s="375">
        <v>10.1</v>
      </c>
      <c r="AR52" s="376">
        <v>23.3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171174</v>
      </c>
      <c r="AN53" s="364">
        <v>56586</v>
      </c>
      <c r="AO53" s="365">
        <v>-18.7</v>
      </c>
      <c r="AP53" s="366">
        <v>287914</v>
      </c>
      <c r="AQ53" s="367">
        <v>-0.2</v>
      </c>
      <c r="AR53" s="368">
        <v>-18.5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84563</v>
      </c>
      <c r="AN54" s="372">
        <v>27955</v>
      </c>
      <c r="AO54" s="373">
        <v>-29.7</v>
      </c>
      <c r="AP54" s="374">
        <v>146531</v>
      </c>
      <c r="AQ54" s="375">
        <v>3.5</v>
      </c>
      <c r="AR54" s="376">
        <v>-33.200000000000003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414141</v>
      </c>
      <c r="AN55" s="364">
        <v>137588</v>
      </c>
      <c r="AO55" s="365">
        <v>143.1</v>
      </c>
      <c r="AP55" s="366">
        <v>310300</v>
      </c>
      <c r="AQ55" s="367">
        <v>7.8</v>
      </c>
      <c r="AR55" s="368">
        <v>135.30000000000001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306978</v>
      </c>
      <c r="AN56" s="372">
        <v>101986</v>
      </c>
      <c r="AO56" s="373">
        <v>264.8</v>
      </c>
      <c r="AP56" s="374">
        <v>157576</v>
      </c>
      <c r="AQ56" s="375">
        <v>7.5</v>
      </c>
      <c r="AR56" s="376">
        <v>257.3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478616</v>
      </c>
      <c r="AN57" s="364">
        <v>156206</v>
      </c>
      <c r="AO57" s="365">
        <v>13.5</v>
      </c>
      <c r="AP57" s="366">
        <v>317319</v>
      </c>
      <c r="AQ57" s="367">
        <v>2.2999999999999998</v>
      </c>
      <c r="AR57" s="368">
        <v>11.2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146787</v>
      </c>
      <c r="AN58" s="372">
        <v>47907</v>
      </c>
      <c r="AO58" s="373">
        <v>-53</v>
      </c>
      <c r="AP58" s="374">
        <v>164214</v>
      </c>
      <c r="AQ58" s="375">
        <v>4.2</v>
      </c>
      <c r="AR58" s="376">
        <v>-57.2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220738</v>
      </c>
      <c r="AN59" s="364">
        <v>70591</v>
      </c>
      <c r="AO59" s="365">
        <v>-54.8</v>
      </c>
      <c r="AP59" s="366">
        <v>289738</v>
      </c>
      <c r="AQ59" s="367">
        <v>-8.6999999999999993</v>
      </c>
      <c r="AR59" s="368">
        <v>-46.1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78139</v>
      </c>
      <c r="AN60" s="372">
        <v>24988</v>
      </c>
      <c r="AO60" s="373">
        <v>-47.8</v>
      </c>
      <c r="AP60" s="374">
        <v>156238</v>
      </c>
      <c r="AQ60" s="375">
        <v>-4.9000000000000004</v>
      </c>
      <c r="AR60" s="376">
        <v>-42.9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299779</v>
      </c>
      <c r="AN61" s="379">
        <v>98119</v>
      </c>
      <c r="AO61" s="380">
        <v>13.7</v>
      </c>
      <c r="AP61" s="381">
        <v>298764</v>
      </c>
      <c r="AQ61" s="382">
        <v>4.4000000000000004</v>
      </c>
      <c r="AR61" s="368">
        <v>9.3000000000000007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147771</v>
      </c>
      <c r="AN62" s="372">
        <v>48522</v>
      </c>
      <c r="AO62" s="373">
        <v>33.5</v>
      </c>
      <c r="AP62" s="374">
        <v>153217</v>
      </c>
      <c r="AQ62" s="375">
        <v>4.0999999999999996</v>
      </c>
      <c r="AR62" s="376">
        <v>29.4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rCSTT/D+KNrwaN5U1sygnvuqM78kvfVqu5zH5qWadH5dVa8y6qqKxicmxofuswWJ6w20bpBHlTOQbqmFLvI4Q==" saltValue="c55kP9Ea0kX3NCUjKwIX/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qQAvmDkglZQbIZmI+nvSCDMoB8Nt6xpR6U0jwKQ6+QTaDRDBe2mhi9qLxpiX//iCbg8Cs6r3pC95v0L95xtGg==" saltValue="KZ/osB1eMHeOBdeyccXh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6CjaAASCWFzXtQ80Sd40AvKyYCJa4wCRHUvVkwdSzF4ViLCSPIk6n+yE7x+6fsctjr1te3Ou5k6WAP/mZOiFw==" saltValue="cFHnOvJfIOrv3B3x0fia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2" t="s">
        <v>3</v>
      </c>
      <c r="D47" s="1202"/>
      <c r="E47" s="1203"/>
      <c r="F47" s="11">
        <v>88.94</v>
      </c>
      <c r="G47" s="12">
        <v>85.76</v>
      </c>
      <c r="H47" s="12">
        <v>69.92</v>
      </c>
      <c r="I47" s="12">
        <v>65.72</v>
      </c>
      <c r="J47" s="13">
        <v>57.95</v>
      </c>
    </row>
    <row r="48" spans="2:10" ht="57.75" customHeight="1" x14ac:dyDescent="0.15">
      <c r="B48" s="14"/>
      <c r="C48" s="1204" t="s">
        <v>4</v>
      </c>
      <c r="D48" s="1204"/>
      <c r="E48" s="1205"/>
      <c r="F48" s="15">
        <v>5.74</v>
      </c>
      <c r="G48" s="16">
        <v>5.73</v>
      </c>
      <c r="H48" s="16">
        <v>7.79</v>
      </c>
      <c r="I48" s="16">
        <v>5.17</v>
      </c>
      <c r="J48" s="17">
        <v>6.27</v>
      </c>
    </row>
    <row r="49" spans="2:10" ht="57.75" customHeight="1" thickBot="1" x14ac:dyDescent="0.2">
      <c r="B49" s="18"/>
      <c r="C49" s="1206" t="s">
        <v>5</v>
      </c>
      <c r="D49" s="1206"/>
      <c r="E49" s="1207"/>
      <c r="F49" s="19">
        <v>3.05</v>
      </c>
      <c r="G49" s="20">
        <v>0.2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RodU+X+7mhUM6RQ0PQsEogV5MPK3q3ftYHZ7h2SbKbKssuNON0if+w7PKjZn2yDGEDgOXM5qWJ6vRYCoYHeMQ==" saltValue="NsjPXy8cq9xqsgiFAJU0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2020-03-12T00:29:09Z</cp:lastPrinted>
  <dcterms:created xsi:type="dcterms:W3CDTF">2020-02-10T03:39:58Z</dcterms:created>
  <dcterms:modified xsi:type="dcterms:W3CDTF">2020-09-28T04:15:22Z</dcterms:modified>
</cp:coreProperties>
</file>