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200813 平成30年度財政資料集の作成について（２回目）\04 県ホームページ掲載データ\"/>
    </mc:Choice>
  </mc:AlternateContent>
  <bookViews>
    <workbookView xWindow="885" yWindow="405" windowWidth="18660" windowHeight="4320" tabRatio="8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36" i="10"/>
  <c r="AM35" i="10"/>
  <c r="C34" i="10"/>
  <c r="C35" i="10" s="1"/>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<sst xmlns="http://schemas.openxmlformats.org/spreadsheetml/2006/main" count="1130" uniqueCount="620">
  <si>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</si>
  <si>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</si>
  <si>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</si>
  <si>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</si>
  <si>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</si>
  <si>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</si>
  <si>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</si>
  <si>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</si>
  <si>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</si>
  <si>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</si>
  <si>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</si>
  <si>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</si>
  <si>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</si>
  <si>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</si>
  <si>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</si>
  <si>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</si>
  <si>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</si>
  <si>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</si>
  <si>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</si>
  <si>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</si>
  <si>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</si>
  <si>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</si>
  <si>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</si>
  <si>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</si>
  <si>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</si>
  <si>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</si>
  <si>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</si>
  <si>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</si>
  <si>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</si>
  <si>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</si>
  <si>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</si>
  <si>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</si>
  <si>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</si>
  <si>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</si>
  <si>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</si>
  <si>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</si>
  <si>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</si>
  <si>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</si>
  <si>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</si>
  <si>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</si>
  <si>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</si>
  <si>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</si>
  <si>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</si>
  <si>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</si>
  <si>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</si>
  <si>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</si>
  <si>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</si>
  <si>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</si>
  <si>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</si>
  <si>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</si>
  <si>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</si>
  <si>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</si>
  <si>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</si>
  <si>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</si>
  <si>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</si>
  <si>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</si>
  <si>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</si>
  <si>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</si>
  <si>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</si>
  <si>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</si>
  <si>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</si>
  <si>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</si>
  <si>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</si>
  <si>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</si>
  <si>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</si>
  <si>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</si>
  <si>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</si>
  <si>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</si>
  <si>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</si>
  <si>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</si>
  <si>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</si>
  <si>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</si>
  <si>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</si>
  <si>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</si>
  <si>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</si>
  <si>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</si>
  <si>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</si>
  <si>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</si>
  <si>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</si>
  <si>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</si>
  <si>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</si>
  <si>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</si>
  <si>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</si>
  <si>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</si>
  <si>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</si>
  <si>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</si>
  <si>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</si>
  <si>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</si>
  <si>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</si>
  <si>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</si>
  <si>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</si>
  <si>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</si>
  <si>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</si>
  <si>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</si>
  <si>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</si>
  <si>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</si>
  <si>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</si>
  <si>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</si>
  <si>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</si>
  <si>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</si>
  <si>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</si>
  <si>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</si>
  <si>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</si>
  <si>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</si>
  <si>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</si>
  <si>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</si>
  <si>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</si>
  <si>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</si>
  <si>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</si>
  <si>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</si>
  <si>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</si>
  <si>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</si>
  <si>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</si>
  <si>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</si>
  <si>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</si>
  <si>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</si>
  <si>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</si>
  <si>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</si>
  <si>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</si>
  <si>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</si>
  <si>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</si>
  <si>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</si>
  <si>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</si>
  <si>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</si>
  <si>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</si>
  <si>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</si>
  <si>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</si>
  <si>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</si>
  <si>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</si>
  <si>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</si>
  <si>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</si>
  <si>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</si>
  <si>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</si>
  <si>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</si>
  <si>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</si>
  <si>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</si>
  <si>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</si>
  <si>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</si>
  <si>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</si>
  <si>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</si>
  <si>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</si>
  <si>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</si>
  <si>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</si>
  <si>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</si>
  <si>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</si>
  <si>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</si>
  <si>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</si>
  <si>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</si>
  <si>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</si>
  <si>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</si>
  <si>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</si>
  <si>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</si>
  <si>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</si>
  <si>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</si>
  <si>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</si>
  <si>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</si>
  <si>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</si>
  <si>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</si>
  <si>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</si>
  <si>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</si>
  <si>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</si>
  <si>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</si>
  <si>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</si>
  <si>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</si>
  <si>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</si>
  <si>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</si>
  <si>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</si>
  <si>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</si>
  <si>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</si>
  <si>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</si>
  <si>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</si>
  <si>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</si>
  <si>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</si>
  <si>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</si>
  <si>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</si>
  <si>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</si>
  <si>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</si>
  <si>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</si>
  <si>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</si>
  <si>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</si>
  <si>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</si>
  <si>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</si>
  <si>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</si>
  <si>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</si>
  <si>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</si>
  <si>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</si>
  <si>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</si>
  <si>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</si>
  <si>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</si>
  <si>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</si>
  <si>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</si>
  <si>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</si>
  <si>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</si>
  <si>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</si>
  <si>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</si>
  <si>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</si>
  <si>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</si>
  <si>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</si>
  <si>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</si>
  <si>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</si>
  <si>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</si>
  <si>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</si>
  <si>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</si>
  <si>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</si>
  <si>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</si>
  <si>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</si>
  <si>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</si>
  <si>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</si>
  <si>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</si>
  <si>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</si>
  <si>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</si>
  <si>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</si>
  <si>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</si>
  <si>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</si>
  <si>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富山県立山町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</si>
  <si>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</si>
  <si>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</si>
  <si>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</si>
  <si>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</si>
  <si>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</si>
  <si>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</si>
  <si>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</si>
  <si>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</si>
  <si>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</si>
  <si>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</si>
  <si>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</si>
  <si>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</si>
  <si>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</si>
  <si>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</si>
  <si>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</si>
  <si>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</si>
  <si>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</si>
  <si>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</si>
  <si>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</si>
  <si>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</si>
  <si>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</si>
  <si>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</si>
  <si>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</si>
  <si>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</si>
  <si>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</si>
  <si>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</si>
  <si>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</si>
  <si>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</si>
  <si>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</si>
  <si>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</si>
  <si>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</si>
  <si>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</si>
  <si>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</si>
  <si>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</si>
  <si>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</si>
  <si>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</si>
  <si>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</si>
  <si>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</si>
  <si>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</si>
  <si>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</si>
  <si>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</si>
  <si>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</si>
  <si>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</si>
  <si>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</si>
  <si>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</si>
  <si>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</si>
  <si>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</si>
  <si>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</si>
  <si>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</si>
  <si>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</si>
  <si>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</si>
  <si>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</si>
  <si>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</si>
  <si>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</si>
  <si>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</si>
  <si>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</si>
  <si>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</si>
  <si>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</si>
  <si>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</si>
  <si>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</si>
  <si>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</si>
  <si>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</si>
  <si>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</si>
  <si>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</si>
  <si>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</si>
  <si>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</si>
  <si>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</si>
  <si>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</si>
  <si>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</si>
  <si>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</si>
  <si>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</si>
  <si>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</si>
  <si>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</si>
  <si>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</si>
  <si>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</si>
  <si>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</si>
  <si>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</si>
  <si>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</si>
  <si>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</si>
  <si>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</si>
  <si>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</si>
  <si>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</si>
  <si>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</si>
  <si>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</si>
  <si>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</si>
  <si>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</si>
  <si>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</si>
  <si>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</si>
  <si>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</si>
  <si>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</si>
  <si>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</si>
  <si>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</si>
  <si>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</si>
  <si>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</si>
  <si>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</si>
  <si>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</si>
  <si>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</si>
  <si>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</si>
  <si>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</si>
  <si>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</si>
  <si>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</si>
  <si>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</si>
  <si>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</si>
  <si>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</si>
  <si>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</si>
  <si>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</si>
  <si>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</si>
  <si>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</si>
  <si>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</si>
  <si>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</si>
  <si>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</si>
  <si>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</si>
  <si>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</si>
  <si>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</si>
  <si>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</si>
  <si>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</si>
  <si>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</si>
  <si>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</si>
  <si>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</si>
  <si>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</si>
  <si>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</si>
  <si>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</si>
  <si>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</si>
  <si>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</si>
  <si>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</si>
  <si>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</si>
  <si>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</si>
  <si>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</si>
  <si>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</si>
  <si>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</si>
  <si>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</si>
  <si>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</si>
  <si>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</si>
  <si>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</si>
  <si>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</si>
  <si>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</si>
  <si>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</si>
  <si>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</si>
  <si>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</si>
  <si>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</si>
  <si>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</si>
  <si>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</si>
  <si>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</si>
  <si>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</si>
  <si>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</si>
  <si>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</si>
  <si>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</si>
  <si>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</si>
  <si>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</si>
  <si>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</si>
  <si>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富山県立山町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</si>
  <si>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</si>
  <si>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</si>
  <si>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</si>
  <si>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</si>
  <si>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</si>
  <si>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</si>
  <si>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</si>
  <si>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</si>
  <si>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</si>
  <si>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</si>
  <si>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</si>
  <si>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</si>
  <si>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</si>
  <si>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</si>
  <si>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</si>
  <si>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</si>
  <si>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</si>
  <si>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</si>
  <si>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</si>
  <si>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</si>
  <si>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</si>
  <si>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</si>
  <si>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</si>
  <si>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</si>
  <si>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</si>
  <si>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</si>
  <si>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</si>
  <si>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</si>
  <si>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</si>
  <si>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</si>
  <si>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</si>
  <si>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</si>
  <si>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</si>
  <si>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</si>
  <si>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</si>
  <si>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</si>
  <si>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</si>
  <si>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</si>
  <si>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</si>
  <si>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</si>
  <si>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</si>
  <si>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特定地域生活排水処理事業特別会計</t>
    <phoneticPr fontId="5"/>
  </si>
  <si>
    <t>-</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</si>
  <si>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</si>
  <si>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</si>
  <si>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</si>
  <si>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</si>
  <si>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</si>
  <si>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</si>
  <si>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</si>
  <si>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</si>
  <si>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</si>
  <si>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</si>
  <si>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</si>
  <si>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</si>
  <si>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</si>
  <si>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</si>
  <si>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</si>
  <si>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</si>
  <si>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</si>
  <si>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</si>
  <si>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</si>
  <si>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</si>
  <si>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</si>
  <si>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</si>
  <si>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</si>
  <si>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</si>
  <si>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</si>
  <si>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</si>
  <si>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</si>
  <si>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</si>
  <si>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</si>
  <si>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</si>
  <si>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</si>
  <si>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</si>
  <si>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</si>
  <si>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</si>
  <si>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</si>
  <si>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</si>
  <si>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</si>
  <si>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</si>
  <si>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</si>
  <si>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</si>
  <si>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</si>
  <si>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</si>
  <si>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</si>
  <si>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</si>
  <si>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</si>
  <si>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</si>
  <si>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</si>
  <si>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</si>
  <si>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</si>
  <si>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</si>
  <si>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</si>
  <si>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</si>
  <si>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</si>
  <si>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</si>
  <si>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</si>
  <si>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</si>
  <si>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</si>
  <si>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</si>
  <si>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</si>
  <si>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</si>
  <si>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</si>
  <si>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</si>
  <si>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</si>
  <si>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</si>
  <si>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</si>
  <si>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</si>
  <si>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</si>
  <si>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</si>
  <si>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</si>
  <si>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</si>
  <si>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</si>
  <si>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</si>
  <si>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</si>
  <si>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</si>
  <si>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</si>
  <si>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</si>
  <si>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</si>
  <si>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</si>
  <si>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</si>
  <si>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</si>
  <si>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</si>
  <si>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</si>
  <si>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</si>
  <si>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</si>
  <si>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</si>
  <si>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</si>
  <si>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</si>
  <si>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</si>
  <si>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</si>
  <si>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</si>
  <si>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</si>
  <si>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</si>
  <si>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</si>
  <si>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</si>
  <si>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</si>
  <si>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</si>
  <si>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</si>
  <si>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</si>
  <si>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</si>
  <si>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</si>
  <si>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</si>
  <si>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</si>
  <si>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</si>
  <si>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</si>
  <si>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</si>
  <si>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</si>
  <si>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</si>
  <si>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</si>
  <si>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</si>
  <si>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</si>
  <si>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</si>
  <si>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</si>
  <si>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</si>
  <si>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</si>
  <si>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</si>
  <si>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</si>
  <si>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</si>
  <si>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</si>
  <si>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</si>
  <si>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</si>
  <si>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</si>
  <si>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</si>
  <si>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</si>
  <si>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</si>
  <si>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</si>
  <si>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</si>
  <si>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</si>
  <si>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</si>
  <si>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</si>
  <si>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</si>
  <si>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</si>
  <si>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</si>
  <si>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</si>
  <si>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</si>
  <si>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</si>
  <si>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</si>
  <si>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</si>
  <si>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</si>
  <si>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</si>
  <si>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</si>
  <si>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</si>
  <si>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</si>
  <si>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</si>
  <si>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</si>
  <si>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</si>
  <si>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</si>
  <si>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</si>
  <si>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</si>
  <si>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</si>
  <si>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</si>
  <si>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2.96</t>
  </si>
  <si>
    <t>一般会計</t>
  </si>
  <si>
    <t>地域開発事業特別会計</t>
  </si>
  <si>
    <t>国民健康保険事業特別会計</t>
  </si>
  <si>
    <t>水道事業会計</t>
  </si>
  <si>
    <t>農業集落排水事業特別会計</t>
  </si>
  <si>
    <t>後期高齢者医療事業特別会計</t>
  </si>
  <si>
    <t>▲ 0.08</t>
  </si>
  <si>
    <t>▲ 0.09</t>
  </si>
  <si>
    <t>墓地公園特別会計</t>
  </si>
  <si>
    <t>特定地域生活排水処理事業特別会計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</si>
  <si>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</si>
  <si>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</si>
  <si>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</si>
  <si>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</si>
  <si>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</si>
  <si>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</si>
  <si>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</si>
  <si>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</si>
  <si>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</si>
  <si>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</si>
  <si>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</si>
  <si>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</si>
  <si>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</si>
  <si>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</si>
  <si>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</si>
  <si>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</si>
  <si>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</si>
  <si>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</si>
  <si>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</si>
  <si>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</si>
  <si>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</si>
  <si>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[訪問看護事業特別会計]</t>
    <rPh sb="2" eb="4">
      <t>ホウモン</t>
    </rPh>
    <rPh sb="4" eb="6">
      <t>カンゴ</t>
    </rPh>
    <rPh sb="6" eb="8">
      <t>ジギョウ</t>
    </rPh>
    <rPh sb="8" eb="10">
      <t>トクベツ</t>
    </rPh>
    <rPh sb="10" eb="12">
      <t>カイケイ</t>
    </rPh>
    <phoneticPr fontId="5"/>
  </si>
  <si>
    <t>　[下水道事業]</t>
  </si>
  <si>
    <t>三郷利田用水市町村組合</t>
  </si>
  <si>
    <t>たてやま</t>
  </si>
  <si>
    <t>立山町土地開発公社</t>
    <rPh sb="0" eb="3">
      <t>タテヤママチ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</si>
  <si>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</si>
  <si>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</si>
  <si>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</si>
  <si>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</si>
  <si>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</si>
  <si>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</si>
  <si>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立山町庁舎等整備基金</t>
    <phoneticPr fontId="2"/>
  </si>
  <si>
    <t>公有財産整備基金</t>
    <phoneticPr fontId="2"/>
  </si>
  <si>
    <t>立山町地域福祉基金</t>
    <phoneticPr fontId="2"/>
  </si>
  <si>
    <t>立山町地域雇用創出推進基金</t>
    <phoneticPr fontId="2"/>
  </si>
  <si>
    <t>立山ブランド海外展開戦略拠点施設整備基金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</si>
  <si>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</si>
  <si>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</si>
  <si>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</si>
  <si>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</si>
  <si>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と繰上償還の実施等の結果、将来負担率が低下している。一方、有形固定資産減価償却率は類似団体より高く、上昇傾向にあるが、主な要因としては、昭和51年に建設された町民会館の有形固定資産減価償却率が99.5%、昭和39年に建設された庁舎が72.6%、昭和50年代から平成３年までに建設された地区公民館13箇所が70%以上になっていること、又、北西から南東にかけて細長い地形の町内を整備した道路の有形固定資産減価償却率が97.6%であること等が挙げられる。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</si>
  <si>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</si>
  <si>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</si>
  <si>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</si>
  <si>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</si>
  <si>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</si>
  <si>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</si>
  <si>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類似団体と比較して実質公債費比率・将来負担比率とも高い水準にあるが、推移としては実質公債費比率は微減しさらに将来負担比率は低下傾向にある。実質公債費比率が高い水準にある主な要因としては、平成23年度から25年度にかけて実施された立山中央小学校建設事業・立山北部小学校建設事業などの大型事業に際し、合計で13億円の地方債を発行したことや、下水道事業債の元利償還金が増加していることが考えられる。これらを含む地方債の償還は、現在、令和４年度に償還ピークを迎え、以降は逓減していく見込みである。また、将来負担比率については、毎年地方債の新規発行額を抑制することや繰上償還を継続していくことで、今後も低下していくものと想定される。</t>
    <rPh sb="78" eb="79">
      <t>タカ</t>
    </rPh>
    <rPh sb="80" eb="82">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</si>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</sst>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8" xfId="16" applyFont="1" applyBorder="1" applyAlignment="1" applyProtection="1">
      <alignment horizontal="left" vertical="top" wrapText="1"/>
      <protection locked="0"/>
    </xf>
    <xf numFmtId="0" fontId="34" fillId="0" borderId="64"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4"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989F-4052-BB67-9F340CF5D6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106166</c:v>
                </c:pt>
                <c:pt idx="1">
                  <c:v>44732</c:v>
                </c:pt>
                <c:pt idx="2">
                  <c:v>36560</c:v>
                </c:pt>
                <c:pt idx="3">
                  <c:v>46611</c:v>
                </c:pt>
                <c:pt idx="4">
                  <c:v>45412</c:v>
                </c:pt>
              </c:numCache>
            </c:numRef>
          </c:val>
          <c:smooth val="0"/>
          <c:extLst>
            <c:ext xmlns:c16="http://schemas.microsoft.com/office/drawing/2014/chart" uri="{C3380CC4-5D6E-409C-BE32-E72D297353CC}">
              <c16:uniqueId val="{00000001-989F-4052-BB67-9F340CF5D621}"/>
            </c:ext>
          </c:extLst>
        </c:ser>
        <c:dLbls>
          <c:showLegendKey val="0"/>
          <c:showVal val="0"/>
          <c:showCatName val="0"/>
          <c:showSerName val="0"/>
          <c:showPercent val="0"/>
          <c:showBubbleSize val="0"/>
        </c:dLbls>
        <c:marker val="1"/>
        <c:smooth val="0"/>
        <c:axId val="201329280"/>
        <c:axId val="201331456"/>
      </c:lineChart>
      <c:catAx>
        <c:axId val="201329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331456"/>
        <c:crosses val="autoZero"/>
        <c:auto val="1"/>
        <c:lblAlgn val="ctr"/>
        <c:lblOffset val="100"/>
        <c:tickLblSkip val="1"/>
        <c:tickMarkSkip val="1"/>
        <c:noMultiLvlLbl val="0"/>
      </c:catAx>
      <c:valAx>
        <c:axId val="2013314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329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3.51</c:v>
                </c:pt>
                <c:pt idx="1">
                  <c:v>2.42</c:v>
                </c:pt>
                <c:pt idx="2">
                  <c:v>2.4</c:v>
                </c:pt>
                <c:pt idx="3">
                  <c:v>5.36</c:v>
                </c:pt>
                <c:pt idx="4">
                  <c:v>4.87</c:v>
                </c:pt>
              </c:numCache>
            </c:numRef>
          </c:val>
          <c:extLst>
            <c:ext xmlns:c16="http://schemas.microsoft.com/office/drawing/2014/chart" uri="{C3380CC4-5D6E-409C-BE32-E72D297353CC}">
              <c16:uniqueId val="{00000000-2AAD-4A75-8A47-6A65682ACB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12.64</c:v>
                </c:pt>
                <c:pt idx="1">
                  <c:v>13.65</c:v>
                </c:pt>
                <c:pt idx="2">
                  <c:v>13.8</c:v>
                </c:pt>
                <c:pt idx="3">
                  <c:v>13.75</c:v>
                </c:pt>
                <c:pt idx="4">
                  <c:v>13.72</c:v>
                </c:pt>
              </c:numCache>
            </c:numRef>
          </c:val>
          <c:extLst>
            <c:ext xmlns:c16="http://schemas.microsoft.com/office/drawing/2014/chart" uri="{C3380CC4-5D6E-409C-BE32-E72D297353CC}">
              <c16:uniqueId val="{00000001-2AAD-4A75-8A47-6A65682ACB0F}"/>
            </c:ext>
          </c:extLst>
        </c:ser>
        <c:dLbls>
          <c:showLegendKey val="0"/>
          <c:showVal val="0"/>
          <c:showCatName val="0"/>
          <c:showSerName val="0"/>
          <c:showPercent val="0"/>
          <c:showBubbleSize val="0"/>
        </c:dLbls>
        <c:gapWidth val="250"/>
        <c:overlap val="100"/>
        <c:axId val="268305536"/>
        <c:axId val="26830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-2.96</c:v>
                </c:pt>
                <c:pt idx="1">
                  <c:v>0.37</c:v>
                </c:pt>
                <c:pt idx="2">
                  <c:v>2.34</c:v>
                </c:pt>
                <c:pt idx="3">
                  <c:v>8.1300000000000008</c:v>
                </c:pt>
                <c:pt idx="4">
                  <c:v>4.43</c:v>
                </c:pt>
              </c:numCache>
            </c:numRef>
          </c:val>
          <c:smooth val="0"/>
          <c:extLst>
            <c:ext xmlns:c16="http://schemas.microsoft.com/office/drawing/2014/chart" uri="{C3380CC4-5D6E-409C-BE32-E72D297353CC}">
              <c16:uniqueId val="{00000002-2AAD-4A75-8A47-6A65682ACB0F}"/>
            </c:ext>
          </c:extLst>
        </c:ser>
        <c:dLbls>
          <c:showLegendKey val="0"/>
          <c:showVal val="0"/>
          <c:showCatName val="0"/>
          <c:showSerName val="0"/>
          <c:showPercent val="0"/>
          <c:showBubbleSize val="0"/>
        </c:dLbls>
        <c:marker val="1"/>
        <c:smooth val="0"/>
        <c:axId val="268305536"/>
        <c:axId val="268307456"/>
      </c:lineChart>
      <c:catAx>
        <c:axId val="2683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307456"/>
        <c:crosses val="autoZero"/>
        <c:auto val="1"/>
        <c:lblAlgn val="ctr"/>
        <c:lblOffset val="100"/>
        <c:tickLblSkip val="1"/>
        <c:tickMarkSkip val="1"/>
        <c:noMultiLvlLbl val="0"/>
      </c:catAx>
      <c:valAx>
        <c:axId val="26830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3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A2-44F1-90AA-CA593137AA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A2-44F1-90AA-CA593137AADE}"/>
            </c:ext>
          </c:extLst>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25A2-44F1-90AA-CA593137AADE}"/>
            </c:ext>
          </c:extLst>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25A2-44F1-90AA-CA593137AAD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0.08</c:v>
                </c:pt>
                <c:pt idx="1">
                  <c:v>#N/A</c:v>
                </c:pt>
                <c:pt idx="2">
                  <c:v>0.09</c:v>
                </c:pt>
                <c:pt idx="3">
                  <c:v>#N/A</c:v>
                </c:pt>
                <c:pt idx="4">
                  <c:v>0.08</c:v>
                </c:pt>
                <c:pt idx="5">
                  <c:v>#N/A</c:v>
                </c:pt>
                <c:pt idx="6">
                  <c:v>#N/A</c:v>
                </c:pt>
                <c:pt idx="7">
                  <c:v>0.03</c:v>
                </c:pt>
                <c:pt idx="8">
                  <c:v>#N/A</c:v>
                </c:pt>
                <c:pt idx="9">
                  <c:v>0.02</c:v>
                </c:pt>
              </c:numCache>
            </c:numRef>
          </c:val>
          <c:extLst>
            <c:ext xmlns:c16="http://schemas.microsoft.com/office/drawing/2014/chart" uri="{C3380CC4-5D6E-409C-BE32-E72D297353CC}">
              <c16:uniqueId val="{00000004-25A2-44F1-90AA-CA593137AADE}"/>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0.1</c:v>
                </c:pt>
                <c:pt idx="4">
                  <c:v>#N/A</c:v>
                </c:pt>
                <c:pt idx="5">
                  <c:v>0.02</c:v>
                </c:pt>
                <c:pt idx="6">
                  <c:v>#N/A</c:v>
                </c:pt>
                <c:pt idx="7">
                  <c:v>0.06</c:v>
                </c:pt>
                <c:pt idx="8">
                  <c:v>#N/A</c:v>
                </c:pt>
                <c:pt idx="9">
                  <c:v>0.03</c:v>
                </c:pt>
              </c:numCache>
            </c:numRef>
          </c:val>
          <c:extLst>
            <c:ext xmlns:c16="http://schemas.microsoft.com/office/drawing/2014/chart" uri="{C3380CC4-5D6E-409C-BE32-E72D297353CC}">
              <c16:uniqueId val="{00000005-25A2-44F1-90AA-CA593137AADE}"/>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8.07</c:v>
                </c:pt>
                <c:pt idx="2">
                  <c:v>#N/A</c:v>
                </c:pt>
                <c:pt idx="3">
                  <c:v>8.74</c:v>
                </c:pt>
                <c:pt idx="4">
                  <c:v>#N/A</c:v>
                </c:pt>
                <c:pt idx="5">
                  <c:v>8.5299999999999994</c:v>
                </c:pt>
                <c:pt idx="6">
                  <c:v>#N/A</c:v>
                </c:pt>
                <c:pt idx="7">
                  <c:v>5.38</c:v>
                </c:pt>
                <c:pt idx="8">
                  <c:v>#N/A</c:v>
                </c:pt>
                <c:pt idx="9">
                  <c:v>2.94</c:v>
                </c:pt>
              </c:numCache>
            </c:numRef>
          </c:val>
          <c:extLst>
            <c:ext xmlns:c16="http://schemas.microsoft.com/office/drawing/2014/chart" uri="{C3380CC4-5D6E-409C-BE32-E72D297353CC}">
              <c16:uniqueId val="{00000006-25A2-44F1-90AA-CA593137AAD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1.91</c:v>
                </c:pt>
                <c:pt idx="2">
                  <c:v>#N/A</c:v>
                </c:pt>
                <c:pt idx="3">
                  <c:v>2.31</c:v>
                </c:pt>
                <c:pt idx="4">
                  <c:v>#N/A</c:v>
                </c:pt>
                <c:pt idx="5">
                  <c:v>1.7</c:v>
                </c:pt>
                <c:pt idx="6">
                  <c:v>#N/A</c:v>
                </c:pt>
                <c:pt idx="7">
                  <c:v>3.79</c:v>
                </c:pt>
                <c:pt idx="8">
                  <c:v>#N/A</c:v>
                </c:pt>
                <c:pt idx="9">
                  <c:v>3.02</c:v>
                </c:pt>
              </c:numCache>
            </c:numRef>
          </c:val>
          <c:extLst>
            <c:ext xmlns:c16="http://schemas.microsoft.com/office/drawing/2014/chart" uri="{C3380CC4-5D6E-409C-BE32-E72D297353CC}">
              <c16:uniqueId val="{00000007-25A2-44F1-90AA-CA593137AADE}"/>
            </c:ext>
          </c:extLst>
        </c:ser>
        <c:ser>
          <c:idx val="8"/>
          <c:order val="8"/>
          <c:tx>
            <c:strRef>
              <c:f>データシート!$A$35</c:f>
              <c:strCache>
                <c:ptCount val="1"/>
                <c:pt idx="0">
                  <c:v>地域開発事業特別会計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0.73</c:v>
                </c:pt>
                <c:pt idx="2">
                  <c:v>#N/A</c:v>
                </c:pt>
                <c:pt idx="3">
                  <c:v>8.3699999999999992</c:v>
                </c:pt>
                <c:pt idx="4">
                  <c:v>#N/A</c:v>
                </c:pt>
                <c:pt idx="5">
                  <c:v>0</c:v>
                </c:pt>
                <c:pt idx="6">
                  <c:v>#N/A</c:v>
                </c:pt>
                <c:pt idx="7">
                  <c:v>0</c:v>
                </c:pt>
                <c:pt idx="8">
                  <c:v>#N/A</c:v>
                </c:pt>
                <c:pt idx="9">
                  <c:v>3.77</c:v>
                </c:pt>
              </c:numCache>
            </c:numRef>
          </c:val>
          <c:extLst>
            <c:ext xmlns:c16="http://schemas.microsoft.com/office/drawing/2014/chart" uri="{C3380CC4-5D6E-409C-BE32-E72D297353CC}">
              <c16:uniqueId val="{00000008-25A2-44F1-90AA-CA593137AA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4.47</c:v>
                </c:pt>
                <c:pt idx="2">
                  <c:v>#N/A</c:v>
                </c:pt>
                <c:pt idx="3">
                  <c:v>3.44</c:v>
                </c:pt>
                <c:pt idx="4">
                  <c:v>#N/A</c:v>
                </c:pt>
                <c:pt idx="5">
                  <c:v>3.38</c:v>
                </c:pt>
                <c:pt idx="6">
                  <c:v>#N/A</c:v>
                </c:pt>
                <c:pt idx="7">
                  <c:v>5.34</c:v>
                </c:pt>
                <c:pt idx="8">
                  <c:v>#N/A</c:v>
                </c:pt>
                <c:pt idx="9">
                  <c:v>4.8600000000000003</c:v>
                </c:pt>
              </c:numCache>
            </c:numRef>
          </c:val>
          <c:extLst>
            <c:ext xmlns:c16="http://schemas.microsoft.com/office/drawing/2014/chart" uri="{C3380CC4-5D6E-409C-BE32-E72D297353CC}">
              <c16:uniqueId val="{00000009-25A2-44F1-90AA-CA593137AADE}"/>
            </c:ext>
          </c:extLst>
        </c:ser>
        <c:dLbls>
          <c:showLegendKey val="0"/>
          <c:showVal val="0"/>
          <c:showCatName val="0"/>
          <c:showSerName val="0"/>
          <c:showPercent val="0"/>
          <c:showBubbleSize val="0"/>
        </c:dLbls>
        <c:gapWidth val="150"/>
        <c:overlap val="100"/>
        <c:axId val="278338944"/>
        <c:axId val="278340736"/>
      </c:barChart>
      <c:catAx>
        <c:axId val="2783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8340736"/>
        <c:crosses val="autoZero"/>
        <c:auto val="1"/>
        <c:lblAlgn val="ctr"/>
        <c:lblOffset val="100"/>
        <c:tickLblSkip val="1"/>
        <c:tickMarkSkip val="1"/>
        <c:noMultiLvlLbl val="0"/>
      </c:catAx>
      <c:valAx>
        <c:axId val="27834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33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1416</c:v>
                </c:pt>
                <c:pt idx="5">
                  <c:v>1427</c:v>
                </c:pt>
                <c:pt idx="8">
                  <c:v>1451</c:v>
                </c:pt>
                <c:pt idx="11">
                  <c:v>1405</c:v>
                </c:pt>
                <c:pt idx="14">
                  <c:v>1398</c:v>
                </c:pt>
              </c:numCache>
            </c:numRef>
          </c:val>
          <c:extLst>
            <c:ext xmlns:c16="http://schemas.microsoft.com/office/drawing/2014/chart" uri="{C3380CC4-5D6E-409C-BE32-E72D297353CC}">
              <c16:uniqueId val="{00000000-EDFF-4507-BE5C-2237751F28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FF-4507-BE5C-2237751F28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48</c:v>
                </c:pt>
                <c:pt idx="3">
                  <c:v>47</c:v>
                </c:pt>
                <c:pt idx="6">
                  <c:v>28</c:v>
                </c:pt>
                <c:pt idx="9">
                  <c:v>26</c:v>
                </c:pt>
                <c:pt idx="12">
                  <c:v>25</c:v>
                </c:pt>
              </c:numCache>
            </c:numRef>
          </c:val>
          <c:extLst>
            <c:ext xmlns:c16="http://schemas.microsoft.com/office/drawing/2014/chart" uri="{C3380CC4-5D6E-409C-BE32-E72D297353CC}">
              <c16:uniqueId val="{00000002-EDFF-4507-BE5C-2237751F28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599</c:v>
                </c:pt>
                <c:pt idx="3">
                  <c:v>656</c:v>
                </c:pt>
                <c:pt idx="6">
                  <c:v>642</c:v>
                </c:pt>
                <c:pt idx="9">
                  <c:v>617</c:v>
                </c:pt>
                <c:pt idx="12">
                  <c:v>633</c:v>
                </c:pt>
              </c:numCache>
            </c:numRef>
          </c:val>
          <c:extLst>
            <c:ext xmlns:c16="http://schemas.microsoft.com/office/drawing/2014/chart" uri="{C3380CC4-5D6E-409C-BE32-E72D297353CC}">
              <c16:uniqueId val="{00000003-EDFF-4507-BE5C-2237751F28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121</c:v>
                </c:pt>
                <c:pt idx="3">
                  <c:v>124</c:v>
                </c:pt>
                <c:pt idx="6">
                  <c:v>150</c:v>
                </c:pt>
                <c:pt idx="9">
                  <c:v>150</c:v>
                </c:pt>
                <c:pt idx="12">
                  <c:v>150</c:v>
                </c:pt>
              </c:numCache>
            </c:numRef>
          </c:val>
          <c:extLst>
            <c:ext xmlns:c16="http://schemas.microsoft.com/office/drawing/2014/chart" uri="{C3380CC4-5D6E-409C-BE32-E72D297353CC}">
              <c16:uniqueId val="{00000004-EDFF-4507-BE5C-2237751F28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FF-4507-BE5C-2237751F28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FF-4507-BE5C-2237751F28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1513</c:v>
                </c:pt>
                <c:pt idx="3">
                  <c:v>1507</c:v>
                </c:pt>
                <c:pt idx="6">
                  <c:v>1531</c:v>
                </c:pt>
                <c:pt idx="9">
                  <c:v>1404</c:v>
                </c:pt>
                <c:pt idx="12">
                  <c:v>1374</c:v>
                </c:pt>
              </c:numCache>
            </c:numRef>
          </c:val>
          <c:extLst>
            <c:ext xmlns:c16="http://schemas.microsoft.com/office/drawing/2014/chart" uri="{C3380CC4-5D6E-409C-BE32-E72D297353CC}">
              <c16:uniqueId val="{00000007-EDFF-4507-BE5C-2237751F2887}"/>
            </c:ext>
          </c:extLst>
        </c:ser>
        <c:dLbls>
          <c:showLegendKey val="0"/>
          <c:showVal val="0"/>
          <c:showCatName val="0"/>
          <c:showSerName val="0"/>
          <c:showPercent val="0"/>
          <c:showBubbleSize val="0"/>
        </c:dLbls>
        <c:gapWidth val="100"/>
        <c:overlap val="100"/>
        <c:axId val="202566272"/>
        <c:axId val="20256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865</c:v>
                </c:pt>
                <c:pt idx="2">
                  <c:v>#N/A</c:v>
                </c:pt>
                <c:pt idx="3">
                  <c:v>#N/A</c:v>
                </c:pt>
                <c:pt idx="4">
                  <c:v>907</c:v>
                </c:pt>
                <c:pt idx="5">
                  <c:v>#N/A</c:v>
                </c:pt>
                <c:pt idx="6">
                  <c:v>#N/A</c:v>
                </c:pt>
                <c:pt idx="7">
                  <c:v>900</c:v>
                </c:pt>
                <c:pt idx="8">
                  <c:v>#N/A</c:v>
                </c:pt>
                <c:pt idx="9">
                  <c:v>#N/A</c:v>
                </c:pt>
                <c:pt idx="10">
                  <c:v>792</c:v>
                </c:pt>
                <c:pt idx="11">
                  <c:v>#N/A</c:v>
                </c:pt>
                <c:pt idx="12">
                  <c:v>#N/A</c:v>
                </c:pt>
                <c:pt idx="13">
                  <c:v>784</c:v>
                </c:pt>
                <c:pt idx="14">
                  <c:v>#N/A</c:v>
                </c:pt>
              </c:numCache>
            </c:numRef>
          </c:val>
          <c:smooth val="0"/>
          <c:extLst>
            <c:ext xmlns:c16="http://schemas.microsoft.com/office/drawing/2014/chart" uri="{C3380CC4-5D6E-409C-BE32-E72D297353CC}">
              <c16:uniqueId val="{00000008-EDFF-4507-BE5C-2237751F2887}"/>
            </c:ext>
          </c:extLst>
        </c:ser>
        <c:dLbls>
          <c:showLegendKey val="0"/>
          <c:showVal val="0"/>
          <c:showCatName val="0"/>
          <c:showSerName val="0"/>
          <c:showPercent val="0"/>
          <c:showBubbleSize val="0"/>
        </c:dLbls>
        <c:marker val="1"/>
        <c:smooth val="0"/>
        <c:axId val="202566272"/>
        <c:axId val="202568448"/>
      </c:lineChart>
      <c:catAx>
        <c:axId val="2025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568448"/>
        <c:crosses val="autoZero"/>
        <c:auto val="1"/>
        <c:lblAlgn val="ctr"/>
        <c:lblOffset val="100"/>
        <c:tickLblSkip val="1"/>
        <c:tickMarkSkip val="1"/>
        <c:noMultiLvlLbl val="0"/>
      </c:catAx>
      <c:valAx>
        <c:axId val="20256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15906</c:v>
                </c:pt>
                <c:pt idx="5">
                  <c:v>15559</c:v>
                </c:pt>
                <c:pt idx="8">
                  <c:v>15323</c:v>
                </c:pt>
                <c:pt idx="11">
                  <c:v>14672</c:v>
                </c:pt>
                <c:pt idx="14">
                  <c:v>14327</c:v>
                </c:pt>
              </c:numCache>
            </c:numRef>
          </c:val>
          <c:extLst>
            <c:ext xmlns:c16="http://schemas.microsoft.com/office/drawing/2014/chart" uri="{C3380CC4-5D6E-409C-BE32-E72D297353CC}">
              <c16:uniqueId val="{00000000-04F0-46C1-9D52-EDD5EC3A16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523</c:v>
                </c:pt>
                <c:pt idx="5">
                  <c:v>449</c:v>
                </c:pt>
                <c:pt idx="8">
                  <c:v>392</c:v>
                </c:pt>
                <c:pt idx="11">
                  <c:v>298</c:v>
                </c:pt>
                <c:pt idx="14">
                  <c:v>264</c:v>
                </c:pt>
              </c:numCache>
            </c:numRef>
          </c:val>
          <c:extLst>
            <c:ext xmlns:c16="http://schemas.microsoft.com/office/drawing/2014/chart" uri="{C3380CC4-5D6E-409C-BE32-E72D297353CC}">
              <c16:uniqueId val="{00000001-04F0-46C1-9D52-EDD5EC3A16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3488</c:v>
                </c:pt>
                <c:pt idx="5">
                  <c:v>3714</c:v>
                </c:pt>
                <c:pt idx="8">
                  <c:v>3676</c:v>
                </c:pt>
                <c:pt idx="11">
                  <c:v>3690</c:v>
                </c:pt>
                <c:pt idx="14">
                  <c:v>3855</c:v>
                </c:pt>
              </c:numCache>
            </c:numRef>
          </c:val>
          <c:extLst>
            <c:ext xmlns:c16="http://schemas.microsoft.com/office/drawing/2014/chart" uri="{C3380CC4-5D6E-409C-BE32-E72D297353CC}">
              <c16:uniqueId val="{00000002-04F0-46C1-9D52-EDD5EC3A16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F0-46C1-9D52-EDD5EC3A16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F0-46C1-9D52-EDD5EC3A16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F0-46C1-9D52-EDD5EC3A16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2150</c:v>
                </c:pt>
                <c:pt idx="3">
                  <c:v>1965</c:v>
                </c:pt>
                <c:pt idx="6">
                  <c:v>1902</c:v>
                </c:pt>
                <c:pt idx="9">
                  <c:v>1772</c:v>
                </c:pt>
                <c:pt idx="12">
                  <c:v>1533</c:v>
                </c:pt>
              </c:numCache>
            </c:numRef>
          </c:val>
          <c:extLst>
            <c:ext xmlns:c16="http://schemas.microsoft.com/office/drawing/2014/chart" uri="{C3380CC4-5D6E-409C-BE32-E72D297353CC}">
              <c16:uniqueId val="{00000006-04F0-46C1-9D52-EDD5EC3A16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13153</c:v>
                </c:pt>
                <c:pt idx="3">
                  <c:v>12790</c:v>
                </c:pt>
                <c:pt idx="6">
                  <c:v>12555</c:v>
                </c:pt>
                <c:pt idx="9">
                  <c:v>12373</c:v>
                </c:pt>
                <c:pt idx="12">
                  <c:v>11981</c:v>
                </c:pt>
              </c:numCache>
            </c:numRef>
          </c:val>
          <c:extLst>
            <c:ext xmlns:c16="http://schemas.microsoft.com/office/drawing/2014/chart" uri="{C3380CC4-5D6E-409C-BE32-E72D297353CC}">
              <c16:uniqueId val="{00000007-04F0-46C1-9D52-EDD5EC3A16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1863</c:v>
                </c:pt>
                <c:pt idx="3">
                  <c:v>1851</c:v>
                </c:pt>
                <c:pt idx="6">
                  <c:v>1887</c:v>
                </c:pt>
                <c:pt idx="9">
                  <c:v>1832</c:v>
                </c:pt>
                <c:pt idx="12">
                  <c:v>1822</c:v>
                </c:pt>
              </c:numCache>
            </c:numRef>
          </c:val>
          <c:extLst>
            <c:ext xmlns:c16="http://schemas.microsoft.com/office/drawing/2014/chart" uri="{C3380CC4-5D6E-409C-BE32-E72D297353CC}">
              <c16:uniqueId val="{00000008-04F0-46C1-9D52-EDD5EC3A16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188</c:v>
                </c:pt>
                <c:pt idx="3">
                  <c:v>141</c:v>
                </c:pt>
                <c:pt idx="6">
                  <c:v>113</c:v>
                </c:pt>
                <c:pt idx="9">
                  <c:v>86</c:v>
                </c:pt>
                <c:pt idx="12">
                  <c:v>61</c:v>
                </c:pt>
              </c:numCache>
            </c:numRef>
          </c:val>
          <c:extLst>
            <c:ext xmlns:c16="http://schemas.microsoft.com/office/drawing/2014/chart" uri="{C3380CC4-5D6E-409C-BE32-E72D297353CC}">
              <c16:uniqueId val="{00000009-04F0-46C1-9D52-EDD5EC3A16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13608</c:v>
                </c:pt>
                <c:pt idx="3">
                  <c:v>12964</c:v>
                </c:pt>
                <c:pt idx="6">
                  <c:v>12160</c:v>
                </c:pt>
                <c:pt idx="9">
                  <c:v>11360</c:v>
                </c:pt>
                <c:pt idx="12">
                  <c:v>10572</c:v>
                </c:pt>
              </c:numCache>
            </c:numRef>
          </c:val>
          <c:extLst>
            <c:ext xmlns:c16="http://schemas.microsoft.com/office/drawing/2014/chart" uri="{C3380CC4-5D6E-409C-BE32-E72D297353CC}">
              <c16:uniqueId val="{0000000A-04F0-46C1-9D52-EDD5EC3A16C1}"/>
            </c:ext>
          </c:extLst>
        </c:ser>
        <c:dLbls>
          <c:showLegendKey val="0"/>
          <c:showVal val="0"/>
          <c:showCatName val="0"/>
          <c:showSerName val="0"/>
          <c:showPercent val="0"/>
          <c:showBubbleSize val="0"/>
        </c:dLbls>
        <c:gapWidth val="100"/>
        <c:overlap val="100"/>
        <c:axId val="278547456"/>
        <c:axId val="27855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11043</c:v>
                </c:pt>
                <c:pt idx="2">
                  <c:v>#N/A</c:v>
                </c:pt>
                <c:pt idx="3">
                  <c:v>#N/A</c:v>
                </c:pt>
                <c:pt idx="4">
                  <c:v>9989</c:v>
                </c:pt>
                <c:pt idx="5">
                  <c:v>#N/A</c:v>
                </c:pt>
                <c:pt idx="6">
                  <c:v>#N/A</c:v>
                </c:pt>
                <c:pt idx="7">
                  <c:v>9224</c:v>
                </c:pt>
                <c:pt idx="8">
                  <c:v>#N/A</c:v>
                </c:pt>
                <c:pt idx="9">
                  <c:v>#N/A</c:v>
                </c:pt>
                <c:pt idx="10">
                  <c:v>8762</c:v>
                </c:pt>
                <c:pt idx="11">
                  <c:v>#N/A</c:v>
                </c:pt>
                <c:pt idx="12">
                  <c:v>#N/A</c:v>
                </c:pt>
                <c:pt idx="13">
                  <c:v>7522</c:v>
                </c:pt>
                <c:pt idx="14">
                  <c:v>#N/A</c:v>
                </c:pt>
              </c:numCache>
            </c:numRef>
          </c:val>
          <c:smooth val="0"/>
          <c:extLst>
            <c:ext xmlns:c16="http://schemas.microsoft.com/office/drawing/2014/chart" uri="{C3380CC4-5D6E-409C-BE32-E72D297353CC}">
              <c16:uniqueId val="{0000000B-04F0-46C1-9D52-EDD5EC3A16C1}"/>
            </c:ext>
          </c:extLst>
        </c:ser>
        <c:dLbls>
          <c:showLegendKey val="0"/>
          <c:showVal val="0"/>
          <c:showCatName val="0"/>
          <c:showSerName val="0"/>
          <c:showPercent val="0"/>
          <c:showBubbleSize val="0"/>
        </c:dLbls>
        <c:marker val="1"/>
        <c:smooth val="0"/>
        <c:axId val="278547456"/>
        <c:axId val="278553728"/>
      </c:lineChart>
      <c:catAx>
        <c:axId val="27854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8553728"/>
        <c:crosses val="autoZero"/>
        <c:auto val="1"/>
        <c:lblAlgn val="ctr"/>
        <c:lblOffset val="100"/>
        <c:tickLblSkip val="1"/>
        <c:tickMarkSkip val="1"/>
        <c:noMultiLvlLbl val="0"/>
      </c:catAx>
      <c:valAx>
        <c:axId val="27855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854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1015</c:v>
                </c:pt>
                <c:pt idx="1">
                  <c:v>1015</c:v>
                </c:pt>
                <c:pt idx="2">
                  <c:v>1015</c:v>
                </c:pt>
              </c:numCache>
            </c:numRef>
          </c:val>
          <c:extLst>
            <c:ext xmlns:c16="http://schemas.microsoft.com/office/drawing/2014/chart" uri="{C3380CC4-5D6E-409C-BE32-E72D297353CC}">
              <c16:uniqueId val="{00000000-4CC5-4507-84AA-63FB284FA8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623</c:v>
                </c:pt>
                <c:pt idx="1">
                  <c:v>443</c:v>
                </c:pt>
                <c:pt idx="2">
                  <c:v>473</c:v>
                </c:pt>
              </c:numCache>
            </c:numRef>
          </c:val>
          <c:extLst>
            <c:ext xmlns:c16="http://schemas.microsoft.com/office/drawing/2014/chart" uri="{C3380CC4-5D6E-409C-BE32-E72D297353CC}">
              <c16:uniqueId val="{00000001-4CC5-4507-84AA-63FB284FA8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1841</c:v>
                </c:pt>
                <c:pt idx="1">
                  <c:v>2029</c:v>
                </c:pt>
                <c:pt idx="2">
                  <c:v>2158</c:v>
                </c:pt>
              </c:numCache>
            </c:numRef>
          </c:val>
          <c:extLst>
            <c:ext xmlns:c16="http://schemas.microsoft.com/office/drawing/2014/chart" uri="{C3380CC4-5D6E-409C-BE32-E72D297353CC}">
              <c16:uniqueId val="{00000002-4CC5-4507-84AA-63FB284FA8BD}"/>
            </c:ext>
          </c:extLst>
        </c:ser>
        <c:dLbls>
          <c:showLegendKey val="0"/>
          <c:showVal val="0"/>
          <c:showCatName val="0"/>
          <c:showSerName val="0"/>
          <c:showPercent val="0"/>
          <c:showBubbleSize val="0"/>
        </c:dLbls>
        <c:gapWidth val="120"/>
        <c:overlap val="100"/>
        <c:axId val="278704128"/>
        <c:axId val="278705664"/>
      </c:barChart>
      <c:catAx>
        <c:axId val="27870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8705664"/>
        <c:crosses val="autoZero"/>
        <c:auto val="1"/>
        <c:lblAlgn val="ctr"/>
        <c:lblOffset val="100"/>
        <c:tickLblSkip val="1"/>
        <c:tickMarkSkip val="1"/>
        <c:noMultiLvlLbl val="0"/>
      </c:catAx>
      <c:valAx>
        <c:axId val="278705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870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{D286F530-63B1-4C6A-AF2B-74FA78D34D0C}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63C-49CB-B504-C2DF334AF8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{84E17FCD-E0F3-4560-8F8B-E6F11FCFEBF1}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3C-49CB-B504-C2DF334AF8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{EFA5883D-8C86-4FAF-88EB-6033E3781DE1}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3C-49CB-B504-C2DF334AF8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{295DE24A-D235-4739-90A7-2CC4224567AC}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3C-49CB-B504-C2DF334AF8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{E311E993-1B94-4187-AB6E-BA7A759CD861}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3C-49CB-B504-C2DF334AF8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{1DF54EC7-B4B7-4114-A95B-7B61D9BB8254}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63C-49CB-B504-C2DF334AF85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{0198227E-4695-46CC-BD0C-0ED445E26356}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63C-49CB-B504-C2DF334AF85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{907FA84F-98D5-4DA1-A7A6-0BD7D6CD1B7C}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63C-49CB-B504-C2DF334AF85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{4323131E-BB12-439F-ADA7-8AEC668A2DF7}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63C-49CB-B504-C2DF334AF8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c:v>
                </c:pt>
                <c:pt idx="16">
                  <c:v>63.7</c:v>
                </c:pt>
                <c:pt idx="24">
                  <c:v>81</c:v>
                </c:pt>
              </c:numCache>
            </c:numRef>
          </c:xVal>
          <c:yVal>
            <c:numRef>
              <c:f>公会計指標分析・財政指標組合せ分析表!$BP$51:$DC$51</c:f>
              <c:numCache>
                <c:formatCode>#,##0.0;"▲ "#,##0.0</c:formatCode>
                <c:ptCount val="40"/>
                <c:pt idx="8">
                  <c:v>165.4</c:v>
                </c:pt>
                <c:pt idx="16">
                  <c:v>154.4</c:v>
                </c:pt>
                <c:pt idx="24">
                  <c:v>145.19999999999999</c:v>
                </c:pt>
              </c:numCache>
            </c:numRef>
          </c:yVal>
          <c:smooth val="0"/>
          <c:extLst>
            <c:ext xmlns:c16="http://schemas.microsoft.com/office/drawing/2014/chart" uri="{C3380CC4-5D6E-409C-BE32-E72D297353CC}">
              <c16:uniqueId val="{00000009-263C-49CB-B504-C2DF334AF8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{0D44952F-F348-4AD9-AA1B-F98F53AC63B1}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63C-49CB-B504-C2DF334AF8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{91418823-494A-401E-B36F-D04A9C7D3E59}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3C-49CB-B504-C2DF334AF8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{39CDC9A1-D5F2-406C-AF3D-834448E1AC84}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3C-49CB-B504-C2DF334AF8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{A50C542E-3038-4F1E-BD12-D4802AE54EF1}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3C-49CB-B504-C2DF334AF8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{9FCD8799-E762-4A50-9F99-89718D88CDD3}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3C-49CB-B504-C2DF334AF85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{EC8567DB-10AA-44BB-B1A0-1AE50358F16C}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63C-49CB-B504-C2DF334AF85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{39FB4FE8-9906-4FAC-9B40-C1B505595FE9}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63C-49CB-B504-C2DF334AF85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{D9C20005-CAC1-4E39-A0DA-4F072B8D0234}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63C-49CB-B504-C2DF334AF85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{FE213021-B757-4F38-8769-519A40974A2B}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63C-49CB-B504-C2DF334AF8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numCache>
            </c:numRef>
          </c:xVal>
          <c:yVal>
            <c:numRef>
              <c:f>公会計指標分析・財政指標組合せ分析表!$BP$55:$DC$55</c:f>
              <c:numCache>
                <c:formatCode>#,##0.0;"▲ "#,##0.0</c:formatCode>
                <c:ptCount val="40"/>
                <c:pt idx="8">
                  <c:v>13</c:v>
                </c:pt>
                <c:pt idx="16">
                  <c:v>21</c:v>
                </c:pt>
                <c:pt idx="24">
                  <c:v>20.2</c:v>
                </c:pt>
              </c:numCache>
            </c:numRef>
          </c:yVal>
          <c:smooth val="0"/>
          <c:extLst>
            <c:ext xmlns:c16="http://schemas.microsoft.com/office/drawing/2014/chart" uri="{C3380CC4-5D6E-409C-BE32-E72D297353CC}">
              <c16:uniqueId val="{00000013-263C-49CB-B504-C2DF334AF853}"/>
            </c:ext>
          </c:extLst>
        </c:ser>
        <c:dLbls>
          <c:showLegendKey val="0"/>
          <c:showVal val="1"/>
          <c:showCatName val="0"/>
          <c:showSerName val="0"/>
          <c:showPercent val="0"/>
          <c:showBubbleSize val="0"/>
        </c:dLbls>
        <c:axId val="40540032"/>
        <c:axId val="40382464"/>
      </c:scatterChart>
      <c:valAx>
        <c:axId val="40540032"/>
        <c:scaling>
          <c:orientation val="minMax"/>
          <c:max val="8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82464"/>
        <c:crosses val="autoZero"/>
        <c:crossBetween val="midCat"/>
      </c:valAx>
      <c:valAx>
        <c:axId val="40382464"/>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40032"/>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{750474BB-AA79-4B6C-AE90-BB58175A73AE}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BE5-48F3-9E83-2392D1EE8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{FF00C506-B195-427C-8169-E428AADA8B4D}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E5-48F3-9E83-2392D1EE8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{41868414-8656-4786-94B8-39F6F1043F52}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E5-48F3-9E83-2392D1EE8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{49FE3EC9-C965-44D0-AA63-B1CF774EB1D7}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E5-48F3-9E83-2392D1EE8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{76A7B859-88DD-4308-9076-BE8B05A605D2}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E5-48F3-9E83-2392D1EE873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{246C72ED-40AC-470A-AA27-68B37EAF1ADD}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BE5-48F3-9E83-2392D1EE873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{DEAEA175-BB61-4869-B995-9A161ABC9128}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BE5-48F3-9E83-2392D1EE873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{55D63A0A-83E2-4D16-B243-7084B5DECC59}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BE5-48F3-9E83-2392D1EE873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{197E479E-9953-4D65-BEBA-ACB38C5129E5}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BE5-48F3-9E83-2392D1EE8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14.8</c:v>
                </c:pt>
                <c:pt idx="16">
                  <c:v>14.9</c:v>
                </c:pt>
                <c:pt idx="24">
                  <c:v>14.4</c:v>
                </c:pt>
                <c:pt idx="32">
                  <c:v>13.7</c:v>
                </c:pt>
              </c:numCache>
            </c:numRef>
          </c:xVal>
          <c:yVal>
            <c:numRef>
              <c:f>公会計指標分析・財政指標組合せ分析表!$BP$73:$DC$73</c:f>
              <c:numCache>
                <c:formatCode>#,##0.0;"▲ "#,##0.0</c:formatCode>
                <c:ptCount val="40"/>
                <c:pt idx="0">
                  <c:v>188.9</c:v>
                </c:pt>
                <c:pt idx="8">
                  <c:v>165.4</c:v>
                </c:pt>
                <c:pt idx="16">
                  <c:v>154.4</c:v>
                </c:pt>
                <c:pt idx="24">
                  <c:v>145.19999999999999</c:v>
                </c:pt>
                <c:pt idx="32">
                  <c:v>124.3</c:v>
                </c:pt>
              </c:numCache>
            </c:numRef>
          </c:yVal>
          <c:smooth val="0"/>
          <c:extLst>
            <c:ext xmlns:c16="http://schemas.microsoft.com/office/drawing/2014/chart" uri="{C3380CC4-5D6E-409C-BE32-E72D297353CC}">
              <c16:uniqueId val="{00000009-3BE5-48F3-9E83-2392D1EE87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{A5D4E92C-8FBC-487B-A38E-AFC854773F0B}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BE5-48F3-9E83-2392D1EE87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{9F06027B-FB5D-4AEE-8825-44AE752DDE59}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E5-48F3-9E83-2392D1EE8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{5DFB4FA2-3A41-4C73-B3AD-5FC039BF91C3}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E5-48F3-9E83-2392D1EE8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{5A2AF4DA-7FEF-4641-A11A-769925161F09}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E5-48F3-9E83-2392D1EE8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{F07F464D-8BB6-40AF-96FD-E0D773D861E0}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E5-48F3-9E83-2392D1EE873C}"/>
                </c:ext>
              </c:extLst>
            </c:dLbl>
            <c:dLbl>
              <c:idx val="8"/>
              <c:layout>
                <c:manualLayout>
                  <c:x val="-4.5160355153971272E-2"/>
                  <c:y val="-4.9223340938840628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{619066FF-E035-45E4-940F-CA4E950CB824}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BE5-48F3-9E83-2392D1EE873C}"/>
                </c:ext>
              </c:extLst>
            </c:dLbl>
            <c:dLbl>
              <c:idx val="16"/>
              <c:layout>
                <c:manualLayout>
                  <c:x val="-1.8235628084249993E-2"/>
                  <c:y val="-2.498241326331076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{A4605FBE-5DA0-4A30-864E-957CC63A967B}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BE5-48F3-9E83-2392D1EE873C}"/>
                </c:ext>
              </c:extLst>
            </c:dLbl>
            <c:dLbl>
              <c:idx val="24"/>
              <c:layout>
                <c:manualLayout>
                  <c:x val="-3.1697991619110633E-2"/>
                  <c:y val="-0.10328637372106579"/>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{63135E09-37A4-475A-B6AD-EAC255DDB259}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BE5-48F3-9E83-2392D1EE873C}"/>
                </c:ext>
              </c:extLst>
            </c:dLbl>
            <c:dLbl>
              <c:idx val="32"/>
              <c:layout>
                <c:manualLayout>
                  <c:x val="-3.1697991619110633E-2"/>
                  <c:y val="-7.21737754528199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{00C78B17-DAF1-4B9C-9800-81C20F56BB04}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BE5-48F3-9E83-2392D1EE8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3BE5-48F3-9E83-2392D1EE873C}"/>
            </c:ext>
          </c:extLst>
        </c:ser>
        <c:dLbls>
          <c:showLegendKey val="0"/>
          <c:showVal val="1"/>
          <c:showCatName val="0"/>
          <c:showSerName val="0"/>
          <c:showPercent val="0"/>
          <c:showBubbleSize val="0"/>
        </c:dLbls>
        <c:axId val="40461824"/>
        <c:axId val="40463744"/>
      </c:scatterChart>
      <c:valAx>
        <c:axId val="40461824"/>
        <c:scaling>
          <c:orientation val="minMax"/>
          <c:max val="15.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63744"/>
        <c:crosses val="autoZero"/>
        <c:crossBetween val="midCat"/>
      </c:valAx>
      <c:valAx>
        <c:axId val="40463744"/>
        <c:scaling>
          <c:orientation val="minMax"/>
          <c:max val="2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61824"/>
        <c:crosses val="autoZero"/>
        <c:crossBetween val="midCat"/>
        <c:majorUnit val="2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年度までに、国の補正予算を活用し学校の耐震改修などの</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型事業を実施してきたことから、改善要素である算入公債費等については増加してい</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た。しかし、平成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年度借入における算入公債費の減少により平成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年度は減少した。また</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、元利償還金等については、</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年度より繰上償還を行っていることなどにより前年度比▲</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百万円となり、実質公債費比率の分子は前年度比▲</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繰上償還を実施したことから、今後</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することが見込まれる</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充当可能財源等については、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道路橋りょう費や公債費など</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に係る基準財政需要額が減額となり、前年度比</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一方、繰上償還を実施したことなどにより、地方債残高は、前年度比▲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788</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百万円となったほか、組合等負担等見込額の減もあり、将来負担額は前年度比▲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1,454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　</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将来負担比率の分子としては、将来負担額、充当可能財源等ともに減少し、前年度比▲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1,240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今後も将来負担の軽減を図るため、事業及び起債の峻別、基金積立の計画的運用を継続していく。</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富山県立山町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企業誘致に伴う「地域雇用創出推進基金」を</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百万円取り崩した。一方で、繰上償還を行うための「減債基金」へ</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百万円、日本酒生産の支援を目的とした、各施設（貯蔵庫、商談・研修の各ルーム等）を整備するため「立山ブランド海外展開拠点施設整備基金」へ</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百万円、公共施設等総合管理計画に基づく庁舎等の統合整備のため「庁舎等整備基金」へ</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百万円の積み立てをしたこと等により、基金全体としては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今後、庁舎や公共施設等の更新、その他定期的にパソコン・学校ＩＣＴ機器の更新をしていくため、毎年度計画的に積み立てを行っていき、中長期的な財政運営を行う財源としていく予定である。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立山町地域福祉基金：高齢者の保健福祉等地域福祉に関する事業の推進</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公有財産整備基金：公有財産の整備、改修及び維持補修に関する事業の推進</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立山町農業経営基盤強化基金：</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町の農業経営基盤強化に資するため９百万円を積立てた一方で、</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農業・農村の有する多面的機能の維持・発揮を図るための支援事業に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百万円充当したことにより▲</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立山町地域雇用創出推進基金：企業誘致に伴う企業立地奨励事業助成金事業の財源として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百万円を充当したことにより▲</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立山町庁舎等整備基金：公共施設等総合管理計画に基づき、令和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年度を目途に庁舎等を統合する予定で、毎年</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百万円程度を積立ていく。</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年度の財政調整基金現在高は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1,015</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百万円であり、災害や緊急的な支出等がなかったため、前年度と比べ増減なしとなった。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財政調整基金の残高は、災害への備え等のため、減債基金の残高と合わせて標準財政規模の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％程度となるように努めることとしており、平成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％の積み立てとなっている。今後は減債基金の積み立て状況を踏まえ、標準財政規模の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％程度となるよう積み立てていくことを予定している。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年度に将来負担の平準化を図るため、</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百万円積み立ても実施した一方、</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百万円の繰上償還の財源として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473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年度に地方債償還ピークを迎えるため、今後も繰上償還を行う予定であり、そのため毎年度計画的に積み立てを行う予定である。</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26,058
25,817
307.29
12,606,540
11,939,575
360,333
7,396,748
10,571,668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現在、当町の有形固定資産減価償却率は類似団体より高い水準となっている。しかしながら、平成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年度に策定した公共施設等総合管理計画において、最初の</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年間で公共施設等の延べ床面積を</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以上削減するという目標を掲げており、</a:t>
          </a:r>
          <a:r>
            <a:rPr kumimoji="1" lang="ja-JP" altLang="en-US" sz="1050">
              <a:solidFill>
                <a:schemeClr val="dk1"/>
              </a:solidFill>
              <a:effectLst/>
              <a:latin typeface="+mn-lt"/>
              <a:ea typeface="+mn-ea"/>
              <a:cs typeface="+mn-cs"/>
            </a:rPr>
            <a:t>老</a:t>
          </a:r>
          <a:r>
            <a:rPr kumimoji="1" lang="ja-JP" altLang="ja-JP" sz="1050">
              <a:solidFill>
                <a:schemeClr val="dk1"/>
              </a:solidFill>
              <a:effectLst/>
              <a:latin typeface="+mn-lt"/>
              <a:ea typeface="+mn-ea"/>
              <a:cs typeface="+mn-cs"/>
            </a:rPr>
            <a:t>朽化した施設の集約化・複合化や除却を進めている。具体的には、今後</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年以内に保育所の廃止や老朽化した施設の解体などを進めていくことにより、有形固定資産減価償却率の減少を見込んでいる。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81" name="楕円 80"/>
        <xdr:cNvSpPr/>
      </xdr:nvSpPr>
      <xdr:spPr>
        <a:xfrm>
          <a:off x="4000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2" name="楕円 81"/>
        <xdr:cNvSpPr/>
      </xdr:nvSpPr>
      <xdr:spPr>
        <a:xfrm>
          <a:off x="3238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138339</xdr:rowOff>
    </xdr:from>
    <xdr:to>
      <xdr:col>19</xdr:col>
      <xdr:colOff>136525</xdr:colOff>
      <xdr:row>30</xdr:row>
      <xdr:rowOff>157571</xdr:rowOff>
    </xdr:to>
    <xdr:cxnSp macro="">
      <xdr:nvCxnSpPr>
        <xdr:cNvPr id="83" name="直線コネクタ 82"/>
        <xdr:cNvCxnSpPr/>
      </xdr:nvCxnSpPr>
      <xdr:spPr>
        <a:xfrm flipV="1">
          <a:off x="3289300" y="5539014"/>
          <a:ext cx="762000" cy="53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159203</xdr:rowOff>
    </xdr:from>
    <xdr:to>
      <xdr:col>11</xdr:col>
      <xdr:colOff>187325</xdr:colOff>
      <xdr:row>31</xdr:row>
      <xdr:rowOff>89353</xdr:rowOff>
    </xdr:to>
    <xdr:sp macro="" textlink="">
      <xdr:nvSpPr>
        <xdr:cNvPr id="84" name="楕円 83"/>
        <xdr:cNvSpPr/>
      </xdr:nvSpPr>
      <xdr:spPr>
        <a:xfrm>
          <a:off x="2476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157571</xdr:rowOff>
    </xdr:from>
    <xdr:to>
      <xdr:col>15</xdr:col>
      <xdr:colOff>136525</xdr:colOff>
      <xdr:row>31</xdr:row>
      <xdr:rowOff>38553</xdr:rowOff>
    </xdr:to>
    <xdr:cxnSp macro="">
      <xdr:nvCxnSpPr>
        <xdr:cNvPr id="85" name="直線コネクタ 84"/>
        <xdr:cNvCxnSpPr/>
      </xdr:nvCxnSpPr>
      <xdr:spPr>
        <a:xfrm flipV="1">
          <a:off x="2527300" y="607259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6"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7"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88"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89" name="n_1mainValue有形固定資産減価償却率"/>
        <xdr:cNvSpPr txBox="1"/>
      </xdr:nvSpPr>
      <xdr:spPr>
        <a:xfrm>
          <a:off x="38360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53448</xdr:rowOff>
    </xdr:from>
    <xdr:ext cx="405111" cy="259045"/>
    <xdr:sp macro="" textlink="">
      <xdr:nvSpPr>
        <xdr:cNvPr id="90" name="n_2mainValue有形固定資産減価償却率"/>
        <xdr:cNvSpPr txBox="1"/>
      </xdr:nvSpPr>
      <xdr:spPr>
        <a:xfrm>
          <a:off x="3086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105880</xdr:rowOff>
    </xdr:from>
    <xdr:ext cx="405111" cy="259045"/>
    <xdr:sp macro="" textlink="">
      <xdr:nvSpPr>
        <xdr:cNvPr id="91" name="n_3mainValue有形固定資産減価償却率"/>
        <xdr:cNvSpPr txBox="1"/>
      </xdr:nvSpPr>
      <xdr:spPr>
        <a:xfrm>
          <a:off x="2324744" y="5849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23</a:t>
          </a:r>
          <a:r>
            <a:rPr kumimoji="1" lang="ja-JP" altLang="ja-JP" sz="1050">
              <a:solidFill>
                <a:schemeClr val="dk1"/>
              </a:solidFill>
              <a:effectLst/>
              <a:latin typeface="+mn-lt"/>
              <a:ea typeface="+mn-ea"/>
              <a:cs typeface="+mn-cs"/>
            </a:rPr>
            <a:t>年度から</a:t>
          </a:r>
          <a:r>
            <a:rPr kumimoji="1" lang="en-US" altLang="ja-JP" sz="1050">
              <a:solidFill>
                <a:schemeClr val="dk1"/>
              </a:solidFill>
              <a:effectLst/>
              <a:latin typeface="+mn-lt"/>
              <a:ea typeface="+mn-ea"/>
              <a:cs typeface="+mn-cs"/>
            </a:rPr>
            <a:t>25</a:t>
          </a:r>
          <a:r>
            <a:rPr kumimoji="1" lang="ja-JP" altLang="ja-JP" sz="1050">
              <a:solidFill>
                <a:schemeClr val="dk1"/>
              </a:solidFill>
              <a:effectLst/>
              <a:latin typeface="+mn-lt"/>
              <a:ea typeface="+mn-ea"/>
              <a:cs typeface="+mn-cs"/>
            </a:rPr>
            <a:t>年度にかけて実施された立山中央小学校建設事業・立山北部小学校建設事業などの大型事業に係る既発債の発行が終了し、将来負担額は減少傾向にあるものの、類似団体と比較して地方債残高が高い水準にあるため、債務償還</a:t>
          </a:r>
          <a:r>
            <a:rPr kumimoji="1" lang="ja-JP" altLang="en-US" sz="1050">
              <a:solidFill>
                <a:schemeClr val="dk1"/>
              </a:solidFill>
              <a:effectLst/>
              <a:latin typeface="+mn-lt"/>
              <a:ea typeface="+mn-ea"/>
              <a:cs typeface="+mn-cs"/>
            </a:rPr>
            <a:t>比率</a:t>
          </a:r>
          <a:r>
            <a:rPr kumimoji="1" lang="ja-JP" altLang="ja-JP" sz="1050">
              <a:solidFill>
                <a:schemeClr val="dk1"/>
              </a:solidFill>
              <a:effectLst/>
              <a:latin typeface="+mn-lt"/>
              <a:ea typeface="+mn-ea"/>
              <a:cs typeface="+mn-cs"/>
            </a:rPr>
            <a:t>も同比較で</a:t>
          </a:r>
          <a:r>
            <a:rPr kumimoji="1" lang="ja-JP" altLang="en-US" sz="1050">
              <a:solidFill>
                <a:schemeClr val="dk1"/>
              </a:solidFill>
              <a:effectLst/>
              <a:latin typeface="+mn-lt"/>
              <a:ea typeface="+mn-ea"/>
              <a:cs typeface="+mn-cs"/>
            </a:rPr>
            <a:t>高く</a:t>
          </a:r>
          <a:r>
            <a:rPr kumimoji="1" lang="ja-JP" altLang="ja-JP" sz="1050">
              <a:solidFill>
                <a:schemeClr val="dk1"/>
              </a:solidFill>
              <a:effectLst/>
              <a:latin typeface="+mn-lt"/>
              <a:ea typeface="+mn-ea"/>
              <a:cs typeface="+mn-cs"/>
            </a:rPr>
            <a:t>なっている</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近年は地方債の新規発行を抑制することと、平成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年度からは繰上償還を行って</a:t>
          </a:r>
          <a:r>
            <a:rPr kumimoji="1" lang="ja-JP" altLang="en-US" sz="1050">
              <a:solidFill>
                <a:schemeClr val="dk1"/>
              </a:solidFill>
              <a:effectLst/>
              <a:latin typeface="+mn-lt"/>
              <a:ea typeface="+mn-ea"/>
              <a:cs typeface="+mn-cs"/>
            </a:rPr>
            <a:t>いることで</a:t>
          </a:r>
          <a:r>
            <a:rPr kumimoji="1" lang="ja-JP" altLang="ja-JP" sz="1050">
              <a:solidFill>
                <a:schemeClr val="dk1"/>
              </a:solidFill>
              <a:effectLst/>
              <a:latin typeface="+mn-lt"/>
              <a:ea typeface="+mn-ea"/>
              <a:cs typeface="+mn-cs"/>
            </a:rPr>
            <a:t>地方債残高の減少に努めて</a:t>
          </a:r>
          <a:r>
            <a:rPr kumimoji="1" lang="ja-JP" altLang="en-US" sz="1050">
              <a:solidFill>
                <a:schemeClr val="dk1"/>
              </a:solidFill>
              <a:effectLst/>
              <a:latin typeface="+mn-lt"/>
              <a:ea typeface="+mn-ea"/>
              <a:cs typeface="+mn-cs"/>
            </a:rPr>
            <a:t>おり、債務償還比率の減少を見込んでいる。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97765</xdr:rowOff>
    </xdr:from>
    <xdr:to>
      <xdr:col>76</xdr:col>
      <xdr:colOff>73025</xdr:colOff>
      <xdr:row>31</xdr:row>
      <xdr:rowOff>27915</xdr:rowOff>
    </xdr:to>
    <xdr:sp macro="" textlink="">
      <xdr:nvSpPr>
        <xdr:cNvPr id="131" name="楕円 130"/>
        <xdr:cNvSpPr/>
      </xdr:nvSpPr>
      <xdr:spPr>
        <a:xfrm>
          <a:off x="14744700" y="6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120642</xdr:rowOff>
    </xdr:from>
    <xdr:ext cx="469744" cy="259045"/>
    <xdr:sp macro="" textlink="">
      <xdr:nvSpPr>
        <xdr:cNvPr id="132" name="債務償還比率該当値テキスト"/>
        <xdr:cNvSpPr txBox="1"/>
      </xdr:nvSpPr>
      <xdr:spPr>
        <a:xfrm>
          <a:off x="14846300" y="58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18918</xdr:rowOff>
    </xdr:from>
    <xdr:to>
      <xdr:col>72</xdr:col>
      <xdr:colOff>123825</xdr:colOff>
      <xdr:row>30</xdr:row>
      <xdr:rowOff>120518</xdr:rowOff>
    </xdr:to>
    <xdr:sp macro="" textlink="">
      <xdr:nvSpPr>
        <xdr:cNvPr id="133" name="楕円 132"/>
        <xdr:cNvSpPr/>
      </xdr:nvSpPr>
      <xdr:spPr>
        <a:xfrm>
          <a:off x="14033500" y="59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69718</xdr:rowOff>
    </xdr:from>
    <xdr:to>
      <xdr:col>76</xdr:col>
      <xdr:colOff>22225</xdr:colOff>
      <xdr:row>30</xdr:row>
      <xdr:rowOff>148565</xdr:rowOff>
    </xdr:to>
    <xdr:cxnSp macro="">
      <xdr:nvCxnSpPr>
        <xdr:cNvPr id="134" name="直線コネクタ 133"/>
        <xdr:cNvCxnSpPr/>
      </xdr:nvCxnSpPr>
      <xdr:spPr>
        <a:xfrm>
          <a:off x="14084300" y="5984743"/>
          <a:ext cx="711200" cy="7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137045</xdr:rowOff>
    </xdr:from>
    <xdr:ext cx="469744" cy="259045"/>
    <xdr:sp macro="" textlink="">
      <xdr:nvSpPr>
        <xdr:cNvPr id="136" name="n_1mainValue債務償還比率"/>
        <xdr:cNvSpPr txBox="1"/>
      </xdr:nvSpPr>
      <xdr:spPr>
        <a:xfrm>
          <a:off x="13836727" y="570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26,058
25,817
307.29
12,606,540
11,939,575
360,333
7,396,748
10,571,668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52070</xdr:rowOff>
    </xdr:from>
    <xdr:to>
      <xdr:col>20</xdr:col>
      <xdr:colOff>38100</xdr:colOff>
      <xdr:row>33</xdr:row>
      <xdr:rowOff>153670</xdr:rowOff>
    </xdr:to>
    <xdr:sp macro="" textlink="">
      <xdr:nvSpPr>
        <xdr:cNvPr id="71" name="楕円 70"/>
        <xdr:cNvSpPr/>
      </xdr:nvSpPr>
      <xdr:spPr>
        <a:xfrm>
          <a:off x="3746500" y="57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72" name="楕円 71"/>
        <xdr:cNvSpPr/>
      </xdr:nvSpPr>
      <xdr:spPr>
        <a:xfrm>
          <a:off x="2857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102870</xdr:rowOff>
    </xdr:from>
    <xdr:to>
      <xdr:col>19</xdr:col>
      <xdr:colOff>177800</xdr:colOff>
      <xdr:row>36</xdr:row>
      <xdr:rowOff>85725</xdr:rowOff>
    </xdr:to>
    <xdr:cxnSp macro="">
      <xdr:nvCxnSpPr>
        <xdr:cNvPr id="73" name="直線コネクタ 72"/>
        <xdr:cNvCxnSpPr/>
      </xdr:nvCxnSpPr>
      <xdr:spPr>
        <a:xfrm flipV="1">
          <a:off x="2908300" y="5760720"/>
          <a:ext cx="889000" cy="4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4" name="楕円 73"/>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110490</xdr:rowOff>
    </xdr:to>
    <xdr:cxnSp macro="">
      <xdr:nvCxnSpPr>
        <xdr:cNvPr id="75" name="直線コネクタ 74"/>
        <xdr:cNvCxnSpPr/>
      </xdr:nvCxnSpPr>
      <xdr:spPr>
        <a:xfrm flipV="1">
          <a:off x="2019300" y="62579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6"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7"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78"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170197</xdr:rowOff>
    </xdr:from>
    <xdr:ext cx="405111" cy="259045"/>
    <xdr:sp macro="" textlink="">
      <xdr:nvSpPr>
        <xdr:cNvPr id="79" name="n_1mainValue【道路】&#10;有形固定資産減価償却率"/>
        <xdr:cNvSpPr txBox="1"/>
      </xdr:nvSpPr>
      <xdr:spPr>
        <a:xfrm>
          <a:off x="35820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0" name="n_2mainValue【道路】&#10;有形固定資産減価償却率"/>
        <xdr:cNvSpPr txBox="1"/>
      </xdr:nvSpPr>
      <xdr:spPr>
        <a:xfrm>
          <a:off x="27057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1" name="n_3main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08" name="【道路】&#10;一人当たり延長平均値テキスト"/>
        <xdr:cNvSpPr txBox="1"/>
      </xdr:nvSpPr>
      <xdr:spPr>
        <a:xfrm>
          <a:off x="10515600" y="6671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42728</xdr:rowOff>
    </xdr:from>
    <xdr:to>
      <xdr:col>50</xdr:col>
      <xdr:colOff>165100</xdr:colOff>
      <xdr:row>36</xdr:row>
      <xdr:rowOff>144328</xdr:rowOff>
    </xdr:to>
    <xdr:sp macro="" textlink="">
      <xdr:nvSpPr>
        <xdr:cNvPr id="118" name="楕円 117"/>
        <xdr:cNvSpPr/>
      </xdr:nvSpPr>
      <xdr:spPr>
        <a:xfrm>
          <a:off x="9588500" y="62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51552</xdr:rowOff>
    </xdr:from>
    <xdr:to>
      <xdr:col>46</xdr:col>
      <xdr:colOff>38100</xdr:colOff>
      <xdr:row>36</xdr:row>
      <xdr:rowOff>153152</xdr:rowOff>
    </xdr:to>
    <xdr:sp macro="" textlink="">
      <xdr:nvSpPr>
        <xdr:cNvPr id="119" name="楕円 118"/>
        <xdr:cNvSpPr/>
      </xdr:nvSpPr>
      <xdr:spPr>
        <a:xfrm>
          <a:off x="8699500" y="62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93528</xdr:rowOff>
    </xdr:from>
    <xdr:to>
      <xdr:col>50</xdr:col>
      <xdr:colOff>114300</xdr:colOff>
      <xdr:row>36</xdr:row>
      <xdr:rowOff>102352</xdr:rowOff>
    </xdr:to>
    <xdr:cxnSp macro="">
      <xdr:nvCxnSpPr>
        <xdr:cNvPr id="120" name="直線コネクタ 119"/>
        <xdr:cNvCxnSpPr/>
      </xdr:nvCxnSpPr>
      <xdr:spPr>
        <a:xfrm flipV="1">
          <a:off x="8750300" y="6265728"/>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57770</xdr:rowOff>
    </xdr:from>
    <xdr:to>
      <xdr:col>41</xdr:col>
      <xdr:colOff>101600</xdr:colOff>
      <xdr:row>36</xdr:row>
      <xdr:rowOff>159370</xdr:rowOff>
    </xdr:to>
    <xdr:sp macro="" textlink="">
      <xdr:nvSpPr>
        <xdr:cNvPr id="121" name="楕円 120"/>
        <xdr:cNvSpPr/>
      </xdr:nvSpPr>
      <xdr:spPr>
        <a:xfrm>
          <a:off x="7810500" y="62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102352</xdr:rowOff>
    </xdr:from>
    <xdr:to>
      <xdr:col>45</xdr:col>
      <xdr:colOff>177800</xdr:colOff>
      <xdr:row>36</xdr:row>
      <xdr:rowOff>108570</xdr:rowOff>
    </xdr:to>
    <xdr:cxnSp macro="">
      <xdr:nvCxnSpPr>
        <xdr:cNvPr id="122" name="直線コネクタ 121"/>
        <xdr:cNvCxnSpPr/>
      </xdr:nvCxnSpPr>
      <xdr:spPr>
        <a:xfrm flipV="1">
          <a:off x="7861300" y="6274552"/>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3" name="n_1aveValue【道路】&#10;一人当たり延長"/>
        <xdr:cNvSpPr txBox="1"/>
      </xdr:nvSpPr>
      <xdr:spPr>
        <a:xfrm>
          <a:off x="9391727" y="678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24"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25"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160855</xdr:rowOff>
    </xdr:from>
    <xdr:ext cx="534377" cy="259045"/>
    <xdr:sp macro="" textlink="">
      <xdr:nvSpPr>
        <xdr:cNvPr id="126" name="n_1mainValue【道路】&#10;一人当たり延長"/>
        <xdr:cNvSpPr txBox="1"/>
      </xdr:nvSpPr>
      <xdr:spPr>
        <a:xfrm>
          <a:off x="9359411" y="59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169679</xdr:rowOff>
    </xdr:from>
    <xdr:ext cx="534377" cy="259045"/>
    <xdr:sp macro="" textlink="">
      <xdr:nvSpPr>
        <xdr:cNvPr id="127" name="n_2mainValue【道路】&#10;一人当たり延長"/>
        <xdr:cNvSpPr txBox="1"/>
      </xdr:nvSpPr>
      <xdr:spPr>
        <a:xfrm>
          <a:off x="8483111" y="599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4447</xdr:rowOff>
    </xdr:from>
    <xdr:ext cx="534377" cy="259045"/>
    <xdr:sp macro="" textlink="">
      <xdr:nvSpPr>
        <xdr:cNvPr id="128" name="n_3mainValue【道路】&#10;一人当たり延長"/>
        <xdr:cNvSpPr txBox="1"/>
      </xdr:nvSpPr>
      <xdr:spPr>
        <a:xfrm>
          <a:off x="7594111" y="60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69" name="楕円 168"/>
        <xdr:cNvSpPr/>
      </xdr:nvSpPr>
      <xdr:spPr>
        <a:xfrm>
          <a:off x="3746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70" name="楕円 169"/>
        <xdr:cNvSpPr/>
      </xdr:nvSpPr>
      <xdr:spPr>
        <a:xfrm>
          <a:off x="2857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55517</xdr:rowOff>
    </xdr:from>
    <xdr:to>
      <xdr:col>19</xdr:col>
      <xdr:colOff>177800</xdr:colOff>
      <xdr:row>59</xdr:row>
      <xdr:rowOff>83276</xdr:rowOff>
    </xdr:to>
    <xdr:cxnSp macro="">
      <xdr:nvCxnSpPr>
        <xdr:cNvPr id="171" name="直線コネクタ 170"/>
        <xdr:cNvCxnSpPr/>
      </xdr:nvCxnSpPr>
      <xdr:spPr>
        <a:xfrm flipV="1">
          <a:off x="2908300" y="101710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60234</xdr:rowOff>
    </xdr:from>
    <xdr:to>
      <xdr:col>10</xdr:col>
      <xdr:colOff>165100</xdr:colOff>
      <xdr:row>59</xdr:row>
      <xdr:rowOff>161834</xdr:rowOff>
    </xdr:to>
    <xdr:sp macro="" textlink="">
      <xdr:nvSpPr>
        <xdr:cNvPr id="172" name="楕円 171"/>
        <xdr:cNvSpPr/>
      </xdr:nvSpPr>
      <xdr:spPr>
        <a:xfrm>
          <a:off x="1968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83276</xdr:rowOff>
    </xdr:from>
    <xdr:to>
      <xdr:col>15</xdr:col>
      <xdr:colOff>50800</xdr:colOff>
      <xdr:row>59</xdr:row>
      <xdr:rowOff>111034</xdr:rowOff>
    </xdr:to>
    <xdr:cxnSp macro="">
      <xdr:nvCxnSpPr>
        <xdr:cNvPr id="173" name="直線コネクタ 172"/>
        <xdr:cNvCxnSpPr/>
      </xdr:nvCxnSpPr>
      <xdr:spPr>
        <a:xfrm flipV="1">
          <a:off x="2019300" y="101988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4"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5"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76"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122844</xdr:rowOff>
    </xdr:from>
    <xdr:ext cx="405111" cy="259045"/>
    <xdr:sp macro="" textlink="">
      <xdr:nvSpPr>
        <xdr:cNvPr id="177" name="n_1main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178" name="n_2mainValue【橋りょう・トンネル】&#10;有形固定資産減価償却率"/>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6911</xdr:rowOff>
    </xdr:from>
    <xdr:ext cx="405111" cy="259045"/>
    <xdr:sp macro="" textlink="">
      <xdr:nvSpPr>
        <xdr:cNvPr id="179" name="n_3mainValue【橋りょう・トンネル】&#10;有形固定資産減価償却率"/>
        <xdr:cNvSpPr txBox="1"/>
      </xdr:nvSpPr>
      <xdr:spPr>
        <a:xfrm>
          <a:off x="1816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0"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115508</xdr:rowOff>
    </xdr:from>
    <xdr:to>
      <xdr:col>50</xdr:col>
      <xdr:colOff>165100</xdr:colOff>
      <xdr:row>64</xdr:row>
      <xdr:rowOff>45658</xdr:rowOff>
    </xdr:to>
    <xdr:sp macro="" textlink="">
      <xdr:nvSpPr>
        <xdr:cNvPr id="220" name="楕円 219"/>
        <xdr:cNvSpPr/>
      </xdr:nvSpPr>
      <xdr:spPr>
        <a:xfrm>
          <a:off x="9588500" y="109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116815</xdr:rowOff>
    </xdr:from>
    <xdr:to>
      <xdr:col>46</xdr:col>
      <xdr:colOff>38100</xdr:colOff>
      <xdr:row>64</xdr:row>
      <xdr:rowOff>46965</xdr:rowOff>
    </xdr:to>
    <xdr:sp macro="" textlink="">
      <xdr:nvSpPr>
        <xdr:cNvPr id="221" name="楕円 220"/>
        <xdr:cNvSpPr/>
      </xdr:nvSpPr>
      <xdr:spPr>
        <a:xfrm>
          <a:off x="8699500" y="109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166308</xdr:rowOff>
    </xdr:from>
    <xdr:to>
      <xdr:col>50</xdr:col>
      <xdr:colOff>114300</xdr:colOff>
      <xdr:row>63</xdr:row>
      <xdr:rowOff>167615</xdr:rowOff>
    </xdr:to>
    <xdr:cxnSp macro="">
      <xdr:nvCxnSpPr>
        <xdr:cNvPr id="222" name="直線コネクタ 221"/>
        <xdr:cNvCxnSpPr/>
      </xdr:nvCxnSpPr>
      <xdr:spPr>
        <a:xfrm flipV="1">
          <a:off x="8750300" y="1096765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117911</xdr:rowOff>
    </xdr:from>
    <xdr:to>
      <xdr:col>41</xdr:col>
      <xdr:colOff>101600</xdr:colOff>
      <xdr:row>64</xdr:row>
      <xdr:rowOff>48061</xdr:rowOff>
    </xdr:to>
    <xdr:sp macro="" textlink="">
      <xdr:nvSpPr>
        <xdr:cNvPr id="223" name="楕円 222"/>
        <xdr:cNvSpPr/>
      </xdr:nvSpPr>
      <xdr:spPr>
        <a:xfrm>
          <a:off x="7810500" y="109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167615</xdr:rowOff>
    </xdr:from>
    <xdr:to>
      <xdr:col>45</xdr:col>
      <xdr:colOff>177800</xdr:colOff>
      <xdr:row>63</xdr:row>
      <xdr:rowOff>168711</xdr:rowOff>
    </xdr:to>
    <xdr:cxnSp macro="">
      <xdr:nvCxnSpPr>
        <xdr:cNvPr id="224" name="直線コネクタ 223"/>
        <xdr:cNvCxnSpPr/>
      </xdr:nvCxnSpPr>
      <xdr:spPr>
        <a:xfrm flipV="1">
          <a:off x="7861300" y="10968965"/>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25" name="n_1aveValue【橋りょう・トンネル】&#10;一人当たり有形固定資産（償却資産）額"/>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26" name="n_2aveValue【橋りょう・トンネル】&#10;一人当たり有形固定資産（償却資産）額"/>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27" name="n_3aveValue【橋りょう・トンネル】&#10;一人当たり有形固定資産（償却資産）額"/>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62185</xdr:rowOff>
    </xdr:from>
    <xdr:ext cx="599010" cy="259045"/>
    <xdr:sp macro="" textlink="">
      <xdr:nvSpPr>
        <xdr:cNvPr id="228" name="n_1mainValue【橋りょう・トンネル】&#10;一人当たり有形固定資産（償却資産）額"/>
        <xdr:cNvSpPr txBox="1"/>
      </xdr:nvSpPr>
      <xdr:spPr>
        <a:xfrm>
          <a:off x="9327095" y="1069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63492</xdr:rowOff>
    </xdr:from>
    <xdr:ext cx="599010" cy="259045"/>
    <xdr:sp macro="" textlink="">
      <xdr:nvSpPr>
        <xdr:cNvPr id="229" name="n_2mainValue【橋りょう・トンネル】&#10;一人当たり有形固定資産（償却資産）額"/>
        <xdr:cNvSpPr txBox="1"/>
      </xdr:nvSpPr>
      <xdr:spPr>
        <a:xfrm>
          <a:off x="8450795" y="1069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64588</xdr:rowOff>
    </xdr:from>
    <xdr:ext cx="599010" cy="259045"/>
    <xdr:sp macro="" textlink="">
      <xdr:nvSpPr>
        <xdr:cNvPr id="230" name="n_3mainValue【橋りょう・トンネル】&#10;一人当たり有形固定資産（償却資産）額"/>
        <xdr:cNvSpPr txBox="1"/>
      </xdr:nvSpPr>
      <xdr:spPr>
        <a:xfrm>
          <a:off x="7561795" y="1069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71" name="楕円 270"/>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155484</xdr:rowOff>
    </xdr:from>
    <xdr:to>
      <xdr:col>15</xdr:col>
      <xdr:colOff>101600</xdr:colOff>
      <xdr:row>81</xdr:row>
      <xdr:rowOff>85634</xdr:rowOff>
    </xdr:to>
    <xdr:sp macro="" textlink="">
      <xdr:nvSpPr>
        <xdr:cNvPr id="272" name="楕円 271"/>
        <xdr:cNvSpPr/>
      </xdr:nvSpPr>
      <xdr:spPr>
        <a:xfrm>
          <a:off x="2857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34834</xdr:rowOff>
    </xdr:to>
    <xdr:cxnSp macro="">
      <xdr:nvCxnSpPr>
        <xdr:cNvPr id="273" name="直線コネクタ 272"/>
        <xdr:cNvCxnSpPr/>
      </xdr:nvCxnSpPr>
      <xdr:spPr>
        <a:xfrm flipV="1">
          <a:off x="2908300" y="1385697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16692</xdr:rowOff>
    </xdr:from>
    <xdr:to>
      <xdr:col>10</xdr:col>
      <xdr:colOff>165100</xdr:colOff>
      <xdr:row>81</xdr:row>
      <xdr:rowOff>118292</xdr:rowOff>
    </xdr:to>
    <xdr:sp macro="" textlink="">
      <xdr:nvSpPr>
        <xdr:cNvPr id="274" name="楕円 273"/>
        <xdr:cNvSpPr/>
      </xdr:nvSpPr>
      <xdr:spPr>
        <a:xfrm>
          <a:off x="1968500" y="139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34834</xdr:rowOff>
    </xdr:from>
    <xdr:to>
      <xdr:col>15</xdr:col>
      <xdr:colOff>50800</xdr:colOff>
      <xdr:row>81</xdr:row>
      <xdr:rowOff>67492</xdr:rowOff>
    </xdr:to>
    <xdr:cxnSp macro="">
      <xdr:nvCxnSpPr>
        <xdr:cNvPr id="275" name="直線コネクタ 274"/>
        <xdr:cNvCxnSpPr/>
      </xdr:nvCxnSpPr>
      <xdr:spPr>
        <a:xfrm flipV="1">
          <a:off x="2019300" y="139222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6"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7"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8"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79" name="n_1mainValue【公営住宅】&#10;有形固定資産減価償却率"/>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76761</xdr:rowOff>
    </xdr:from>
    <xdr:ext cx="405111" cy="259045"/>
    <xdr:sp macro="" textlink="">
      <xdr:nvSpPr>
        <xdr:cNvPr id="280" name="n_2mainValue【公営住宅】&#10;有形固定資産減価償却率"/>
        <xdr:cNvSpPr txBox="1"/>
      </xdr:nvSpPr>
      <xdr:spPr>
        <a:xfrm>
          <a:off x="2705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109419</xdr:rowOff>
    </xdr:from>
    <xdr:ext cx="405111" cy="259045"/>
    <xdr:sp macro="" textlink="">
      <xdr:nvSpPr>
        <xdr:cNvPr id="281" name="n_3mainValue【公営住宅】&#10;有形固定資産減価償却率"/>
        <xdr:cNvSpPr txBox="1"/>
      </xdr:nvSpPr>
      <xdr:spPr>
        <a:xfrm>
          <a:off x="1816744" y="1399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12"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11140</xdr:rowOff>
    </xdr:from>
    <xdr:to>
      <xdr:col>50</xdr:col>
      <xdr:colOff>165100</xdr:colOff>
      <xdr:row>86</xdr:row>
      <xdr:rowOff>112740</xdr:rowOff>
    </xdr:to>
    <xdr:sp macro="" textlink="">
      <xdr:nvSpPr>
        <xdr:cNvPr id="322" name="楕円 321"/>
        <xdr:cNvSpPr/>
      </xdr:nvSpPr>
      <xdr:spPr>
        <a:xfrm>
          <a:off x="9588500" y="1475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12120</xdr:rowOff>
    </xdr:from>
    <xdr:to>
      <xdr:col>46</xdr:col>
      <xdr:colOff>38100</xdr:colOff>
      <xdr:row>86</xdr:row>
      <xdr:rowOff>113720</xdr:rowOff>
    </xdr:to>
    <xdr:sp macro="" textlink="">
      <xdr:nvSpPr>
        <xdr:cNvPr id="323" name="楕円 322"/>
        <xdr:cNvSpPr/>
      </xdr:nvSpPr>
      <xdr:spPr>
        <a:xfrm>
          <a:off x="8699500" y="147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61940</xdr:rowOff>
    </xdr:from>
    <xdr:to>
      <xdr:col>50</xdr:col>
      <xdr:colOff>114300</xdr:colOff>
      <xdr:row>86</xdr:row>
      <xdr:rowOff>62920</xdr:rowOff>
    </xdr:to>
    <xdr:cxnSp macro="">
      <xdr:nvCxnSpPr>
        <xdr:cNvPr id="324" name="直線コネクタ 323"/>
        <xdr:cNvCxnSpPr/>
      </xdr:nvCxnSpPr>
      <xdr:spPr>
        <a:xfrm flipV="1">
          <a:off x="8750300" y="1480664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12773</xdr:rowOff>
    </xdr:from>
    <xdr:to>
      <xdr:col>41</xdr:col>
      <xdr:colOff>101600</xdr:colOff>
      <xdr:row>86</xdr:row>
      <xdr:rowOff>114373</xdr:rowOff>
    </xdr:to>
    <xdr:sp macro="" textlink="">
      <xdr:nvSpPr>
        <xdr:cNvPr id="325" name="楕円 324"/>
        <xdr:cNvSpPr/>
      </xdr:nvSpPr>
      <xdr:spPr>
        <a:xfrm>
          <a:off x="7810500" y="147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62920</xdr:rowOff>
    </xdr:from>
    <xdr:to>
      <xdr:col>45</xdr:col>
      <xdr:colOff>177800</xdr:colOff>
      <xdr:row>86</xdr:row>
      <xdr:rowOff>63573</xdr:rowOff>
    </xdr:to>
    <xdr:cxnSp macro="">
      <xdr:nvCxnSpPr>
        <xdr:cNvPr id="326" name="直線コネクタ 325"/>
        <xdr:cNvCxnSpPr/>
      </xdr:nvCxnSpPr>
      <xdr:spPr>
        <a:xfrm flipV="1">
          <a:off x="7861300" y="148076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27" name="n_1aveValue【公営住宅】&#10;一人当たり面積"/>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28" name="n_2ave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29" name="n_3aveValue【公営住宅】&#10;一人当たり面積"/>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129267</xdr:rowOff>
    </xdr:from>
    <xdr:ext cx="469744" cy="259045"/>
    <xdr:sp macro="" textlink="">
      <xdr:nvSpPr>
        <xdr:cNvPr id="330" name="n_1mainValue【公営住宅】&#10;一人当たり面積"/>
        <xdr:cNvSpPr txBox="1"/>
      </xdr:nvSpPr>
      <xdr:spPr>
        <a:xfrm>
          <a:off x="9391727" y="1453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130247</xdr:rowOff>
    </xdr:from>
    <xdr:ext cx="469744" cy="259045"/>
    <xdr:sp macro="" textlink="">
      <xdr:nvSpPr>
        <xdr:cNvPr id="331" name="n_2mainValue【公営住宅】&#10;一人当たり面積"/>
        <xdr:cNvSpPr txBox="1"/>
      </xdr:nvSpPr>
      <xdr:spPr>
        <a:xfrm>
          <a:off x="8515427" y="1453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130900</xdr:rowOff>
    </xdr:from>
    <xdr:ext cx="469744" cy="259045"/>
    <xdr:sp macro="" textlink="">
      <xdr:nvSpPr>
        <xdr:cNvPr id="332" name="n_3mainValue【公営住宅】&#10;一人当たり面積"/>
        <xdr:cNvSpPr txBox="1"/>
      </xdr:nvSpPr>
      <xdr:spPr>
        <a:xfrm>
          <a:off x="7626427" y="145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389" name="楕円 388"/>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149497</xdr:rowOff>
    </xdr:from>
    <xdr:to>
      <xdr:col>76</xdr:col>
      <xdr:colOff>165100</xdr:colOff>
      <xdr:row>38</xdr:row>
      <xdr:rowOff>79647</xdr:rowOff>
    </xdr:to>
    <xdr:sp macro="" textlink="">
      <xdr:nvSpPr>
        <xdr:cNvPr id="390" name="楕円 389"/>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28847</xdr:rowOff>
    </xdr:to>
    <xdr:cxnSp macro="">
      <xdr:nvCxnSpPr>
        <xdr:cNvPr id="391" name="直線コネクタ 390"/>
        <xdr:cNvCxnSpPr/>
      </xdr:nvCxnSpPr>
      <xdr:spPr>
        <a:xfrm flipV="1">
          <a:off x="14592300" y="648026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41728</xdr:rowOff>
    </xdr:from>
    <xdr:to>
      <xdr:col>72</xdr:col>
      <xdr:colOff>38100</xdr:colOff>
      <xdr:row>38</xdr:row>
      <xdr:rowOff>143328</xdr:rowOff>
    </xdr:to>
    <xdr:sp macro="" textlink="">
      <xdr:nvSpPr>
        <xdr:cNvPr id="392" name="楕円 391"/>
        <xdr:cNvSpPr/>
      </xdr:nvSpPr>
      <xdr:spPr>
        <a:xfrm>
          <a:off x="13652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28847</xdr:rowOff>
    </xdr:from>
    <xdr:to>
      <xdr:col>76</xdr:col>
      <xdr:colOff>114300</xdr:colOff>
      <xdr:row>38</xdr:row>
      <xdr:rowOff>92528</xdr:rowOff>
    </xdr:to>
    <xdr:cxnSp macro="">
      <xdr:nvCxnSpPr>
        <xdr:cNvPr id="393" name="直線コネクタ 392"/>
        <xdr:cNvCxnSpPr/>
      </xdr:nvCxnSpPr>
      <xdr:spPr>
        <a:xfrm flipV="1">
          <a:off x="13703300" y="654394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4"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5"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6"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7093</xdr:rowOff>
    </xdr:from>
    <xdr:ext cx="405111" cy="259045"/>
    <xdr:sp macro="" textlink="">
      <xdr:nvSpPr>
        <xdr:cNvPr id="397" name="n_1mainValue【認定こども園・幼稚園・保育所】&#10;有形固定資産減価償却率"/>
        <xdr:cNvSpPr txBox="1"/>
      </xdr:nvSpPr>
      <xdr:spPr>
        <a:xfrm>
          <a:off x="152660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70774</xdr:rowOff>
    </xdr:from>
    <xdr:ext cx="405111" cy="259045"/>
    <xdr:sp macro="" textlink="">
      <xdr:nvSpPr>
        <xdr:cNvPr id="398" name="n_2mainValue【認定こども園・幼稚園・保育所】&#10;有形固定資産減価償却率"/>
        <xdr:cNvSpPr txBox="1"/>
      </xdr:nvSpPr>
      <xdr:spPr>
        <a:xfrm>
          <a:off x="14389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134455</xdr:rowOff>
    </xdr:from>
    <xdr:ext cx="405111" cy="259045"/>
    <xdr:sp macro="" textlink="">
      <xdr:nvSpPr>
        <xdr:cNvPr id="399" name="n_3mainValue【認定こども園・幼稚園・保育所】&#10;有形固定資産減価償却率"/>
        <xdr:cNvSpPr txBox="1"/>
      </xdr:nvSpPr>
      <xdr:spPr>
        <a:xfrm>
          <a:off x="13500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28"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xdr:rowOff>
    </xdr:from>
    <xdr:to>
      <xdr:col>112</xdr:col>
      <xdr:colOff>38100</xdr:colOff>
      <xdr:row>36</xdr:row>
      <xdr:rowOff>111760</xdr:rowOff>
    </xdr:to>
    <xdr:sp macro="" textlink="">
      <xdr:nvSpPr>
        <xdr:cNvPr id="438" name="楕円 437"/>
        <xdr:cNvSpPr/>
      </xdr:nvSpPr>
      <xdr:spPr>
        <a:xfrm>
          <a:off x="2127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21590</xdr:rowOff>
    </xdr:from>
    <xdr:to>
      <xdr:col>107</xdr:col>
      <xdr:colOff>101600</xdr:colOff>
      <xdr:row>36</xdr:row>
      <xdr:rowOff>123190</xdr:rowOff>
    </xdr:to>
    <xdr:sp macro="" textlink="">
      <xdr:nvSpPr>
        <xdr:cNvPr id="439" name="楕円 438"/>
        <xdr:cNvSpPr/>
      </xdr:nvSpPr>
      <xdr:spPr>
        <a:xfrm>
          <a:off x="20383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36</xdr:row>
      <xdr:rowOff>72390</xdr:rowOff>
    </xdr:to>
    <xdr:cxnSp macro="">
      <xdr:nvCxnSpPr>
        <xdr:cNvPr id="440" name="直線コネクタ 439"/>
        <xdr:cNvCxnSpPr/>
      </xdr:nvCxnSpPr>
      <xdr:spPr>
        <a:xfrm flipV="1">
          <a:off x="20434300" y="6233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135890</xdr:rowOff>
    </xdr:from>
    <xdr:to>
      <xdr:col>102</xdr:col>
      <xdr:colOff>165100</xdr:colOff>
      <xdr:row>36</xdr:row>
      <xdr:rowOff>66040</xdr:rowOff>
    </xdr:to>
    <xdr:sp macro="" textlink="">
      <xdr:nvSpPr>
        <xdr:cNvPr id="441" name="楕円 440"/>
        <xdr:cNvSpPr/>
      </xdr:nvSpPr>
      <xdr:spPr>
        <a:xfrm>
          <a:off x="19494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xdr:rowOff>
    </xdr:from>
    <xdr:to>
      <xdr:col>107</xdr:col>
      <xdr:colOff>50800</xdr:colOff>
      <xdr:row>36</xdr:row>
      <xdr:rowOff>72390</xdr:rowOff>
    </xdr:to>
    <xdr:cxnSp macro="">
      <xdr:nvCxnSpPr>
        <xdr:cNvPr id="442" name="直線コネクタ 441"/>
        <xdr:cNvCxnSpPr/>
      </xdr:nvCxnSpPr>
      <xdr:spPr>
        <a:xfrm>
          <a:off x="19545300" y="6187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43"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44"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45"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128287</xdr:rowOff>
    </xdr:from>
    <xdr:ext cx="469744" cy="259045"/>
    <xdr:sp macro="" textlink="">
      <xdr:nvSpPr>
        <xdr:cNvPr id="446" name="n_1mainValue【認定こども園・幼稚園・保育所】&#10;一人当たり面積"/>
        <xdr:cNvSpPr txBox="1"/>
      </xdr:nvSpPr>
      <xdr:spPr>
        <a:xfrm>
          <a:off x="210757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139717</xdr:rowOff>
    </xdr:from>
    <xdr:ext cx="469744" cy="259045"/>
    <xdr:sp macro="" textlink="">
      <xdr:nvSpPr>
        <xdr:cNvPr id="447" name="n_2mainValue【認定こども園・幼稚園・保育所】&#10;一人当たり面積"/>
        <xdr:cNvSpPr txBox="1"/>
      </xdr:nvSpPr>
      <xdr:spPr>
        <a:xfrm>
          <a:off x="20199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82567</xdr:rowOff>
    </xdr:from>
    <xdr:ext cx="469744" cy="259045"/>
    <xdr:sp macro="" textlink="">
      <xdr:nvSpPr>
        <xdr:cNvPr id="448" name="n_3mainValue【認定こども園・幼稚園・保育所】&#10;一人当たり面積"/>
        <xdr:cNvSpPr txBox="1"/>
      </xdr:nvSpPr>
      <xdr:spPr>
        <a:xfrm>
          <a:off x="19310427" y="591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88" name="楕円 487"/>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65405</xdr:rowOff>
    </xdr:from>
    <xdr:to>
      <xdr:col>76</xdr:col>
      <xdr:colOff>165100</xdr:colOff>
      <xdr:row>61</xdr:row>
      <xdr:rowOff>167005</xdr:rowOff>
    </xdr:to>
    <xdr:sp macro="" textlink="">
      <xdr:nvSpPr>
        <xdr:cNvPr id="489" name="楕円 488"/>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116205</xdr:rowOff>
    </xdr:to>
    <xdr:cxnSp macro="">
      <xdr:nvCxnSpPr>
        <xdr:cNvPr id="490" name="直線コネクタ 489"/>
        <xdr:cNvCxnSpPr/>
      </xdr:nvCxnSpPr>
      <xdr:spPr>
        <a:xfrm flipV="1">
          <a:off x="14592300" y="10538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113030</xdr:rowOff>
    </xdr:from>
    <xdr:to>
      <xdr:col>72</xdr:col>
      <xdr:colOff>38100</xdr:colOff>
      <xdr:row>62</xdr:row>
      <xdr:rowOff>43180</xdr:rowOff>
    </xdr:to>
    <xdr:sp macro="" textlink="">
      <xdr:nvSpPr>
        <xdr:cNvPr id="491" name="楕円 490"/>
        <xdr:cNvSpPr/>
      </xdr:nvSpPr>
      <xdr:spPr>
        <a:xfrm>
          <a:off x="1365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116205</xdr:rowOff>
    </xdr:from>
    <xdr:to>
      <xdr:col>76</xdr:col>
      <xdr:colOff>114300</xdr:colOff>
      <xdr:row>61</xdr:row>
      <xdr:rowOff>163830</xdr:rowOff>
    </xdr:to>
    <xdr:cxnSp macro="">
      <xdr:nvCxnSpPr>
        <xdr:cNvPr id="492" name="直線コネクタ 491"/>
        <xdr:cNvCxnSpPr/>
      </xdr:nvCxnSpPr>
      <xdr:spPr>
        <a:xfrm flipV="1">
          <a:off x="13703300" y="10574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3"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94"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5"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496"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158132</xdr:rowOff>
    </xdr:from>
    <xdr:ext cx="405111" cy="259045"/>
    <xdr:sp macro="" textlink="">
      <xdr:nvSpPr>
        <xdr:cNvPr id="497" name="n_2mainValue【学校施設】&#10;有形固定資産減価償却率"/>
        <xdr:cNvSpPr txBox="1"/>
      </xdr:nvSpPr>
      <xdr:spPr>
        <a:xfrm>
          <a:off x="14389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34307</xdr:rowOff>
    </xdr:from>
    <xdr:ext cx="405111" cy="259045"/>
    <xdr:sp macro="" textlink="">
      <xdr:nvSpPr>
        <xdr:cNvPr id="498" name="n_3mainValue【学校施設】&#10;有形固定資産減価償却率"/>
        <xdr:cNvSpPr txBox="1"/>
      </xdr:nvSpPr>
      <xdr:spPr>
        <a:xfrm>
          <a:off x="13500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63957</xdr:rowOff>
    </xdr:from>
    <xdr:to>
      <xdr:col>112</xdr:col>
      <xdr:colOff>38100</xdr:colOff>
      <xdr:row>61</xdr:row>
      <xdr:rowOff>165557</xdr:rowOff>
    </xdr:to>
    <xdr:sp macro="" textlink="">
      <xdr:nvSpPr>
        <xdr:cNvPr id="536" name="楕円 535"/>
        <xdr:cNvSpPr/>
      </xdr:nvSpPr>
      <xdr:spPr>
        <a:xfrm>
          <a:off x="21272500" y="105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71272</xdr:rowOff>
    </xdr:from>
    <xdr:to>
      <xdr:col>107</xdr:col>
      <xdr:colOff>101600</xdr:colOff>
      <xdr:row>62</xdr:row>
      <xdr:rowOff>1422</xdr:rowOff>
    </xdr:to>
    <xdr:sp macro="" textlink="">
      <xdr:nvSpPr>
        <xdr:cNvPr id="537" name="楕円 536"/>
        <xdr:cNvSpPr/>
      </xdr:nvSpPr>
      <xdr:spPr>
        <a:xfrm>
          <a:off x="20383500" y="105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114757</xdr:rowOff>
    </xdr:from>
    <xdr:to>
      <xdr:col>111</xdr:col>
      <xdr:colOff>177800</xdr:colOff>
      <xdr:row>61</xdr:row>
      <xdr:rowOff>122072</xdr:rowOff>
    </xdr:to>
    <xdr:cxnSp macro="">
      <xdr:nvCxnSpPr>
        <xdr:cNvPr id="538" name="直線コネクタ 537"/>
        <xdr:cNvCxnSpPr/>
      </xdr:nvCxnSpPr>
      <xdr:spPr>
        <a:xfrm flipV="1">
          <a:off x="20434300" y="1057320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77216</xdr:rowOff>
    </xdr:from>
    <xdr:to>
      <xdr:col>102</xdr:col>
      <xdr:colOff>165100</xdr:colOff>
      <xdr:row>62</xdr:row>
      <xdr:rowOff>7366</xdr:rowOff>
    </xdr:to>
    <xdr:sp macro="" textlink="">
      <xdr:nvSpPr>
        <xdr:cNvPr id="539" name="楕円 538"/>
        <xdr:cNvSpPr/>
      </xdr:nvSpPr>
      <xdr:spPr>
        <a:xfrm>
          <a:off x="19494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122072</xdr:rowOff>
    </xdr:from>
    <xdr:to>
      <xdr:col>107</xdr:col>
      <xdr:colOff>50800</xdr:colOff>
      <xdr:row>61</xdr:row>
      <xdr:rowOff>128016</xdr:rowOff>
    </xdr:to>
    <xdr:cxnSp macro="">
      <xdr:nvCxnSpPr>
        <xdr:cNvPr id="540" name="直線コネクタ 539"/>
        <xdr:cNvCxnSpPr/>
      </xdr:nvCxnSpPr>
      <xdr:spPr>
        <a:xfrm flipV="1">
          <a:off x="19545300" y="105805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1"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2"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43"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10634</xdr:rowOff>
    </xdr:from>
    <xdr:ext cx="469744" cy="259045"/>
    <xdr:sp macro="" textlink="">
      <xdr:nvSpPr>
        <xdr:cNvPr id="544" name="n_1mainValue【学校施設】&#10;一人当たり面積"/>
        <xdr:cNvSpPr txBox="1"/>
      </xdr:nvSpPr>
      <xdr:spPr>
        <a:xfrm>
          <a:off x="21075727" y="1029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17949</xdr:rowOff>
    </xdr:from>
    <xdr:ext cx="469744" cy="259045"/>
    <xdr:sp macro="" textlink="">
      <xdr:nvSpPr>
        <xdr:cNvPr id="545" name="n_2mainValue【学校施設】&#10;一人当たり面積"/>
        <xdr:cNvSpPr txBox="1"/>
      </xdr:nvSpPr>
      <xdr:spPr>
        <a:xfrm>
          <a:off x="20199427" y="1030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23893</xdr:rowOff>
    </xdr:from>
    <xdr:ext cx="469744" cy="259045"/>
    <xdr:sp macro="" textlink="">
      <xdr:nvSpPr>
        <xdr:cNvPr id="546" name="n_3mainValue【学校施設】&#10;一人当たり面積"/>
        <xdr:cNvSpPr txBox="1"/>
      </xdr:nvSpPr>
      <xdr:spPr>
        <a:xfrm>
          <a:off x="193104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7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587" name="楕円 586"/>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98334</xdr:rowOff>
    </xdr:from>
    <xdr:to>
      <xdr:col>76</xdr:col>
      <xdr:colOff>165100</xdr:colOff>
      <xdr:row>82</xdr:row>
      <xdr:rowOff>28484</xdr:rowOff>
    </xdr:to>
    <xdr:sp macro="" textlink="">
      <xdr:nvSpPr>
        <xdr:cNvPr id="588" name="楕円 587"/>
        <xdr:cNvSpPr/>
      </xdr:nvSpPr>
      <xdr:spPr>
        <a:xfrm>
          <a:off x="14541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60961</xdr:rowOff>
    </xdr:to>
    <xdr:cxnSp macro="">
      <xdr:nvCxnSpPr>
        <xdr:cNvPr id="589" name="直線コネクタ 588"/>
        <xdr:cNvCxnSpPr/>
      </xdr:nvCxnSpPr>
      <xdr:spPr>
        <a:xfrm>
          <a:off x="14592300" y="14036584"/>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152219</xdr:rowOff>
    </xdr:from>
    <xdr:to>
      <xdr:col>72</xdr:col>
      <xdr:colOff>38100</xdr:colOff>
      <xdr:row>82</xdr:row>
      <xdr:rowOff>82369</xdr:rowOff>
    </xdr:to>
    <xdr:sp macro="" textlink="">
      <xdr:nvSpPr>
        <xdr:cNvPr id="590" name="楕円 589"/>
        <xdr:cNvSpPr/>
      </xdr:nvSpPr>
      <xdr:spPr>
        <a:xfrm>
          <a:off x="13652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149134</xdr:rowOff>
    </xdr:from>
    <xdr:to>
      <xdr:col>76</xdr:col>
      <xdr:colOff>114300</xdr:colOff>
      <xdr:row>82</xdr:row>
      <xdr:rowOff>31569</xdr:rowOff>
    </xdr:to>
    <xdr:cxnSp macro="">
      <xdr:nvCxnSpPr>
        <xdr:cNvPr id="591" name="直線コネクタ 590"/>
        <xdr:cNvCxnSpPr/>
      </xdr:nvCxnSpPr>
      <xdr:spPr>
        <a:xfrm flipV="1">
          <a:off x="13703300" y="140365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92"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93"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594" name="n_3aveValue【児童館】&#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595" name="n_1mainValue【児童館】&#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596" name="n_2mainValue【児童館】&#10;有形固定資産減価償却率"/>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98896</xdr:rowOff>
    </xdr:from>
    <xdr:ext cx="405111" cy="259045"/>
    <xdr:sp macro="" textlink="">
      <xdr:nvSpPr>
        <xdr:cNvPr id="597" name="n_3mainValue【児童館】&#10;有形固定資産減価償却率"/>
        <xdr:cNvSpPr txBox="1"/>
      </xdr:nvSpPr>
      <xdr:spPr>
        <a:xfrm>
          <a:off x="13500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6"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636" name="楕円 635"/>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29211</xdr:rowOff>
    </xdr:from>
    <xdr:to>
      <xdr:col>107</xdr:col>
      <xdr:colOff>101600</xdr:colOff>
      <xdr:row>86</xdr:row>
      <xdr:rowOff>130811</xdr:rowOff>
    </xdr:to>
    <xdr:sp macro="" textlink="">
      <xdr:nvSpPr>
        <xdr:cNvPr id="637" name="楕円 636"/>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638" name="直線コネクタ 637"/>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639" name="楕円 638"/>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640" name="直線コネクタ 639"/>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41" name="n_1aveValue【児童館】&#10;一人当たり面積"/>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42"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3"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644" name="n_1mainValue【児童館】&#10;一人当たり面積"/>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645" name="n_2mainValue【児童館】&#10;一人当たり面積"/>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646" name="n_3mainValue【児童館】&#10;一人当たり面積"/>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77"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687" name="楕円 686"/>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30299</xdr:rowOff>
    </xdr:from>
    <xdr:to>
      <xdr:col>76</xdr:col>
      <xdr:colOff>165100</xdr:colOff>
      <xdr:row>102</xdr:row>
      <xdr:rowOff>131899</xdr:rowOff>
    </xdr:to>
    <xdr:sp macro="" textlink="">
      <xdr:nvSpPr>
        <xdr:cNvPr id="688" name="楕円 687"/>
        <xdr:cNvSpPr/>
      </xdr:nvSpPr>
      <xdr:spPr>
        <a:xfrm>
          <a:off x="14541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102</xdr:row>
      <xdr:rowOff>92529</xdr:rowOff>
    </xdr:to>
    <xdr:cxnSp macro="">
      <xdr:nvCxnSpPr>
        <xdr:cNvPr id="689" name="直線コネクタ 688"/>
        <xdr:cNvCxnSpPr/>
      </xdr:nvCxnSpPr>
      <xdr:spPr>
        <a:xfrm>
          <a:off x="14592300" y="1756899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690" name="楕円 689"/>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81099</xdr:rowOff>
    </xdr:from>
    <xdr:to>
      <xdr:col>76</xdr:col>
      <xdr:colOff>114300</xdr:colOff>
      <xdr:row>102</xdr:row>
      <xdr:rowOff>110489</xdr:rowOff>
    </xdr:to>
    <xdr:cxnSp macro="">
      <xdr:nvCxnSpPr>
        <xdr:cNvPr id="691" name="直線コネクタ 690"/>
        <xdr:cNvCxnSpPr/>
      </xdr:nvCxnSpPr>
      <xdr:spPr>
        <a:xfrm flipV="1">
          <a:off x="13703300" y="175689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92"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93"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694" name="n_3aveValue【公民館】&#10;有形固定資産減価償却率"/>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695" name="n_1mainValue【公民館】&#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148426</xdr:rowOff>
    </xdr:from>
    <xdr:ext cx="405111" cy="259045"/>
    <xdr:sp macro="" textlink="">
      <xdr:nvSpPr>
        <xdr:cNvPr id="696" name="n_2mainValue【公民館】&#10;有形固定資産減価償却率"/>
        <xdr:cNvSpPr txBox="1"/>
      </xdr:nvSpPr>
      <xdr:spPr>
        <a:xfrm>
          <a:off x="143897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697" name="n_3mainValue【公民館】&#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28"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98879</xdr:rowOff>
    </xdr:from>
    <xdr:to>
      <xdr:col>112</xdr:col>
      <xdr:colOff>38100</xdr:colOff>
      <xdr:row>104</xdr:row>
      <xdr:rowOff>29029</xdr:rowOff>
    </xdr:to>
    <xdr:sp macro="" textlink="">
      <xdr:nvSpPr>
        <xdr:cNvPr id="738" name="楕円 737"/>
        <xdr:cNvSpPr/>
      </xdr:nvSpPr>
      <xdr:spPr>
        <a:xfrm>
          <a:off x="21272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105411</xdr:rowOff>
    </xdr:from>
    <xdr:to>
      <xdr:col>107</xdr:col>
      <xdr:colOff>101600</xdr:colOff>
      <xdr:row>104</xdr:row>
      <xdr:rowOff>35561</xdr:rowOff>
    </xdr:to>
    <xdr:sp macro="" textlink="">
      <xdr:nvSpPr>
        <xdr:cNvPr id="739" name="楕円 738"/>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149679</xdr:rowOff>
    </xdr:from>
    <xdr:to>
      <xdr:col>111</xdr:col>
      <xdr:colOff>177800</xdr:colOff>
      <xdr:row>103</xdr:row>
      <xdr:rowOff>156211</xdr:rowOff>
    </xdr:to>
    <xdr:cxnSp macro="">
      <xdr:nvCxnSpPr>
        <xdr:cNvPr id="740" name="直線コネクタ 739"/>
        <xdr:cNvCxnSpPr/>
      </xdr:nvCxnSpPr>
      <xdr:spPr>
        <a:xfrm flipV="1">
          <a:off x="20434300" y="178090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111942</xdr:rowOff>
    </xdr:from>
    <xdr:to>
      <xdr:col>102</xdr:col>
      <xdr:colOff>165100</xdr:colOff>
      <xdr:row>104</xdr:row>
      <xdr:rowOff>42092</xdr:rowOff>
    </xdr:to>
    <xdr:sp macro="" textlink="">
      <xdr:nvSpPr>
        <xdr:cNvPr id="741" name="楕円 740"/>
        <xdr:cNvSpPr/>
      </xdr:nvSpPr>
      <xdr:spPr>
        <a:xfrm>
          <a:off x="19494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156211</xdr:rowOff>
    </xdr:from>
    <xdr:to>
      <xdr:col>107</xdr:col>
      <xdr:colOff>50800</xdr:colOff>
      <xdr:row>103</xdr:row>
      <xdr:rowOff>162742</xdr:rowOff>
    </xdr:to>
    <xdr:cxnSp macro="">
      <xdr:nvCxnSpPr>
        <xdr:cNvPr id="742" name="直線コネクタ 741"/>
        <xdr:cNvCxnSpPr/>
      </xdr:nvCxnSpPr>
      <xdr:spPr>
        <a:xfrm flipV="1">
          <a:off x="19545300" y="178155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43"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44"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69141</xdr:rowOff>
    </xdr:from>
    <xdr:ext cx="469744" cy="259045"/>
    <xdr:sp macro="" textlink="">
      <xdr:nvSpPr>
        <xdr:cNvPr id="745" name="n_3aveValue【公民館】&#10;一人当たり面積"/>
        <xdr:cNvSpPr txBox="1"/>
      </xdr:nvSpPr>
      <xdr:spPr>
        <a:xfrm>
          <a:off x="19310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45556</xdr:rowOff>
    </xdr:from>
    <xdr:ext cx="469744" cy="259045"/>
    <xdr:sp macro="" textlink="">
      <xdr:nvSpPr>
        <xdr:cNvPr id="746" name="n_1mainValue【公民館】&#10;一人当たり面積"/>
        <xdr:cNvSpPr txBox="1"/>
      </xdr:nvSpPr>
      <xdr:spPr>
        <a:xfrm>
          <a:off x="21075727" y="175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747" name="n_2mainValue【公民館】&#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58619</xdr:rowOff>
    </xdr:from>
    <xdr:ext cx="469744" cy="259045"/>
    <xdr:sp macro="" textlink="">
      <xdr:nvSpPr>
        <xdr:cNvPr id="748" name="n_3mainValue【公民館】&#10;一人当たり面積"/>
        <xdr:cNvSpPr txBox="1"/>
      </xdr:nvSpPr>
      <xdr:spPr>
        <a:xfrm>
          <a:off x="19310427" y="1754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類似団体と比較して特に有形固定資産減価償却率が高くなっている施設等は、道路、公民館であり、特に低くなっている施設は、保育所、学校施設である。道路については、有形固定資産減価償却率</a:t>
          </a:r>
          <a:r>
            <a:rPr kumimoji="1" lang="en-US" altLang="ja-JP" sz="1200">
              <a:solidFill>
                <a:schemeClr val="dk1"/>
              </a:solidFill>
              <a:effectLst/>
              <a:latin typeface="+mn-lt"/>
              <a:ea typeface="+mn-ea"/>
              <a:cs typeface="+mn-cs"/>
            </a:rPr>
            <a:t>97.6%</a:t>
          </a:r>
          <a:r>
            <a:rPr kumimoji="1" lang="ja-JP" altLang="ja-JP" sz="1200">
              <a:solidFill>
                <a:schemeClr val="dk1"/>
              </a:solidFill>
              <a:effectLst/>
              <a:latin typeface="+mn-lt"/>
              <a:ea typeface="+mn-ea"/>
              <a:cs typeface="+mn-cs"/>
            </a:rPr>
            <a:t>となっており、類似団体より高くなっている。北西から南東にかけて細長い地形であるため一人当たりの道路延長も長く、</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河川もあるため橋りょうの一人当たり有形固定資産額も高くなっている。これらのインフラ施設については町橋梁長寿命化修繕計画などに基づき、計画的な修繕・更新、維持管理を効率的に行っていく必要がある。</a:t>
          </a:r>
          <a:r>
            <a:rPr kumimoji="1" lang="ja-JP" altLang="ja-JP" sz="1200" b="0" i="0" baseline="0">
              <a:solidFill>
                <a:schemeClr val="dk1"/>
              </a:solidFill>
              <a:effectLst/>
              <a:latin typeface="+mn-lt"/>
              <a:ea typeface="+mn-ea"/>
              <a:cs typeface="+mn-cs"/>
            </a:rPr>
            <a:t>公民館については、有形固定資産減価償却率が類似団体を上回っている。これは地区公民館</a:t>
          </a:r>
          <a:r>
            <a:rPr kumimoji="1" lang="en-US" altLang="ja-JP" sz="1200" b="0" i="0" baseline="0">
              <a:solidFill>
                <a:schemeClr val="dk1"/>
              </a:solidFill>
              <a:effectLst/>
              <a:latin typeface="+mn-lt"/>
              <a:ea typeface="+mn-ea"/>
              <a:cs typeface="+mn-cs"/>
            </a:rPr>
            <a:t>13</a:t>
          </a:r>
          <a:r>
            <a:rPr kumimoji="1" lang="ja-JP" altLang="ja-JP" sz="1200" b="0" i="0" baseline="0">
              <a:solidFill>
                <a:schemeClr val="dk1"/>
              </a:solidFill>
              <a:effectLst/>
              <a:latin typeface="+mn-lt"/>
              <a:ea typeface="+mn-ea"/>
              <a:cs typeface="+mn-cs"/>
            </a:rPr>
            <a:t>箇所が昭和</a:t>
          </a:r>
          <a:r>
            <a:rPr kumimoji="1" lang="en-US" altLang="ja-JP" sz="1200" b="0" i="0" baseline="0">
              <a:solidFill>
                <a:schemeClr val="dk1"/>
              </a:solidFill>
              <a:effectLst/>
              <a:latin typeface="+mn-lt"/>
              <a:ea typeface="+mn-ea"/>
              <a:cs typeface="+mn-cs"/>
            </a:rPr>
            <a:t>50</a:t>
          </a:r>
          <a:r>
            <a:rPr kumimoji="1" lang="ja-JP" altLang="ja-JP" sz="1200" b="0" i="0" baseline="0">
              <a:solidFill>
                <a:schemeClr val="dk1"/>
              </a:solidFill>
              <a:effectLst/>
              <a:latin typeface="+mn-lt"/>
              <a:ea typeface="+mn-ea"/>
              <a:cs typeface="+mn-cs"/>
            </a:rPr>
            <a:t>年代から平成３年までに建設され、</a:t>
          </a:r>
          <a:r>
            <a:rPr kumimoji="1" lang="en-US" altLang="ja-JP" sz="1200" b="0" i="0" baseline="0">
              <a:solidFill>
                <a:schemeClr val="dk1"/>
              </a:solidFill>
              <a:effectLst/>
              <a:latin typeface="+mn-lt"/>
              <a:ea typeface="+mn-ea"/>
              <a:cs typeface="+mn-cs"/>
            </a:rPr>
            <a:t>30</a:t>
          </a:r>
          <a:r>
            <a:rPr kumimoji="1" lang="ja-JP" altLang="ja-JP" sz="1200" b="0" i="0" baseline="0">
              <a:solidFill>
                <a:schemeClr val="dk1"/>
              </a:solidFill>
              <a:effectLst/>
              <a:latin typeface="+mn-lt"/>
              <a:ea typeface="+mn-ea"/>
              <a:cs typeface="+mn-cs"/>
            </a:rPr>
            <a:t>年以上経過したものが多いためであるが、耐震化は満たされており、日々の修繕を行っているため、使用する上での問題はない。</a:t>
          </a:r>
          <a:r>
            <a:rPr kumimoji="1" lang="ja-JP" altLang="ja-JP" sz="1200">
              <a:solidFill>
                <a:schemeClr val="dk1"/>
              </a:solidFill>
              <a:effectLst/>
              <a:latin typeface="+mn-lt"/>
              <a:ea typeface="+mn-ea"/>
              <a:cs typeface="+mn-cs"/>
            </a:rPr>
            <a:t>保育所については、有形固定資産減価償却率が</a:t>
          </a:r>
          <a:r>
            <a:rPr kumimoji="1" lang="en-US" altLang="ja-JP" sz="1200">
              <a:solidFill>
                <a:schemeClr val="dk1"/>
              </a:solidFill>
              <a:effectLst/>
              <a:latin typeface="+mn-lt"/>
              <a:ea typeface="+mn-ea"/>
              <a:cs typeface="+mn-cs"/>
            </a:rPr>
            <a:t>49.8%</a:t>
          </a:r>
          <a:r>
            <a:rPr kumimoji="1" lang="ja-JP" altLang="ja-JP" sz="1200">
              <a:solidFill>
                <a:schemeClr val="dk1"/>
              </a:solidFill>
              <a:effectLst/>
              <a:latin typeface="+mn-lt"/>
              <a:ea typeface="+mn-ea"/>
              <a:cs typeface="+mn-cs"/>
            </a:rPr>
            <a:t>と類似団体よりも低くなっている。これは、子育て環境の整備のため、計画的に公設民営のかがやき保育園やあおぞら保育園などを整備してきたためである。今後は、令和７年度までに小規模保育所を統合していくことにより、一人当たり面積についても減少し、今後の維持管理費用の減少も見込まれる。学校施設については、有形固定資産減価償却率</a:t>
          </a:r>
          <a:r>
            <a:rPr kumimoji="1" lang="en-US" altLang="ja-JP" sz="1200">
              <a:solidFill>
                <a:schemeClr val="dk1"/>
              </a:solidFill>
              <a:effectLst/>
              <a:latin typeface="+mn-lt"/>
              <a:ea typeface="+mn-ea"/>
              <a:cs typeface="+mn-cs"/>
            </a:rPr>
            <a:t>46.8%</a:t>
          </a:r>
          <a:r>
            <a:rPr kumimoji="1" lang="ja-JP" altLang="ja-JP" sz="1200">
              <a:solidFill>
                <a:schemeClr val="dk1"/>
              </a:solidFill>
              <a:effectLst/>
              <a:latin typeface="+mn-lt"/>
              <a:ea typeface="+mn-ea"/>
              <a:cs typeface="+mn-cs"/>
            </a:rPr>
            <a:t>と類似団体より低くなっている。これは、平成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年度にかけて立山中央小学校や立山北部小学校を建替えたためである。今後は、小学校適正配置審議会の答申に基づき、令和７年度末までに１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２箇所を廃校し、一人当たり面積についても減少が見込まれる。</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26,058
25,817
307.29
12,606,540
11,939,575
360,333
7,396,748
10,571,668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44994</xdr:rowOff>
    </xdr:from>
    <xdr:to>
      <xdr:col>15</xdr:col>
      <xdr:colOff>101600</xdr:colOff>
      <xdr:row>38</xdr:row>
      <xdr:rowOff>146594</xdr:rowOff>
    </xdr:to>
    <xdr:sp macro="" textlink="">
      <xdr:nvSpPr>
        <xdr:cNvPr id="66" name="フローチャート: 判断 65"/>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163121</xdr:rowOff>
    </xdr:from>
    <xdr:ext cx="405111" cy="259045"/>
    <xdr:sp macro="" textlink="">
      <xdr:nvSpPr>
        <xdr:cNvPr id="67"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59690</xdr:rowOff>
    </xdr:from>
    <xdr:to>
      <xdr:col>10</xdr:col>
      <xdr:colOff>165100</xdr:colOff>
      <xdr:row>38</xdr:row>
      <xdr:rowOff>161290</xdr:rowOff>
    </xdr:to>
    <xdr:sp macro="" textlink="">
      <xdr:nvSpPr>
        <xdr:cNvPr id="68" name="フローチャート: 判断 67"/>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6367</xdr:rowOff>
    </xdr:from>
    <xdr:ext cx="405111" cy="259045"/>
    <xdr:sp macro="" textlink="">
      <xdr:nvSpPr>
        <xdr:cNvPr id="69"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151130</xdr:rowOff>
    </xdr:from>
    <xdr:to>
      <xdr:col>20</xdr:col>
      <xdr:colOff>38100</xdr:colOff>
      <xdr:row>40</xdr:row>
      <xdr:rowOff>81280</xdr:rowOff>
    </xdr:to>
    <xdr:sp macro="" textlink="">
      <xdr:nvSpPr>
        <xdr:cNvPr id="75" name="楕円 74"/>
        <xdr:cNvSpPr/>
      </xdr:nvSpPr>
      <xdr:spPr>
        <a:xfrm>
          <a:off x="3746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69487</xdr:rowOff>
    </xdr:from>
    <xdr:to>
      <xdr:col>15</xdr:col>
      <xdr:colOff>101600</xdr:colOff>
      <xdr:row>40</xdr:row>
      <xdr:rowOff>171087</xdr:rowOff>
    </xdr:to>
    <xdr:sp macro="" textlink="">
      <xdr:nvSpPr>
        <xdr:cNvPr id="76" name="楕円 75"/>
        <xdr:cNvSpPr/>
      </xdr:nvSpPr>
      <xdr:spPr>
        <a:xfrm>
          <a:off x="2857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30480</xdr:rowOff>
    </xdr:from>
    <xdr:to>
      <xdr:col>19</xdr:col>
      <xdr:colOff>177800</xdr:colOff>
      <xdr:row>40</xdr:row>
      <xdr:rowOff>120287</xdr:rowOff>
    </xdr:to>
    <xdr:cxnSp macro="">
      <xdr:nvCxnSpPr>
        <xdr:cNvPr id="77" name="直線コネクタ 76"/>
        <xdr:cNvCxnSpPr/>
      </xdr:nvCxnSpPr>
      <xdr:spPr>
        <a:xfrm flipV="1">
          <a:off x="2908300" y="688848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149497</xdr:rowOff>
    </xdr:from>
    <xdr:to>
      <xdr:col>10</xdr:col>
      <xdr:colOff>165100</xdr:colOff>
      <xdr:row>41</xdr:row>
      <xdr:rowOff>79647</xdr:rowOff>
    </xdr:to>
    <xdr:sp macro="" textlink="">
      <xdr:nvSpPr>
        <xdr:cNvPr id="78" name="楕円 77"/>
        <xdr:cNvSpPr/>
      </xdr:nvSpPr>
      <xdr:spPr>
        <a:xfrm>
          <a:off x="1968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120287</xdr:rowOff>
    </xdr:from>
    <xdr:to>
      <xdr:col>15</xdr:col>
      <xdr:colOff>50800</xdr:colOff>
      <xdr:row>41</xdr:row>
      <xdr:rowOff>28847</xdr:rowOff>
    </xdr:to>
    <xdr:cxnSp macro="">
      <xdr:nvCxnSpPr>
        <xdr:cNvPr id="79" name="直線コネクタ 78"/>
        <xdr:cNvCxnSpPr/>
      </xdr:nvCxnSpPr>
      <xdr:spPr>
        <a:xfrm flipV="1">
          <a:off x="2019300" y="697828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72407</xdr:rowOff>
    </xdr:from>
    <xdr:ext cx="405111" cy="259045"/>
    <xdr:sp macro="" textlink="">
      <xdr:nvSpPr>
        <xdr:cNvPr id="80" name="n_1mainValue【図書館】&#10;有形固定資産減価償却率"/>
        <xdr:cNvSpPr txBox="1"/>
      </xdr:nvSpPr>
      <xdr:spPr>
        <a:xfrm>
          <a:off x="35820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162214</xdr:rowOff>
    </xdr:from>
    <xdr:ext cx="405111" cy="259045"/>
    <xdr:sp macro="" textlink="">
      <xdr:nvSpPr>
        <xdr:cNvPr id="81" name="n_2mainValue【図書館】&#10;有形固定資産減価償却率"/>
        <xdr:cNvSpPr txBox="1"/>
      </xdr:nvSpPr>
      <xdr:spPr>
        <a:xfrm>
          <a:off x="2705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70774</xdr:rowOff>
    </xdr:from>
    <xdr:ext cx="405111" cy="259045"/>
    <xdr:sp macro="" textlink="">
      <xdr:nvSpPr>
        <xdr:cNvPr id="82" name="n_3mainValue【図書館】&#10;有形固定資産減価償却率"/>
        <xdr:cNvSpPr txBox="1"/>
      </xdr:nvSpPr>
      <xdr:spPr>
        <a:xfrm>
          <a:off x="1816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103522</xdr:rowOff>
    </xdr:from>
    <xdr:ext cx="469744" cy="259045"/>
    <xdr:sp macro="" textlink="">
      <xdr:nvSpPr>
        <xdr:cNvPr id="110"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133985</xdr:rowOff>
    </xdr:from>
    <xdr:to>
      <xdr:col>46</xdr:col>
      <xdr:colOff>38100</xdr:colOff>
      <xdr:row>39</xdr:row>
      <xdr:rowOff>64135</xdr:rowOff>
    </xdr:to>
    <xdr:sp macro="" textlink="">
      <xdr:nvSpPr>
        <xdr:cNvPr id="111" name="フローチャート: 判断 110"/>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80662</xdr:rowOff>
    </xdr:from>
    <xdr:ext cx="469744" cy="259045"/>
    <xdr:sp macro="" textlink="">
      <xdr:nvSpPr>
        <xdr:cNvPr id="112"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xdr:rowOff>
    </xdr:from>
    <xdr:to>
      <xdr:col>41</xdr:col>
      <xdr:colOff>101600</xdr:colOff>
      <xdr:row>39</xdr:row>
      <xdr:rowOff>104140</xdr:rowOff>
    </xdr:to>
    <xdr:sp macro="" textlink="">
      <xdr:nvSpPr>
        <xdr:cNvPr id="113" name="フローチャート: 判断 112"/>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120667</xdr:rowOff>
    </xdr:from>
    <xdr:ext cx="469744" cy="259045"/>
    <xdr:sp macro="" textlink="">
      <xdr:nvSpPr>
        <xdr:cNvPr id="114"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145415</xdr:rowOff>
    </xdr:from>
    <xdr:to>
      <xdr:col>50</xdr:col>
      <xdr:colOff>165100</xdr:colOff>
      <xdr:row>40</xdr:row>
      <xdr:rowOff>75565</xdr:rowOff>
    </xdr:to>
    <xdr:sp macro="" textlink="">
      <xdr:nvSpPr>
        <xdr:cNvPr id="120" name="楕円 119"/>
        <xdr:cNvSpPr/>
      </xdr:nvSpPr>
      <xdr:spPr>
        <a:xfrm>
          <a:off x="9588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145415</xdr:rowOff>
    </xdr:from>
    <xdr:to>
      <xdr:col>46</xdr:col>
      <xdr:colOff>38100</xdr:colOff>
      <xdr:row>40</xdr:row>
      <xdr:rowOff>75565</xdr:rowOff>
    </xdr:to>
    <xdr:sp macro="" textlink="">
      <xdr:nvSpPr>
        <xdr:cNvPr id="121" name="楕円 120"/>
        <xdr:cNvSpPr/>
      </xdr:nvSpPr>
      <xdr:spPr>
        <a:xfrm>
          <a:off x="8699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24765</xdr:rowOff>
    </xdr:from>
    <xdr:to>
      <xdr:col>50</xdr:col>
      <xdr:colOff>114300</xdr:colOff>
      <xdr:row>40</xdr:row>
      <xdr:rowOff>24765</xdr:rowOff>
    </xdr:to>
    <xdr:cxnSp macro="">
      <xdr:nvCxnSpPr>
        <xdr:cNvPr id="122" name="直線コネクタ 121"/>
        <xdr:cNvCxnSpPr/>
      </xdr:nvCxnSpPr>
      <xdr:spPr>
        <a:xfrm>
          <a:off x="8750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145415</xdr:rowOff>
    </xdr:from>
    <xdr:to>
      <xdr:col>41</xdr:col>
      <xdr:colOff>101600</xdr:colOff>
      <xdr:row>40</xdr:row>
      <xdr:rowOff>75565</xdr:rowOff>
    </xdr:to>
    <xdr:sp macro="" textlink="">
      <xdr:nvSpPr>
        <xdr:cNvPr id="123" name="楕円 122"/>
        <xdr:cNvSpPr/>
      </xdr:nvSpPr>
      <xdr:spPr>
        <a:xfrm>
          <a:off x="7810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24765</xdr:rowOff>
    </xdr:from>
    <xdr:to>
      <xdr:col>45</xdr:col>
      <xdr:colOff>177800</xdr:colOff>
      <xdr:row>40</xdr:row>
      <xdr:rowOff>24765</xdr:rowOff>
    </xdr:to>
    <xdr:cxnSp macro="">
      <xdr:nvCxnSpPr>
        <xdr:cNvPr id="124" name="直線コネクタ 123"/>
        <xdr:cNvCxnSpPr/>
      </xdr:nvCxnSpPr>
      <xdr:spPr>
        <a:xfrm>
          <a:off x="7861300" y="6882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66692</xdr:rowOff>
    </xdr:from>
    <xdr:ext cx="469744" cy="259045"/>
    <xdr:sp macro="" textlink="">
      <xdr:nvSpPr>
        <xdr:cNvPr id="125" name="n_1mainValue【図書館】&#10;一人当たり面積"/>
        <xdr:cNvSpPr txBox="1"/>
      </xdr:nvSpPr>
      <xdr:spPr>
        <a:xfrm>
          <a:off x="93917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66692</xdr:rowOff>
    </xdr:from>
    <xdr:ext cx="469744" cy="259045"/>
    <xdr:sp macro="" textlink="">
      <xdr:nvSpPr>
        <xdr:cNvPr id="126" name="n_2mainValue【図書館】&#10;一人当たり面積"/>
        <xdr:cNvSpPr txBox="1"/>
      </xdr:nvSpPr>
      <xdr:spPr>
        <a:xfrm>
          <a:off x="8515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66692</xdr:rowOff>
    </xdr:from>
    <xdr:ext cx="469744" cy="259045"/>
    <xdr:sp macro="" textlink="">
      <xdr:nvSpPr>
        <xdr:cNvPr id="127" name="n_3mainValue【図書館】&#10;一人当たり面積"/>
        <xdr:cNvSpPr txBox="1"/>
      </xdr:nvSpPr>
      <xdr:spPr>
        <a:xfrm>
          <a:off x="7626427" y="692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49547</xdr:rowOff>
    </xdr:from>
    <xdr:ext cx="405111" cy="259045"/>
    <xdr:sp macro="" textlink="">
      <xdr:nvSpPr>
        <xdr:cNvPr id="160"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151130</xdr:rowOff>
    </xdr:from>
    <xdr:to>
      <xdr:col>15</xdr:col>
      <xdr:colOff>101600</xdr:colOff>
      <xdr:row>60</xdr:row>
      <xdr:rowOff>81280</xdr:rowOff>
    </xdr:to>
    <xdr:sp macro="" textlink="">
      <xdr:nvSpPr>
        <xdr:cNvPr id="161" name="フローチャート: 判断 16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97807</xdr:rowOff>
    </xdr:from>
    <xdr:ext cx="405111" cy="259045"/>
    <xdr:sp macro="" textlink="">
      <xdr:nvSpPr>
        <xdr:cNvPr id="16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163" name="フローチャート: 判断 162"/>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164"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70" name="楕円 169"/>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xdr:rowOff>
    </xdr:from>
    <xdr:to>
      <xdr:col>15</xdr:col>
      <xdr:colOff>101600</xdr:colOff>
      <xdr:row>60</xdr:row>
      <xdr:rowOff>115570</xdr:rowOff>
    </xdr:to>
    <xdr:sp macro="" textlink="">
      <xdr:nvSpPr>
        <xdr:cNvPr id="171" name="楕円 170"/>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64770</xdr:rowOff>
    </xdr:to>
    <xdr:cxnSp macro="">
      <xdr:nvCxnSpPr>
        <xdr:cNvPr id="172" name="直線コネクタ 171"/>
        <xdr:cNvCxnSpPr/>
      </xdr:nvCxnSpPr>
      <xdr:spPr>
        <a:xfrm flipV="1">
          <a:off x="2908300" y="10294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73" name="楕円 172"/>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64770</xdr:rowOff>
    </xdr:from>
    <xdr:to>
      <xdr:col>15</xdr:col>
      <xdr:colOff>50800</xdr:colOff>
      <xdr:row>60</xdr:row>
      <xdr:rowOff>121920</xdr:rowOff>
    </xdr:to>
    <xdr:cxnSp macro="">
      <xdr:nvCxnSpPr>
        <xdr:cNvPr id="174" name="直線コネクタ 173"/>
        <xdr:cNvCxnSpPr/>
      </xdr:nvCxnSpPr>
      <xdr:spPr>
        <a:xfrm flipV="1">
          <a:off x="2019300" y="10351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5" name="n_1main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176" name="n_2mainValue【体育館・プール】&#10;有形固定資産減価償却率"/>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163847</xdr:rowOff>
    </xdr:from>
    <xdr:ext cx="405111" cy="259045"/>
    <xdr:sp macro="" textlink="">
      <xdr:nvSpPr>
        <xdr:cNvPr id="177" name="n_3mainValue【体育館・プール】&#10;有形固定資産減価償却率"/>
        <xdr:cNvSpPr txBox="1"/>
      </xdr:nvSpPr>
      <xdr:spPr>
        <a:xfrm>
          <a:off x="1816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150512</xdr:rowOff>
    </xdr:from>
    <xdr:ext cx="469744" cy="259045"/>
    <xdr:sp macro="" textlink="">
      <xdr:nvSpPr>
        <xdr:cNvPr id="209"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44450</xdr:rowOff>
    </xdr:from>
    <xdr:to>
      <xdr:col>46</xdr:col>
      <xdr:colOff>38100</xdr:colOff>
      <xdr:row>62</xdr:row>
      <xdr:rowOff>146050</xdr:rowOff>
    </xdr:to>
    <xdr:sp macro="" textlink="">
      <xdr:nvSpPr>
        <xdr:cNvPr id="210" name="フローチャート: 判断 209"/>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137177</xdr:rowOff>
    </xdr:from>
    <xdr:ext cx="469744" cy="259045"/>
    <xdr:sp macro="" textlink="">
      <xdr:nvSpPr>
        <xdr:cNvPr id="21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63500</xdr:rowOff>
    </xdr:from>
    <xdr:to>
      <xdr:col>41</xdr:col>
      <xdr:colOff>101600</xdr:colOff>
      <xdr:row>62</xdr:row>
      <xdr:rowOff>165100</xdr:rowOff>
    </xdr:to>
    <xdr:sp macro="" textlink="">
      <xdr:nvSpPr>
        <xdr:cNvPr id="212" name="フローチャート: 判断 211"/>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156227</xdr:rowOff>
    </xdr:from>
    <xdr:ext cx="469744" cy="259045"/>
    <xdr:sp macro="" textlink="">
      <xdr:nvSpPr>
        <xdr:cNvPr id="213"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154940</xdr:rowOff>
    </xdr:from>
    <xdr:to>
      <xdr:col>50</xdr:col>
      <xdr:colOff>165100</xdr:colOff>
      <xdr:row>62</xdr:row>
      <xdr:rowOff>85090</xdr:rowOff>
    </xdr:to>
    <xdr:sp macro="" textlink="">
      <xdr:nvSpPr>
        <xdr:cNvPr id="219" name="楕円 218"/>
        <xdr:cNvSpPr/>
      </xdr:nvSpPr>
      <xdr:spPr>
        <a:xfrm>
          <a:off x="958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20" name="楕円 219"/>
        <xdr:cNvSpPr/>
      </xdr:nvSpPr>
      <xdr:spPr>
        <a:xfrm>
          <a:off x="869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34290</xdr:rowOff>
    </xdr:from>
    <xdr:to>
      <xdr:col>50</xdr:col>
      <xdr:colOff>114300</xdr:colOff>
      <xdr:row>62</xdr:row>
      <xdr:rowOff>38100</xdr:rowOff>
    </xdr:to>
    <xdr:cxnSp macro="">
      <xdr:nvCxnSpPr>
        <xdr:cNvPr id="221" name="直線コネクタ 220"/>
        <xdr:cNvCxnSpPr/>
      </xdr:nvCxnSpPr>
      <xdr:spPr>
        <a:xfrm flipV="1">
          <a:off x="8750300" y="1066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160655</xdr:rowOff>
    </xdr:from>
    <xdr:to>
      <xdr:col>41</xdr:col>
      <xdr:colOff>101600</xdr:colOff>
      <xdr:row>62</xdr:row>
      <xdr:rowOff>90805</xdr:rowOff>
    </xdr:to>
    <xdr:sp macro="" textlink="">
      <xdr:nvSpPr>
        <xdr:cNvPr id="222" name="楕円 221"/>
        <xdr:cNvSpPr/>
      </xdr:nvSpPr>
      <xdr:spPr>
        <a:xfrm>
          <a:off x="7810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38100</xdr:rowOff>
    </xdr:from>
    <xdr:to>
      <xdr:col>45</xdr:col>
      <xdr:colOff>177800</xdr:colOff>
      <xdr:row>62</xdr:row>
      <xdr:rowOff>40005</xdr:rowOff>
    </xdr:to>
    <xdr:cxnSp macro="">
      <xdr:nvCxnSpPr>
        <xdr:cNvPr id="223" name="直線コネクタ 222"/>
        <xdr:cNvCxnSpPr/>
      </xdr:nvCxnSpPr>
      <xdr:spPr>
        <a:xfrm flipV="1">
          <a:off x="7861300" y="10668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101617</xdr:rowOff>
    </xdr:from>
    <xdr:ext cx="469744" cy="259045"/>
    <xdr:sp macro="" textlink="">
      <xdr:nvSpPr>
        <xdr:cNvPr id="224" name="n_1mainValue【体育館・プール】&#10;一人当たり面積"/>
        <xdr:cNvSpPr txBox="1"/>
      </xdr:nvSpPr>
      <xdr:spPr>
        <a:xfrm>
          <a:off x="93917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105427</xdr:rowOff>
    </xdr:from>
    <xdr:ext cx="469744" cy="259045"/>
    <xdr:sp macro="" textlink="">
      <xdr:nvSpPr>
        <xdr:cNvPr id="225" name="n_2mainValue【体育館・プール】&#10;一人当たり面積"/>
        <xdr:cNvSpPr txBox="1"/>
      </xdr:nvSpPr>
      <xdr:spPr>
        <a:xfrm>
          <a:off x="8515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226" name="n_3mainValue【体育館・プール】&#10;一人当たり面積"/>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3" name="直線コネクタ 25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4" name="テキスト ボックス 25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5" name="直線コネクタ 25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6" name="テキスト ボックス 25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7" name="直線コネクタ 25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8" name="テキスト ボックス 25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9" name="直線コネクタ 25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0" name="テキスト ボックス 25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1" name="直線コネクタ 26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2" name="テキスト ボックス 26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3" name="直線コネクタ 26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4" name="テキスト ボックス 26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68" name="直線コネクタ 267"/>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69"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0" name="直線コネクタ 269"/>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2" name="直線コネクタ 27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73"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4" name="フローチャート: 判断 273"/>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75" name="フローチャート: 判断 274"/>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74040</xdr:rowOff>
    </xdr:from>
    <xdr:ext cx="405111" cy="259045"/>
    <xdr:sp macro="" textlink="">
      <xdr:nvSpPr>
        <xdr:cNvPr id="276"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907</xdr:rowOff>
    </xdr:from>
    <xdr:to>
      <xdr:col>15</xdr:col>
      <xdr:colOff>101600</xdr:colOff>
      <xdr:row>104</xdr:row>
      <xdr:rowOff>102507</xdr:rowOff>
    </xdr:to>
    <xdr:sp macro="" textlink="">
      <xdr:nvSpPr>
        <xdr:cNvPr id="277" name="フローチャート: 判断 276"/>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93634</xdr:rowOff>
    </xdr:from>
    <xdr:ext cx="405111" cy="259045"/>
    <xdr:sp macro="" textlink="">
      <xdr:nvSpPr>
        <xdr:cNvPr id="278" name="n_2aveValue【市民会館】&#10;有形固定資産減価償却率"/>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170724</xdr:rowOff>
    </xdr:from>
    <xdr:to>
      <xdr:col>10</xdr:col>
      <xdr:colOff>165100</xdr:colOff>
      <xdr:row>104</xdr:row>
      <xdr:rowOff>100874</xdr:rowOff>
    </xdr:to>
    <xdr:sp macro="" textlink="">
      <xdr:nvSpPr>
        <xdr:cNvPr id="279" name="フローチャート: 判断 278"/>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92001</xdr:rowOff>
    </xdr:from>
    <xdr:ext cx="405111" cy="259045"/>
    <xdr:sp macro="" textlink="">
      <xdr:nvSpPr>
        <xdr:cNvPr id="280" name="n_3aveValue【市民会館】&#10;有形固定資産減価償却率"/>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1" name="テキスト ボックス 2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72752</xdr:rowOff>
    </xdr:from>
    <xdr:to>
      <xdr:col>20</xdr:col>
      <xdr:colOff>38100</xdr:colOff>
      <xdr:row>100</xdr:row>
      <xdr:rowOff>2902</xdr:rowOff>
    </xdr:to>
    <xdr:sp macro="" textlink="">
      <xdr:nvSpPr>
        <xdr:cNvPr id="286" name="楕円 285"/>
        <xdr:cNvSpPr/>
      </xdr:nvSpPr>
      <xdr:spPr>
        <a:xfrm>
          <a:off x="3746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74386</xdr:rowOff>
    </xdr:from>
    <xdr:to>
      <xdr:col>15</xdr:col>
      <xdr:colOff>101600</xdr:colOff>
      <xdr:row>100</xdr:row>
      <xdr:rowOff>4536</xdr:rowOff>
    </xdr:to>
    <xdr:sp macro="" textlink="">
      <xdr:nvSpPr>
        <xdr:cNvPr id="287" name="楕円 286"/>
        <xdr:cNvSpPr/>
      </xdr:nvSpPr>
      <xdr:spPr>
        <a:xfrm>
          <a:off x="28575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123552</xdr:rowOff>
    </xdr:from>
    <xdr:to>
      <xdr:col>19</xdr:col>
      <xdr:colOff>177800</xdr:colOff>
      <xdr:row>99</xdr:row>
      <xdr:rowOff>125186</xdr:rowOff>
    </xdr:to>
    <xdr:cxnSp macro="">
      <xdr:nvCxnSpPr>
        <xdr:cNvPr id="288" name="直線コネクタ 287"/>
        <xdr:cNvCxnSpPr/>
      </xdr:nvCxnSpPr>
      <xdr:spPr>
        <a:xfrm flipV="1">
          <a:off x="2908300" y="1709710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74386</xdr:rowOff>
    </xdr:from>
    <xdr:to>
      <xdr:col>10</xdr:col>
      <xdr:colOff>165100</xdr:colOff>
      <xdr:row>100</xdr:row>
      <xdr:rowOff>4536</xdr:rowOff>
    </xdr:to>
    <xdr:sp macro="" textlink="">
      <xdr:nvSpPr>
        <xdr:cNvPr id="289" name="楕円 288"/>
        <xdr:cNvSpPr/>
      </xdr:nvSpPr>
      <xdr:spPr>
        <a:xfrm>
          <a:off x="19685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125186</xdr:rowOff>
    </xdr:from>
    <xdr:to>
      <xdr:col>15</xdr:col>
      <xdr:colOff>50800</xdr:colOff>
      <xdr:row>99</xdr:row>
      <xdr:rowOff>125186</xdr:rowOff>
    </xdr:to>
    <xdr:cxnSp macro="">
      <xdr:nvCxnSpPr>
        <xdr:cNvPr id="290" name="直線コネクタ 289"/>
        <xdr:cNvCxnSpPr/>
      </xdr:nvCxnSpPr>
      <xdr:spPr>
        <a:xfrm>
          <a:off x="2019300" y="1709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19429</xdr:rowOff>
    </xdr:from>
    <xdr:ext cx="405111" cy="259045"/>
    <xdr:sp macro="" textlink="">
      <xdr:nvSpPr>
        <xdr:cNvPr id="291" name="n_1mainValue【市民会館】&#10;有形固定資産減価償却率"/>
        <xdr:cNvSpPr txBox="1"/>
      </xdr:nvSpPr>
      <xdr:spPr>
        <a:xfrm>
          <a:off x="3582044" y="168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21063</xdr:rowOff>
    </xdr:from>
    <xdr:ext cx="405111" cy="259045"/>
    <xdr:sp macro="" textlink="">
      <xdr:nvSpPr>
        <xdr:cNvPr id="292" name="n_2mainValue【市民会館】&#10;有形固定資産減価償却率"/>
        <xdr:cNvSpPr txBox="1"/>
      </xdr:nvSpPr>
      <xdr:spPr>
        <a:xfrm>
          <a:off x="27057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21063</xdr:rowOff>
    </xdr:from>
    <xdr:ext cx="405111" cy="259045"/>
    <xdr:sp macro="" textlink="">
      <xdr:nvSpPr>
        <xdr:cNvPr id="293" name="n_3mainValue【市民会館】&#10;有形固定資産減価償却率"/>
        <xdr:cNvSpPr txBox="1"/>
      </xdr:nvSpPr>
      <xdr:spPr>
        <a:xfrm>
          <a:off x="18167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4" name="直線コネクタ 3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5" name="テキスト ボックス 30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6" name="直線コネクタ 3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7" name="テキスト ボックス 30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8" name="直線コネクタ 3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9" name="テキスト ボックス 30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0" name="直線コネクタ 3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1" name="テキスト ボックス 31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15" name="直線コネクタ 314"/>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1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17" name="直線コネクタ 31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18"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19" name="直線コネクタ 318"/>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20"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1" name="フローチャート: 判断 320"/>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2" name="フローチャート: 判断 321"/>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157242</xdr:rowOff>
    </xdr:from>
    <xdr:ext cx="469744" cy="259045"/>
    <xdr:sp macro="" textlink="">
      <xdr:nvSpPr>
        <xdr:cNvPr id="323"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32258</xdr:rowOff>
    </xdr:from>
    <xdr:to>
      <xdr:col>46</xdr:col>
      <xdr:colOff>38100</xdr:colOff>
      <xdr:row>106</xdr:row>
      <xdr:rowOff>133858</xdr:rowOff>
    </xdr:to>
    <xdr:sp macro="" textlink="">
      <xdr:nvSpPr>
        <xdr:cNvPr id="324" name="フローチャート: 判断 323"/>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150385</xdr:rowOff>
    </xdr:from>
    <xdr:ext cx="469744" cy="259045"/>
    <xdr:sp macro="" textlink="">
      <xdr:nvSpPr>
        <xdr:cNvPr id="325"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326" name="フローチャート: 判断 325"/>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327"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125985</xdr:rowOff>
    </xdr:from>
    <xdr:to>
      <xdr:col>50</xdr:col>
      <xdr:colOff>165100</xdr:colOff>
      <xdr:row>107</xdr:row>
      <xdr:rowOff>56135</xdr:rowOff>
    </xdr:to>
    <xdr:sp macro="" textlink="">
      <xdr:nvSpPr>
        <xdr:cNvPr id="333" name="楕円 332"/>
        <xdr:cNvSpPr/>
      </xdr:nvSpPr>
      <xdr:spPr>
        <a:xfrm>
          <a:off x="9588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334" name="楕円 333"/>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5335</xdr:rowOff>
    </xdr:from>
    <xdr:to>
      <xdr:col>50</xdr:col>
      <xdr:colOff>114300</xdr:colOff>
      <xdr:row>107</xdr:row>
      <xdr:rowOff>7620</xdr:rowOff>
    </xdr:to>
    <xdr:cxnSp macro="">
      <xdr:nvCxnSpPr>
        <xdr:cNvPr id="335" name="直線コネクタ 334"/>
        <xdr:cNvCxnSpPr/>
      </xdr:nvCxnSpPr>
      <xdr:spPr>
        <a:xfrm flipV="1">
          <a:off x="8750300" y="1835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128270</xdr:rowOff>
    </xdr:from>
    <xdr:to>
      <xdr:col>41</xdr:col>
      <xdr:colOff>101600</xdr:colOff>
      <xdr:row>107</xdr:row>
      <xdr:rowOff>58420</xdr:rowOff>
    </xdr:to>
    <xdr:sp macro="" textlink="">
      <xdr:nvSpPr>
        <xdr:cNvPr id="336" name="楕円 335"/>
        <xdr:cNvSpPr/>
      </xdr:nvSpPr>
      <xdr:spPr>
        <a:xfrm>
          <a:off x="7810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7620</xdr:rowOff>
    </xdr:to>
    <xdr:cxnSp macro="">
      <xdr:nvCxnSpPr>
        <xdr:cNvPr id="337" name="直線コネクタ 336"/>
        <xdr:cNvCxnSpPr/>
      </xdr:nvCxnSpPr>
      <xdr:spPr>
        <a:xfrm>
          <a:off x="7861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47262</xdr:rowOff>
    </xdr:from>
    <xdr:ext cx="469744" cy="259045"/>
    <xdr:sp macro="" textlink="">
      <xdr:nvSpPr>
        <xdr:cNvPr id="338" name="n_1mainValue【市民会館】&#10;一人当たり面積"/>
        <xdr:cNvSpPr txBox="1"/>
      </xdr:nvSpPr>
      <xdr:spPr>
        <a:xfrm>
          <a:off x="9391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339" name="n_2mainValue【市民会館】&#10;一人当たり面積"/>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49547</xdr:rowOff>
    </xdr:from>
    <xdr:ext cx="469744" cy="259045"/>
    <xdr:sp macro="" textlink="">
      <xdr:nvSpPr>
        <xdr:cNvPr id="340" name="n_3mainValue【市民会館】&#10;一人当たり面積"/>
        <xdr:cNvSpPr txBox="1"/>
      </xdr:nvSpPr>
      <xdr:spPr>
        <a:xfrm>
          <a:off x="7626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2" name="テキスト ボックス 3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2" name="テキスト ボックス 3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6" name="直線コネクタ 365"/>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67"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69"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0" name="直線コネクタ 369"/>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71"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2" name="フローチャート: 判断 371"/>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3" name="フローチャート: 判断 372"/>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7093</xdr:rowOff>
    </xdr:from>
    <xdr:ext cx="405111" cy="259045"/>
    <xdr:sp macro="" textlink="">
      <xdr:nvSpPr>
        <xdr:cNvPr id="374"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75" name="フローチャート: 判断 374"/>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376"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377" name="フローチャート: 判断 376"/>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86377</xdr:rowOff>
    </xdr:from>
    <xdr:ext cx="405111" cy="259045"/>
    <xdr:sp macro="" textlink="">
      <xdr:nvSpPr>
        <xdr:cNvPr id="378"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384" name="楕円 383"/>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47188</xdr:rowOff>
    </xdr:from>
    <xdr:ext cx="405111" cy="259045"/>
    <xdr:sp macro="" textlink="">
      <xdr:nvSpPr>
        <xdr:cNvPr id="385" name="n_1mainValue【一般廃棄物処理施設】&#10;有形固定資産減価償却率"/>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6" name="直線コネクタ 39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97" name="テキスト ボックス 39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9" name="テキスト ボックス 39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0" name="直線コネクタ 39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1" name="テキスト ボックス 40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3" name="テキスト ボックス 4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05" name="直線コネクタ 404"/>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06"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07" name="直線コネクタ 406"/>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08"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09" name="直線コネクタ 408"/>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10"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11" name="フローチャート: 判断 410"/>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12" name="フローチャート: 判断 411"/>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7650</xdr:rowOff>
    </xdr:from>
    <xdr:ext cx="534377" cy="259045"/>
    <xdr:sp macro="" textlink="">
      <xdr:nvSpPr>
        <xdr:cNvPr id="413"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71006</xdr:rowOff>
    </xdr:from>
    <xdr:to>
      <xdr:col>107</xdr:col>
      <xdr:colOff>101600</xdr:colOff>
      <xdr:row>39</xdr:row>
      <xdr:rowOff>1156</xdr:rowOff>
    </xdr:to>
    <xdr:sp macro="" textlink="">
      <xdr:nvSpPr>
        <xdr:cNvPr id="414" name="フローチャート: 判断 413"/>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17683</xdr:rowOff>
    </xdr:from>
    <xdr:ext cx="534377" cy="259045"/>
    <xdr:sp macro="" textlink="">
      <xdr:nvSpPr>
        <xdr:cNvPr id="415"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115154</xdr:rowOff>
    </xdr:from>
    <xdr:to>
      <xdr:col>102</xdr:col>
      <xdr:colOff>165100</xdr:colOff>
      <xdr:row>39</xdr:row>
      <xdr:rowOff>45304</xdr:rowOff>
    </xdr:to>
    <xdr:sp macro="" textlink="">
      <xdr:nvSpPr>
        <xdr:cNvPr id="416" name="フローチャート: 判断 415"/>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61831</xdr:rowOff>
    </xdr:from>
    <xdr:ext cx="534377" cy="259045"/>
    <xdr:sp macro="" textlink="">
      <xdr:nvSpPr>
        <xdr:cNvPr id="417"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31212</xdr:rowOff>
    </xdr:from>
    <xdr:to>
      <xdr:col>112</xdr:col>
      <xdr:colOff>38100</xdr:colOff>
      <xdr:row>37</xdr:row>
      <xdr:rowOff>132812</xdr:rowOff>
    </xdr:to>
    <xdr:sp macro="" textlink="">
      <xdr:nvSpPr>
        <xdr:cNvPr id="423" name="楕円 422"/>
        <xdr:cNvSpPr/>
      </xdr:nvSpPr>
      <xdr:spPr>
        <a:xfrm>
          <a:off x="21272500" y="637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35</xdr:row>
      <xdr:rowOff>149339</xdr:rowOff>
    </xdr:from>
    <xdr:ext cx="599010" cy="259045"/>
    <xdr:sp macro="" textlink="">
      <xdr:nvSpPr>
        <xdr:cNvPr id="424" name="n_1mainValue【一般廃棄物処理施設】&#10;一人当たり有形固定資産（償却資産）額"/>
        <xdr:cNvSpPr txBox="1"/>
      </xdr:nvSpPr>
      <xdr:spPr>
        <a:xfrm>
          <a:off x="21011095" y="615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5" name="正方形/長方形 4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6" name="正方形/長方形 4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7" name="正方形/長方形 4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8" name="正方形/長方形 4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9" name="正方形/長方形 4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0" name="正方形/長方形 4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1" name="正方形/長方形 4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正方形/長方形 4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3" name="テキスト ボックス 4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5" name="直線コネクタ 4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6" name="テキスト ボックス 4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7" name="直線コネクタ 4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8" name="テキスト ボックス 4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9" name="直線コネクタ 4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0" name="テキスト ボックス 4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1" name="直線コネクタ 4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2" name="テキスト ボックス 4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3" name="直線コネクタ 4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4" name="テキスト ボックス 4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5" name="直線コネクタ 4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6" name="テキスト ボックス 4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50" name="直線コネクタ 449"/>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51"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52" name="直線コネクタ 451"/>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53"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54" name="直線コネクタ 453"/>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55"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56" name="フローチャート: 判断 455"/>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57" name="フローチャート: 判断 456"/>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458"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59" name="フローチャート: 判断 458"/>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460"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107587</xdr:rowOff>
    </xdr:from>
    <xdr:to>
      <xdr:col>72</xdr:col>
      <xdr:colOff>38100</xdr:colOff>
      <xdr:row>61</xdr:row>
      <xdr:rowOff>37737</xdr:rowOff>
    </xdr:to>
    <xdr:sp macro="" textlink="">
      <xdr:nvSpPr>
        <xdr:cNvPr id="461" name="フローチャート: 判断 460"/>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54264</xdr:rowOff>
    </xdr:from>
    <xdr:ext cx="405111" cy="259045"/>
    <xdr:sp macro="" textlink="">
      <xdr:nvSpPr>
        <xdr:cNvPr id="462"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468" name="楕円 467"/>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107587</xdr:rowOff>
    </xdr:from>
    <xdr:to>
      <xdr:col>76</xdr:col>
      <xdr:colOff>165100</xdr:colOff>
      <xdr:row>63</xdr:row>
      <xdr:rowOff>37737</xdr:rowOff>
    </xdr:to>
    <xdr:sp macro="" textlink="">
      <xdr:nvSpPr>
        <xdr:cNvPr id="469" name="楕円 468"/>
        <xdr:cNvSpPr/>
      </xdr:nvSpPr>
      <xdr:spPr>
        <a:xfrm>
          <a:off x="14541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68580</xdr:rowOff>
    </xdr:from>
    <xdr:to>
      <xdr:col>81</xdr:col>
      <xdr:colOff>50800</xdr:colOff>
      <xdr:row>62</xdr:row>
      <xdr:rowOff>158387</xdr:rowOff>
    </xdr:to>
    <xdr:cxnSp macro="">
      <xdr:nvCxnSpPr>
        <xdr:cNvPr id="470" name="直線コネクタ 469"/>
        <xdr:cNvCxnSpPr/>
      </xdr:nvCxnSpPr>
      <xdr:spPr>
        <a:xfrm flipV="1">
          <a:off x="14592300" y="1069848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16147</xdr:rowOff>
    </xdr:from>
    <xdr:to>
      <xdr:col>72</xdr:col>
      <xdr:colOff>38100</xdr:colOff>
      <xdr:row>63</xdr:row>
      <xdr:rowOff>117747</xdr:rowOff>
    </xdr:to>
    <xdr:sp macro="" textlink="">
      <xdr:nvSpPr>
        <xdr:cNvPr id="471" name="楕円 470"/>
        <xdr:cNvSpPr/>
      </xdr:nvSpPr>
      <xdr:spPr>
        <a:xfrm>
          <a:off x="13652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158387</xdr:rowOff>
    </xdr:from>
    <xdr:to>
      <xdr:col>76</xdr:col>
      <xdr:colOff>114300</xdr:colOff>
      <xdr:row>63</xdr:row>
      <xdr:rowOff>66947</xdr:rowOff>
    </xdr:to>
    <xdr:cxnSp macro="">
      <xdr:nvCxnSpPr>
        <xdr:cNvPr id="472" name="直線コネクタ 471"/>
        <xdr:cNvCxnSpPr/>
      </xdr:nvCxnSpPr>
      <xdr:spPr>
        <a:xfrm flipV="1">
          <a:off x="13703300" y="10788287"/>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110507</xdr:rowOff>
    </xdr:from>
    <xdr:ext cx="405111" cy="259045"/>
    <xdr:sp macro="" textlink="">
      <xdr:nvSpPr>
        <xdr:cNvPr id="473" name="n_1mainValue【保健センター・保健所】&#10;有形固定資産減価償却率"/>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28864</xdr:rowOff>
    </xdr:from>
    <xdr:ext cx="405111" cy="259045"/>
    <xdr:sp macro="" textlink="">
      <xdr:nvSpPr>
        <xdr:cNvPr id="474" name="n_2mainValue【保健センター・保健所】&#10;有形固定資産減価償却率"/>
        <xdr:cNvSpPr txBox="1"/>
      </xdr:nvSpPr>
      <xdr:spPr>
        <a:xfrm>
          <a:off x="143897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108874</xdr:rowOff>
    </xdr:from>
    <xdr:ext cx="405111" cy="259045"/>
    <xdr:sp macro="" textlink="">
      <xdr:nvSpPr>
        <xdr:cNvPr id="475" name="n_3mainValue【保健センター・保健所】&#10;有形固定資産減価償却率"/>
        <xdr:cNvSpPr txBox="1"/>
      </xdr:nvSpPr>
      <xdr:spPr>
        <a:xfrm>
          <a:off x="13500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6" name="直線コネクタ 48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7" name="テキスト ボックス 48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8" name="直線コネクタ 48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9" name="テキスト ボックス 48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0" name="直線コネクタ 48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1" name="テキスト ボックス 49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2" name="直線コネクタ 49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3" name="テキスト ボックス 49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4" name="直線コネクタ 49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5" name="テキスト ボックス 49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6" name="直線コネクタ 49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7" name="テキスト ボックス 49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01" name="直線コネクタ 50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0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3" name="直線コネクタ 50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0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05" name="直線コネクタ 50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6"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7" name="フローチャート: 判断 50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08" name="フローチャート: 判断 50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509"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58601</xdr:rowOff>
    </xdr:from>
    <xdr:to>
      <xdr:col>107</xdr:col>
      <xdr:colOff>101600</xdr:colOff>
      <xdr:row>63</xdr:row>
      <xdr:rowOff>160201</xdr:rowOff>
    </xdr:to>
    <xdr:sp macro="" textlink="">
      <xdr:nvSpPr>
        <xdr:cNvPr id="510" name="フローチャート: 判断 509"/>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5278</xdr:rowOff>
    </xdr:from>
    <xdr:ext cx="469744" cy="259045"/>
    <xdr:sp macro="" textlink="">
      <xdr:nvSpPr>
        <xdr:cNvPr id="511"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16147</xdr:rowOff>
    </xdr:from>
    <xdr:to>
      <xdr:col>102</xdr:col>
      <xdr:colOff>165100</xdr:colOff>
      <xdr:row>63</xdr:row>
      <xdr:rowOff>117747</xdr:rowOff>
    </xdr:to>
    <xdr:sp macro="" textlink="">
      <xdr:nvSpPr>
        <xdr:cNvPr id="512" name="フローチャート: 判断 511"/>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134274</xdr:rowOff>
    </xdr:from>
    <xdr:ext cx="469744" cy="259045"/>
    <xdr:sp macro="" textlink="">
      <xdr:nvSpPr>
        <xdr:cNvPr id="513"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21046</xdr:rowOff>
    </xdr:from>
    <xdr:to>
      <xdr:col>112</xdr:col>
      <xdr:colOff>38100</xdr:colOff>
      <xdr:row>64</xdr:row>
      <xdr:rowOff>122646</xdr:rowOff>
    </xdr:to>
    <xdr:sp macro="" textlink="">
      <xdr:nvSpPr>
        <xdr:cNvPr id="519" name="楕円 518"/>
        <xdr:cNvSpPr/>
      </xdr:nvSpPr>
      <xdr:spPr>
        <a:xfrm>
          <a:off x="21272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21046</xdr:rowOff>
    </xdr:from>
    <xdr:to>
      <xdr:col>107</xdr:col>
      <xdr:colOff>101600</xdr:colOff>
      <xdr:row>64</xdr:row>
      <xdr:rowOff>122646</xdr:rowOff>
    </xdr:to>
    <xdr:sp macro="" textlink="">
      <xdr:nvSpPr>
        <xdr:cNvPr id="520" name="楕円 519"/>
        <xdr:cNvSpPr/>
      </xdr:nvSpPr>
      <xdr:spPr>
        <a:xfrm>
          <a:off x="20383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71846</xdr:rowOff>
    </xdr:from>
    <xdr:to>
      <xdr:col>111</xdr:col>
      <xdr:colOff>177800</xdr:colOff>
      <xdr:row>64</xdr:row>
      <xdr:rowOff>71846</xdr:rowOff>
    </xdr:to>
    <xdr:cxnSp macro="">
      <xdr:nvCxnSpPr>
        <xdr:cNvPr id="521" name="直線コネクタ 520"/>
        <xdr:cNvCxnSpPr/>
      </xdr:nvCxnSpPr>
      <xdr:spPr>
        <a:xfrm>
          <a:off x="20434300" y="110446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24312</xdr:rowOff>
    </xdr:from>
    <xdr:to>
      <xdr:col>102</xdr:col>
      <xdr:colOff>165100</xdr:colOff>
      <xdr:row>64</xdr:row>
      <xdr:rowOff>125912</xdr:rowOff>
    </xdr:to>
    <xdr:sp macro="" textlink="">
      <xdr:nvSpPr>
        <xdr:cNvPr id="522" name="楕円 521"/>
        <xdr:cNvSpPr/>
      </xdr:nvSpPr>
      <xdr:spPr>
        <a:xfrm>
          <a:off x="19494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71846</xdr:rowOff>
    </xdr:from>
    <xdr:to>
      <xdr:col>107</xdr:col>
      <xdr:colOff>50800</xdr:colOff>
      <xdr:row>64</xdr:row>
      <xdr:rowOff>75112</xdr:rowOff>
    </xdr:to>
    <xdr:cxnSp macro="">
      <xdr:nvCxnSpPr>
        <xdr:cNvPr id="523" name="直線コネクタ 522"/>
        <xdr:cNvCxnSpPr/>
      </xdr:nvCxnSpPr>
      <xdr:spPr>
        <a:xfrm flipV="1">
          <a:off x="19545300" y="1104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113773</xdr:rowOff>
    </xdr:from>
    <xdr:ext cx="469744" cy="259045"/>
    <xdr:sp macro="" textlink="">
      <xdr:nvSpPr>
        <xdr:cNvPr id="524" name="n_1mainValue【保健センター・保健所】&#10;一人当たり面積"/>
        <xdr:cNvSpPr txBox="1"/>
      </xdr:nvSpPr>
      <xdr:spPr>
        <a:xfrm>
          <a:off x="210757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113773</xdr:rowOff>
    </xdr:from>
    <xdr:ext cx="469744" cy="259045"/>
    <xdr:sp macro="" textlink="">
      <xdr:nvSpPr>
        <xdr:cNvPr id="525" name="n_2mainValue【保健センター・保健所】&#10;一人当たり面積"/>
        <xdr:cNvSpPr txBox="1"/>
      </xdr:nvSpPr>
      <xdr:spPr>
        <a:xfrm>
          <a:off x="20199427" y="1108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117039</xdr:rowOff>
    </xdr:from>
    <xdr:ext cx="469744" cy="259045"/>
    <xdr:sp macro="" textlink="">
      <xdr:nvSpPr>
        <xdr:cNvPr id="526" name="n_3mainValue【保健センター・保健所】&#10;一人当たり面積"/>
        <xdr:cNvSpPr txBox="1"/>
      </xdr:nvSpPr>
      <xdr:spPr>
        <a:xfrm>
          <a:off x="19310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52" name="直線コネクタ 551"/>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53"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54" name="直線コネクタ 553"/>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57"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58" name="フローチャート: 判断 557"/>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59" name="フローチャート: 判断 558"/>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560"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561" name="フローチャート: 判断 56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89098</xdr:rowOff>
    </xdr:from>
    <xdr:ext cx="405111" cy="259045"/>
    <xdr:sp macro="" textlink="">
      <xdr:nvSpPr>
        <xdr:cNvPr id="562"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563" name="フローチャート: 判断 562"/>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564"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570" name="楕円 569"/>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54248</xdr:rowOff>
    </xdr:from>
    <xdr:to>
      <xdr:col>76</xdr:col>
      <xdr:colOff>165100</xdr:colOff>
      <xdr:row>84</xdr:row>
      <xdr:rowOff>155848</xdr:rowOff>
    </xdr:to>
    <xdr:sp macro="" textlink="">
      <xdr:nvSpPr>
        <xdr:cNvPr id="571" name="楕円 570"/>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105048</xdr:rowOff>
    </xdr:to>
    <xdr:cxnSp macro="">
      <xdr:nvCxnSpPr>
        <xdr:cNvPr id="572" name="直線コネクタ 571"/>
        <xdr:cNvCxnSpPr/>
      </xdr:nvCxnSpPr>
      <xdr:spPr>
        <a:xfrm flipV="1">
          <a:off x="14592300" y="1445949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573" name="楕円 572"/>
        <xdr:cNvSpPr/>
      </xdr:nvSpPr>
      <xdr:spPr>
        <a:xfrm>
          <a:off x="13652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105048</xdr:rowOff>
    </xdr:from>
    <xdr:to>
      <xdr:col>76</xdr:col>
      <xdr:colOff>114300</xdr:colOff>
      <xdr:row>84</xdr:row>
      <xdr:rowOff>140970</xdr:rowOff>
    </xdr:to>
    <xdr:cxnSp macro="">
      <xdr:nvCxnSpPr>
        <xdr:cNvPr id="574" name="直線コネクタ 573"/>
        <xdr:cNvCxnSpPr/>
      </xdr:nvCxnSpPr>
      <xdr:spPr>
        <a:xfrm flipV="1">
          <a:off x="13703300" y="145068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99621</xdr:rowOff>
    </xdr:from>
    <xdr:ext cx="405111" cy="259045"/>
    <xdr:sp macro="" textlink="">
      <xdr:nvSpPr>
        <xdr:cNvPr id="575" name="n_1mainValue【消防施設】&#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576" name="n_2mainValue【消防施設】&#10;有形固定資産減価償却率"/>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577" name="n_3mainValue【消防施設】&#10;有形固定資産減価償却率"/>
        <xdr:cNvSpPr txBox="1"/>
      </xdr:nvSpPr>
      <xdr:spPr>
        <a:xfrm>
          <a:off x="13500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99" name="直線コネクタ 598"/>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00"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01" name="直線コネクタ 600"/>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02"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03" name="直線コネクタ 602"/>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04"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05" name="フローチャート: 判断 604"/>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06" name="フローチャート: 判断 605"/>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107459</xdr:rowOff>
    </xdr:from>
    <xdr:ext cx="469744" cy="259045"/>
    <xdr:sp macro="" textlink="">
      <xdr:nvSpPr>
        <xdr:cNvPr id="607"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1015</xdr:rowOff>
    </xdr:from>
    <xdr:to>
      <xdr:col>107</xdr:col>
      <xdr:colOff>101600</xdr:colOff>
      <xdr:row>84</xdr:row>
      <xdr:rowOff>102615</xdr:rowOff>
    </xdr:to>
    <xdr:sp macro="" textlink="">
      <xdr:nvSpPr>
        <xdr:cNvPr id="608" name="フローチャート: 判断 607"/>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93742</xdr:rowOff>
    </xdr:from>
    <xdr:ext cx="469744" cy="259045"/>
    <xdr:sp macro="" textlink="">
      <xdr:nvSpPr>
        <xdr:cNvPr id="609"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610" name="フローチャート: 判断 609"/>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116603</xdr:rowOff>
    </xdr:from>
    <xdr:ext cx="469744" cy="259045"/>
    <xdr:sp macro="" textlink="">
      <xdr:nvSpPr>
        <xdr:cNvPr id="611" name="n_3aveValue【消防施設】&#10;一人当たり面積"/>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617" name="楕円 616"/>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151892</xdr:rowOff>
    </xdr:from>
    <xdr:to>
      <xdr:col>107</xdr:col>
      <xdr:colOff>101600</xdr:colOff>
      <xdr:row>83</xdr:row>
      <xdr:rowOff>82042</xdr:rowOff>
    </xdr:to>
    <xdr:sp macro="" textlink="">
      <xdr:nvSpPr>
        <xdr:cNvPr id="618" name="楕円 617"/>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31242</xdr:rowOff>
    </xdr:to>
    <xdr:cxnSp macro="">
      <xdr:nvCxnSpPr>
        <xdr:cNvPr id="619" name="直線コネクタ 618"/>
        <xdr:cNvCxnSpPr/>
      </xdr:nvCxnSpPr>
      <xdr:spPr>
        <a:xfrm flipV="1">
          <a:off x="20434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20" name="楕円 619"/>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95250</xdr:rowOff>
    </xdr:to>
    <xdr:cxnSp macro="">
      <xdr:nvCxnSpPr>
        <xdr:cNvPr id="621" name="直線コネクタ 620"/>
        <xdr:cNvCxnSpPr/>
      </xdr:nvCxnSpPr>
      <xdr:spPr>
        <a:xfrm flipV="1">
          <a:off x="19545300" y="142615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93997</xdr:rowOff>
    </xdr:from>
    <xdr:ext cx="469744" cy="259045"/>
    <xdr:sp macro="" textlink="">
      <xdr:nvSpPr>
        <xdr:cNvPr id="622"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623" name="n_2mainValue【消防施設】&#10;一人当たり面積"/>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24" name="n_3mainValue【消防施設】&#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5" name="直線コネクタ 6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6" name="テキスト ボックス 6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7" name="直線コネクタ 6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8" name="テキスト ボックス 6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9" name="直線コネクタ 6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0" name="テキスト ボックス 6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1" name="直線コネクタ 6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2" name="テキスト ボックス 6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3" name="直線コネクタ 6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4" name="テキスト ボックス 6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5" name="直線コネクタ 6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6" name="テキスト ボックス 6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50" name="直線コネクタ 649"/>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51"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52" name="直線コネクタ 651"/>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4" name="直線コネクタ 65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55"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56" name="フローチャート: 判断 655"/>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57" name="フローチャート: 判断 656"/>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96900</xdr:rowOff>
    </xdr:from>
    <xdr:ext cx="405111" cy="259045"/>
    <xdr:sp macro="" textlink="">
      <xdr:nvSpPr>
        <xdr:cNvPr id="658"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9071</xdr:rowOff>
    </xdr:from>
    <xdr:to>
      <xdr:col>76</xdr:col>
      <xdr:colOff>165100</xdr:colOff>
      <xdr:row>104</xdr:row>
      <xdr:rowOff>110671</xdr:rowOff>
    </xdr:to>
    <xdr:sp macro="" textlink="">
      <xdr:nvSpPr>
        <xdr:cNvPr id="659" name="フローチャート: 判断 65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101798</xdr:rowOff>
    </xdr:from>
    <xdr:ext cx="405111" cy="259045"/>
    <xdr:sp macro="" textlink="">
      <xdr:nvSpPr>
        <xdr:cNvPr id="660"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661" name="フローチャート: 判断 660"/>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113228</xdr:rowOff>
    </xdr:from>
    <xdr:ext cx="405111" cy="259045"/>
    <xdr:sp macro="" textlink="">
      <xdr:nvSpPr>
        <xdr:cNvPr id="662"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170724</xdr:rowOff>
    </xdr:from>
    <xdr:to>
      <xdr:col>81</xdr:col>
      <xdr:colOff>101600</xdr:colOff>
      <xdr:row>102</xdr:row>
      <xdr:rowOff>100874</xdr:rowOff>
    </xdr:to>
    <xdr:sp macro="" textlink="">
      <xdr:nvSpPr>
        <xdr:cNvPr id="668" name="楕円 667"/>
        <xdr:cNvSpPr/>
      </xdr:nvSpPr>
      <xdr:spPr>
        <a:xfrm>
          <a:off x="15430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157662</xdr:rowOff>
    </xdr:from>
    <xdr:to>
      <xdr:col>76</xdr:col>
      <xdr:colOff>165100</xdr:colOff>
      <xdr:row>102</xdr:row>
      <xdr:rowOff>87812</xdr:rowOff>
    </xdr:to>
    <xdr:sp macro="" textlink="">
      <xdr:nvSpPr>
        <xdr:cNvPr id="669" name="楕円 668"/>
        <xdr:cNvSpPr/>
      </xdr:nvSpPr>
      <xdr:spPr>
        <a:xfrm>
          <a:off x="14541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37012</xdr:rowOff>
    </xdr:from>
    <xdr:to>
      <xdr:col>81</xdr:col>
      <xdr:colOff>50800</xdr:colOff>
      <xdr:row>102</xdr:row>
      <xdr:rowOff>50074</xdr:rowOff>
    </xdr:to>
    <xdr:cxnSp macro="">
      <xdr:nvCxnSpPr>
        <xdr:cNvPr id="670" name="直線コネクタ 669"/>
        <xdr:cNvCxnSpPr/>
      </xdr:nvCxnSpPr>
      <xdr:spPr>
        <a:xfrm>
          <a:off x="14592300" y="175249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123371</xdr:rowOff>
    </xdr:from>
    <xdr:to>
      <xdr:col>72</xdr:col>
      <xdr:colOff>38100</xdr:colOff>
      <xdr:row>102</xdr:row>
      <xdr:rowOff>53521</xdr:rowOff>
    </xdr:to>
    <xdr:sp macro="" textlink="">
      <xdr:nvSpPr>
        <xdr:cNvPr id="671" name="楕円 670"/>
        <xdr:cNvSpPr/>
      </xdr:nvSpPr>
      <xdr:spPr>
        <a:xfrm>
          <a:off x="136525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2721</xdr:rowOff>
    </xdr:from>
    <xdr:to>
      <xdr:col>76</xdr:col>
      <xdr:colOff>114300</xdr:colOff>
      <xdr:row>102</xdr:row>
      <xdr:rowOff>37012</xdr:rowOff>
    </xdr:to>
    <xdr:cxnSp macro="">
      <xdr:nvCxnSpPr>
        <xdr:cNvPr id="672" name="直線コネクタ 671"/>
        <xdr:cNvCxnSpPr/>
      </xdr:nvCxnSpPr>
      <xdr:spPr>
        <a:xfrm>
          <a:off x="13703300" y="1749062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117401</xdr:rowOff>
    </xdr:from>
    <xdr:ext cx="405111" cy="259045"/>
    <xdr:sp macro="" textlink="">
      <xdr:nvSpPr>
        <xdr:cNvPr id="673" name="n_1mainValue【庁舎】&#10;有形固定資産減価償却率"/>
        <xdr:cNvSpPr txBox="1"/>
      </xdr:nvSpPr>
      <xdr:spPr>
        <a:xfrm>
          <a:off x="15266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104339</xdr:rowOff>
    </xdr:from>
    <xdr:ext cx="405111" cy="259045"/>
    <xdr:sp macro="" textlink="">
      <xdr:nvSpPr>
        <xdr:cNvPr id="674" name="n_2mainValue【庁舎】&#10;有形固定資産減価償却率"/>
        <xdr:cNvSpPr txBox="1"/>
      </xdr:nvSpPr>
      <xdr:spPr>
        <a:xfrm>
          <a:off x="14389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70048</xdr:rowOff>
    </xdr:from>
    <xdr:ext cx="405111" cy="259045"/>
    <xdr:sp macro="" textlink="">
      <xdr:nvSpPr>
        <xdr:cNvPr id="675" name="n_3mainValue【庁舎】&#10;有形固定資産減価償却率"/>
        <xdr:cNvSpPr txBox="1"/>
      </xdr:nvSpPr>
      <xdr:spPr>
        <a:xfrm>
          <a:off x="13500744" y="172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6" name="直線コネクタ 6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7" name="テキスト ボックス 6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8" name="直線コネクタ 6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9" name="テキスト ボックス 6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0" name="直線コネクタ 6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1" name="テキスト ボックス 6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2" name="直線コネクタ 6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3" name="テキスト ボックス 6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4" name="直線コネクタ 6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5" name="テキスト ボックス 6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99" name="直線コネクタ 698"/>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00"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01" name="直線コネクタ 70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02"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03" name="直線コネクタ 702"/>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704"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05" name="フローチャート: 判断 704"/>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06" name="フローチャート: 判断 705"/>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8272</xdr:rowOff>
    </xdr:from>
    <xdr:ext cx="469744" cy="259045"/>
    <xdr:sp macro="" textlink="">
      <xdr:nvSpPr>
        <xdr:cNvPr id="707"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52070</xdr:rowOff>
    </xdr:from>
    <xdr:to>
      <xdr:col>107</xdr:col>
      <xdr:colOff>101600</xdr:colOff>
      <xdr:row>106</xdr:row>
      <xdr:rowOff>153670</xdr:rowOff>
    </xdr:to>
    <xdr:sp macro="" textlink="">
      <xdr:nvSpPr>
        <xdr:cNvPr id="708" name="フローチャート: 判断 707"/>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170197</xdr:rowOff>
    </xdr:from>
    <xdr:ext cx="469744" cy="259045"/>
    <xdr:sp macro="" textlink="">
      <xdr:nvSpPr>
        <xdr:cNvPr id="709"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69214</xdr:rowOff>
    </xdr:from>
    <xdr:to>
      <xdr:col>102</xdr:col>
      <xdr:colOff>165100</xdr:colOff>
      <xdr:row>106</xdr:row>
      <xdr:rowOff>170814</xdr:rowOff>
    </xdr:to>
    <xdr:sp macro="" textlink="">
      <xdr:nvSpPr>
        <xdr:cNvPr id="710" name="フローチャート: 判断 70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15891</xdr:rowOff>
    </xdr:from>
    <xdr:ext cx="469744" cy="259045"/>
    <xdr:sp macro="" textlink="">
      <xdr:nvSpPr>
        <xdr:cNvPr id="711"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2" name="テキスト ボックス 7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103505</xdr:rowOff>
    </xdr:from>
    <xdr:to>
      <xdr:col>112</xdr:col>
      <xdr:colOff>38100</xdr:colOff>
      <xdr:row>107</xdr:row>
      <xdr:rowOff>33655</xdr:rowOff>
    </xdr:to>
    <xdr:sp macro="" textlink="">
      <xdr:nvSpPr>
        <xdr:cNvPr id="717" name="楕円 716"/>
        <xdr:cNvSpPr/>
      </xdr:nvSpPr>
      <xdr:spPr>
        <a:xfrm>
          <a:off x="21272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18" name="楕円 717"/>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154305</xdr:rowOff>
    </xdr:from>
    <xdr:to>
      <xdr:col>111</xdr:col>
      <xdr:colOff>177800</xdr:colOff>
      <xdr:row>106</xdr:row>
      <xdr:rowOff>156211</xdr:rowOff>
    </xdr:to>
    <xdr:cxnSp macro="">
      <xdr:nvCxnSpPr>
        <xdr:cNvPr id="719" name="直線コネクタ 718"/>
        <xdr:cNvCxnSpPr/>
      </xdr:nvCxnSpPr>
      <xdr:spPr>
        <a:xfrm flipV="1">
          <a:off x="20434300" y="183280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20" name="楕円 719"/>
        <xdr:cNvSpPr/>
      </xdr:nvSpPr>
      <xdr:spPr>
        <a:xfrm>
          <a:off x="19494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158114</xdr:rowOff>
    </xdr:to>
    <xdr:cxnSp macro="">
      <xdr:nvCxnSpPr>
        <xdr:cNvPr id="721" name="直線コネクタ 720"/>
        <xdr:cNvCxnSpPr/>
      </xdr:nvCxnSpPr>
      <xdr:spPr>
        <a:xfrm flipV="1">
          <a:off x="19545300" y="183299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24782</xdr:rowOff>
    </xdr:from>
    <xdr:ext cx="469744" cy="259045"/>
    <xdr:sp macro="" textlink="">
      <xdr:nvSpPr>
        <xdr:cNvPr id="722" name="n_1mainValue【庁舎】&#10;一人当たり面積"/>
        <xdr:cNvSpPr txBox="1"/>
      </xdr:nvSpPr>
      <xdr:spPr>
        <a:xfrm>
          <a:off x="21075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723"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24" name="n_3mainValue【庁舎】&#10;一人当たり面積"/>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5" name="正方形/長方形 7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6" name="正方形/長方形 7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7" name="テキスト ボックス 7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特に有形固定資産減価償却率が高くなっている施設等は、町民会館、庁舎であり、特に低くなっている施設は、保健センターや図書館、消防施設である。町民会館や庁舎については、有形固定資産減価償却率が類似団体を上回っている。これは、町民会館が昭和</a:t>
          </a:r>
          <a:r>
            <a:rPr kumimoji="1" lang="en-US" altLang="ja-JP" sz="1200">
              <a:solidFill>
                <a:schemeClr val="dk1"/>
              </a:solidFill>
              <a:effectLst/>
              <a:latin typeface="+mn-lt"/>
              <a:ea typeface="+mn-ea"/>
              <a:cs typeface="+mn-cs"/>
            </a:rPr>
            <a:t>51</a:t>
          </a:r>
          <a:r>
            <a:rPr kumimoji="1" lang="ja-JP" altLang="ja-JP" sz="1200">
              <a:solidFill>
                <a:schemeClr val="dk1"/>
              </a:solidFill>
              <a:effectLst/>
              <a:latin typeface="+mn-lt"/>
              <a:ea typeface="+mn-ea"/>
              <a:cs typeface="+mn-cs"/>
            </a:rPr>
            <a:t>年、庁舎が昭和</a:t>
          </a:r>
          <a:r>
            <a:rPr kumimoji="1" lang="en-US" altLang="ja-JP" sz="1200">
              <a:solidFill>
                <a:schemeClr val="dk1"/>
              </a:solidFill>
              <a:effectLst/>
              <a:latin typeface="+mn-lt"/>
              <a:ea typeface="+mn-ea"/>
              <a:cs typeface="+mn-cs"/>
            </a:rPr>
            <a:t>39</a:t>
          </a:r>
          <a:r>
            <a:rPr kumimoji="1" lang="ja-JP" altLang="ja-JP" sz="1200">
              <a:solidFill>
                <a:schemeClr val="dk1"/>
              </a:solidFill>
              <a:effectLst/>
              <a:latin typeface="+mn-lt"/>
              <a:ea typeface="+mn-ea"/>
              <a:cs typeface="+mn-cs"/>
            </a:rPr>
            <a:t>年に建設され、</a:t>
          </a:r>
          <a:r>
            <a:rPr kumimoji="1" lang="en-US" altLang="ja-JP" sz="1200">
              <a:solidFill>
                <a:schemeClr val="dk1"/>
              </a:solidFill>
              <a:effectLst/>
              <a:latin typeface="+mn-lt"/>
              <a:ea typeface="+mn-ea"/>
              <a:cs typeface="+mn-cs"/>
            </a:rPr>
            <a:t>40</a:t>
          </a:r>
          <a:r>
            <a:rPr kumimoji="1" lang="ja-JP" altLang="ja-JP" sz="1200">
              <a:solidFill>
                <a:schemeClr val="dk1"/>
              </a:solidFill>
              <a:effectLst/>
              <a:latin typeface="+mn-lt"/>
              <a:ea typeface="+mn-ea"/>
              <a:cs typeface="+mn-cs"/>
            </a:rPr>
            <a:t>年から</a:t>
          </a:r>
          <a:r>
            <a:rPr kumimoji="1" lang="en-US" altLang="ja-JP" sz="1200">
              <a:solidFill>
                <a:schemeClr val="dk1"/>
              </a:solidFill>
              <a:effectLst/>
              <a:latin typeface="+mn-lt"/>
              <a:ea typeface="+mn-ea"/>
              <a:cs typeface="+mn-cs"/>
            </a:rPr>
            <a:t>50</a:t>
          </a:r>
          <a:r>
            <a:rPr kumimoji="1" lang="ja-JP" altLang="ja-JP" sz="1200">
              <a:solidFill>
                <a:schemeClr val="dk1"/>
              </a:solidFill>
              <a:effectLst/>
              <a:latin typeface="+mn-lt"/>
              <a:ea typeface="+mn-ea"/>
              <a:cs typeface="+mn-cs"/>
            </a:rPr>
            <a:t>年以上経過したためであるが、耐震化は満たされており、日々の修繕を行っているため、使用する上で問題はない。今後は令和７年度までに町民会館と庁舎を統合することにより、一人当たり面積についても減少し、維持管理費の減少も見込んでいる。保健センターと図書館については、有形固定資産減価償却率が</a:t>
          </a:r>
          <a:r>
            <a:rPr kumimoji="1" lang="en-US" altLang="ja-JP" sz="1200">
              <a:solidFill>
                <a:schemeClr val="dk1"/>
              </a:solidFill>
              <a:effectLst/>
              <a:latin typeface="+mn-lt"/>
              <a:ea typeface="+mn-ea"/>
              <a:cs typeface="+mn-cs"/>
            </a:rPr>
            <a:t>24.8%</a:t>
          </a:r>
          <a:r>
            <a:rPr kumimoji="1" lang="ja-JP" altLang="ja-JP" sz="1200">
              <a:solidFill>
                <a:schemeClr val="dk1"/>
              </a:solidFill>
              <a:effectLst/>
              <a:latin typeface="+mn-lt"/>
              <a:ea typeface="+mn-ea"/>
              <a:cs typeface="+mn-cs"/>
            </a:rPr>
            <a:t>と類似団体より低くなっている。これは、平成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に保健福祉機能、町民交流センター機能、図書館、富山地方鉄道立山線五百石駅が一体となった複合施設を整備したためである。これにより、一人当たり面積も減少し、維持管理にかかる経費を抑制することが出来ている。消防施設については、有形固定資産減価償却率は類似団体平均より低くなっているものの、一人当たり面積は類似団体平均を上回っている。これは、老朽化した消防</a:t>
          </a:r>
          <a:r>
            <a:rPr kumimoji="1" lang="ja-JP" altLang="en-US" sz="1200">
              <a:solidFill>
                <a:schemeClr val="dk1"/>
              </a:solidFill>
              <a:effectLst/>
              <a:latin typeface="+mn-lt"/>
              <a:ea typeface="+mn-ea"/>
              <a:cs typeface="+mn-cs"/>
            </a:rPr>
            <a:t>分団</a:t>
          </a:r>
          <a:r>
            <a:rPr kumimoji="1" lang="ja-JP" altLang="ja-JP" sz="1200">
              <a:solidFill>
                <a:schemeClr val="dk1"/>
              </a:solidFill>
              <a:effectLst/>
              <a:latin typeface="+mn-lt"/>
              <a:ea typeface="+mn-ea"/>
              <a:cs typeface="+mn-cs"/>
            </a:rPr>
            <a:t>詰所を計画的に更新していること、又、地形が北西から南東にかけて細長く</a:t>
          </a:r>
          <a:r>
            <a:rPr kumimoji="1" lang="en-US" altLang="ja-JP" sz="1200">
              <a:solidFill>
                <a:schemeClr val="dk1"/>
              </a:solidFill>
              <a:effectLst/>
              <a:latin typeface="+mn-lt"/>
              <a:ea typeface="+mn-ea"/>
              <a:cs typeface="+mn-cs"/>
            </a:rPr>
            <a:t>13</a:t>
          </a:r>
          <a:r>
            <a:rPr kumimoji="1" lang="ja-JP" altLang="ja-JP" sz="1200">
              <a:solidFill>
                <a:schemeClr val="dk1"/>
              </a:solidFill>
              <a:effectLst/>
              <a:latin typeface="+mn-lt"/>
              <a:ea typeface="+mn-ea"/>
              <a:cs typeface="+mn-cs"/>
            </a:rPr>
            <a:t>箇所の詰所があることで一人あたり面積が上回っているためである。今後、老朽化対応更新時には、単純更新することなく、公立公民館と相互に利用しやすいよう近接させ、コンパクト化を図っていく必要がある。</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26,058
25,817
307.29
12,606,540
11,939,575
360,333
7,396,748
10,571,668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固定資産税</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（償却資産・建物）</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評価替え等に伴い減少（▲</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百万円）した一方で、</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町内主要法人の業績</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等により</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法人税</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割（市町村民税）</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が増加（</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百万円）たことから</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、地方税全体では＋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基準財政収入額全体では＋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基準財政需要額</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比）で</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あることから、平成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年度の財政力指数は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0.47</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という結果となった。</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今後、企業誘致や町税の徴収率向上に向けた取り組みを強化し、自主財源の確保に努め、財政基盤の強化を図っていく。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31045</xdr:rowOff>
    </xdr:to>
    <xdr:cxnSp macro="">
      <xdr:nvCxnSpPr>
        <xdr:cNvPr id="69" name="直線コネクタ 68"/>
        <xdr:cNvCxnSpPr/>
      </xdr:nvCxnSpPr>
      <xdr:spPr>
        <a:xfrm flipV="1">
          <a:off x="4114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5" name="直線コネクタ 74"/>
        <xdr:cNvCxnSpPr/>
      </xdr:nvCxnSpPr>
      <xdr:spPr>
        <a:xfrm flipV="1">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57855</xdr:rowOff>
    </xdr:to>
    <xdr:cxnSp macro="">
      <xdr:nvCxnSpPr>
        <xdr:cNvPr id="78" name="直線コネクタ 77"/>
        <xdr:cNvCxnSpPr/>
      </xdr:nvCxnSpPr>
      <xdr:spPr>
        <a:xfrm flipV="1">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138289</xdr:rowOff>
    </xdr:from>
    <xdr:to>
      <xdr:col>23</xdr:col>
      <xdr:colOff>184150</xdr:colOff>
      <xdr:row>44</xdr:row>
      <xdr:rowOff>68439</xdr:rowOff>
    </xdr:to>
    <xdr:sp macro="" textlink="">
      <xdr:nvSpPr>
        <xdr:cNvPr id="88" name="楕円 87"/>
        <xdr:cNvSpPr/>
      </xdr:nvSpPr>
      <xdr:spPr>
        <a:xfrm>
          <a:off x="49022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110366</xdr:rowOff>
    </xdr:from>
    <xdr:ext cx="762000" cy="259045"/>
    <xdr:sp macro="" textlink="">
      <xdr:nvSpPr>
        <xdr:cNvPr id="89" name="財政力該当値テキスト"/>
        <xdr:cNvSpPr txBox="1"/>
      </xdr:nvSpPr>
      <xdr:spPr>
        <a:xfrm>
          <a:off x="5041900" y="74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7055</xdr:rowOff>
    </xdr:from>
    <xdr:to>
      <xdr:col>7</xdr:col>
      <xdr:colOff>31750</xdr:colOff>
      <xdr:row>44</xdr:row>
      <xdr:rowOff>108655</xdr:rowOff>
    </xdr:to>
    <xdr:sp macro="" textlink="">
      <xdr:nvSpPr>
        <xdr:cNvPr id="96" name="楕円 95"/>
        <xdr:cNvSpPr/>
      </xdr:nvSpPr>
      <xdr:spPr>
        <a:xfrm>
          <a:off x="1397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93432</xdr:rowOff>
    </xdr:from>
    <xdr:ext cx="762000" cy="259045"/>
    <xdr:sp macro="" textlink="">
      <xdr:nvSpPr>
        <xdr:cNvPr id="97" name="テキスト ボックス 96"/>
        <xdr:cNvSpPr txBox="1"/>
      </xdr:nvSpPr>
      <xdr:spPr>
        <a:xfrm>
          <a:off x="1066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歳入については、</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交付税</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が減少した一方で、地方税</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臨時財政対策債</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増加し</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、経常一般財源</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臨財債含む</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は前年度比</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18</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歳出につい</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物件費、扶助費</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た一方で</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人件費や公債費</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おり、</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経常経費充当一般財源は前年度比</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133</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百万円となった。以上</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より、経常収支比率は</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の動向（社会保障制度、地方交付税等）や経済情勢次第で大きく変動する財政構造であり、今後も引き続き、自主財源の確保に向けた取組はもちろん、民間委託・指定管理者制度の活用などにより、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86678</xdr:rowOff>
    </xdr:to>
    <xdr:cxnSp macro="">
      <xdr:nvCxnSpPr>
        <xdr:cNvPr id="128" name="直線コネクタ 127"/>
        <xdr:cNvCxnSpPr/>
      </xdr:nvCxnSpPr>
      <xdr:spPr>
        <a:xfrm flipV="1">
          <a:off x="4114800" y="10614025"/>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86678</xdr:rowOff>
    </xdr:from>
    <xdr:to>
      <xdr:col>19</xdr:col>
      <xdr:colOff>133350</xdr:colOff>
      <xdr:row>63</xdr:row>
      <xdr:rowOff>90170</xdr:rowOff>
    </xdr:to>
    <xdr:cxnSp macro="">
      <xdr:nvCxnSpPr>
        <xdr:cNvPr id="131" name="直線コネクタ 130"/>
        <xdr:cNvCxnSpPr/>
      </xdr:nvCxnSpPr>
      <xdr:spPr>
        <a:xfrm flipV="1">
          <a:off x="3225800" y="10716578"/>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63</xdr:row>
      <xdr:rowOff>90170</xdr:rowOff>
    </xdr:to>
    <xdr:cxnSp macro="">
      <xdr:nvCxnSpPr>
        <xdr:cNvPr id="134" name="直線コネクタ 133"/>
        <xdr:cNvCxnSpPr/>
      </xdr:nvCxnSpPr>
      <xdr:spPr>
        <a:xfrm>
          <a:off x="2336800" y="10692447"/>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62547</xdr:rowOff>
    </xdr:to>
    <xdr:cxnSp macro="">
      <xdr:nvCxnSpPr>
        <xdr:cNvPr id="137" name="直線コネクタ 136"/>
        <xdr:cNvCxnSpPr/>
      </xdr:nvCxnSpPr>
      <xdr:spPr>
        <a:xfrm>
          <a:off x="1447800" y="1067435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7" name="楕円 146"/>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8"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35878</xdr:rowOff>
    </xdr:from>
    <xdr:to>
      <xdr:col>19</xdr:col>
      <xdr:colOff>184150</xdr:colOff>
      <xdr:row>62</xdr:row>
      <xdr:rowOff>137478</xdr:rowOff>
    </xdr:to>
    <xdr:sp macro="" textlink="">
      <xdr:nvSpPr>
        <xdr:cNvPr id="149" name="楕円 148"/>
        <xdr:cNvSpPr/>
      </xdr:nvSpPr>
      <xdr:spPr>
        <a:xfrm>
          <a:off x="4064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147655</xdr:rowOff>
    </xdr:from>
    <xdr:ext cx="736600" cy="259045"/>
    <xdr:sp macro="" textlink="">
      <xdr:nvSpPr>
        <xdr:cNvPr id="150" name="テキスト ボックス 149"/>
        <xdr:cNvSpPr txBox="1"/>
      </xdr:nvSpPr>
      <xdr:spPr>
        <a:xfrm>
          <a:off x="3733800" y="10434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1" name="楕円 150"/>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2" name="テキスト ボックス 151"/>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11747</xdr:rowOff>
    </xdr:from>
    <xdr:to>
      <xdr:col>11</xdr:col>
      <xdr:colOff>82550</xdr:colOff>
      <xdr:row>62</xdr:row>
      <xdr:rowOff>113347</xdr:rowOff>
    </xdr:to>
    <xdr:sp macro="" textlink="">
      <xdr:nvSpPr>
        <xdr:cNvPr id="153" name="楕円 152"/>
        <xdr:cNvSpPr/>
      </xdr:nvSpPr>
      <xdr:spPr>
        <a:xfrm>
          <a:off x="2286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54" name="テキスト ボックス 153"/>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5" name="楕円 154"/>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56" name="テキスト ボックス 155"/>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人件費については職員数の減等に伴い、前年度比▲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百万円となったが、物件費については、</a:t>
          </a:r>
          <a:r>
            <a:rPr lang="ja-JP" altLang="ja-JP" sz="1200">
              <a:effectLst/>
              <a:latin typeface="ＭＳ ゴシック" panose="020B0609070205080204" pitchFamily="49" charset="-128"/>
              <a:ea typeface="ＭＳ ゴシック" panose="020B0609070205080204" pitchFamily="49" charset="-128"/>
              <a:cs typeface="Times New Roman"/>
            </a:rPr>
            <a:t>市町村共同利用型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自治体クラウドサービス導入</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に伴う費用などにより、前年度比＋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72</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百万円となった。また、当町は行政区域面積が広く、保育所・小学校などの施設数が多いといったいわゆるスケールデメリットが働いていることなどから類似団体平均に比べ高くなっている。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今後も、引き続き適正な定員管理による人件費の抑制を図り、併せて指定管理者制度の導入をはじめとした行財政改革を一層推進し、コストの低減に努めていく。</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125475</xdr:rowOff>
    </xdr:from>
    <xdr:to>
      <xdr:col>23</xdr:col>
      <xdr:colOff>133350</xdr:colOff>
      <xdr:row>80</xdr:row>
      <xdr:rowOff>136730</xdr:rowOff>
    </xdr:to>
    <xdr:cxnSp macro="">
      <xdr:nvCxnSpPr>
        <xdr:cNvPr id="193" name="直線コネクタ 192"/>
        <xdr:cNvCxnSpPr/>
      </xdr:nvCxnSpPr>
      <xdr:spPr>
        <a:xfrm flipV="1">
          <a:off x="4114800" y="13841475"/>
          <a:ext cx="8382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119932</xdr:rowOff>
    </xdr:from>
    <xdr:to>
      <xdr:col>19</xdr:col>
      <xdr:colOff>133350</xdr:colOff>
      <xdr:row>80</xdr:row>
      <xdr:rowOff>136730</xdr:rowOff>
    </xdr:to>
    <xdr:cxnSp macro="">
      <xdr:nvCxnSpPr>
        <xdr:cNvPr id="196" name="直線コネクタ 195"/>
        <xdr:cNvCxnSpPr/>
      </xdr:nvCxnSpPr>
      <xdr:spPr>
        <a:xfrm>
          <a:off x="3225800" y="13835932"/>
          <a:ext cx="8890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117230</xdr:rowOff>
    </xdr:from>
    <xdr:to>
      <xdr:col>15</xdr:col>
      <xdr:colOff>82550</xdr:colOff>
      <xdr:row>80</xdr:row>
      <xdr:rowOff>119932</xdr:rowOff>
    </xdr:to>
    <xdr:cxnSp macro="">
      <xdr:nvCxnSpPr>
        <xdr:cNvPr id="199" name="直線コネクタ 198"/>
        <xdr:cNvCxnSpPr/>
      </xdr:nvCxnSpPr>
      <xdr:spPr>
        <a:xfrm>
          <a:off x="2336800" y="13833230"/>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117230</xdr:rowOff>
    </xdr:from>
    <xdr:to>
      <xdr:col>11</xdr:col>
      <xdr:colOff>31750</xdr:colOff>
      <xdr:row>80</xdr:row>
      <xdr:rowOff>124516</xdr:rowOff>
    </xdr:to>
    <xdr:cxnSp macro="">
      <xdr:nvCxnSpPr>
        <xdr:cNvPr id="202" name="直線コネクタ 201"/>
        <xdr:cNvCxnSpPr/>
      </xdr:nvCxnSpPr>
      <xdr:spPr>
        <a:xfrm flipV="1">
          <a:off x="1447800" y="13833230"/>
          <a:ext cx="8890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74675</xdr:rowOff>
    </xdr:from>
    <xdr:to>
      <xdr:col>23</xdr:col>
      <xdr:colOff>184150</xdr:colOff>
      <xdr:row>81</xdr:row>
      <xdr:rowOff>4825</xdr:rowOff>
    </xdr:to>
    <xdr:sp macro="" textlink="">
      <xdr:nvSpPr>
        <xdr:cNvPr id="212" name="楕円 211"/>
        <xdr:cNvSpPr/>
      </xdr:nvSpPr>
      <xdr:spPr>
        <a:xfrm>
          <a:off x="4902200" y="137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46752</xdr:rowOff>
    </xdr:from>
    <xdr:ext cx="762000" cy="259045"/>
    <xdr:sp macro="" textlink="">
      <xdr:nvSpPr>
        <xdr:cNvPr id="213" name="人件費・物件費等の状況該当値テキスト"/>
        <xdr:cNvSpPr txBox="1"/>
      </xdr:nvSpPr>
      <xdr:spPr>
        <a:xfrm>
          <a:off x="5041900" y="137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85930</xdr:rowOff>
    </xdr:from>
    <xdr:to>
      <xdr:col>19</xdr:col>
      <xdr:colOff>184150</xdr:colOff>
      <xdr:row>81</xdr:row>
      <xdr:rowOff>16080</xdr:rowOff>
    </xdr:to>
    <xdr:sp macro="" textlink="">
      <xdr:nvSpPr>
        <xdr:cNvPr id="214" name="楕円 213"/>
        <xdr:cNvSpPr/>
      </xdr:nvSpPr>
      <xdr:spPr>
        <a:xfrm>
          <a:off x="4064000" y="138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857</xdr:rowOff>
    </xdr:from>
    <xdr:ext cx="736600" cy="259045"/>
    <xdr:sp macro="" textlink="">
      <xdr:nvSpPr>
        <xdr:cNvPr id="215" name="テキスト ボックス 214"/>
        <xdr:cNvSpPr txBox="1"/>
      </xdr:nvSpPr>
      <xdr:spPr>
        <a:xfrm>
          <a:off x="3733800" y="13888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69132</xdr:rowOff>
    </xdr:from>
    <xdr:to>
      <xdr:col>15</xdr:col>
      <xdr:colOff>133350</xdr:colOff>
      <xdr:row>80</xdr:row>
      <xdr:rowOff>170732</xdr:rowOff>
    </xdr:to>
    <xdr:sp macro="" textlink="">
      <xdr:nvSpPr>
        <xdr:cNvPr id="216" name="楕円 215"/>
        <xdr:cNvSpPr/>
      </xdr:nvSpPr>
      <xdr:spPr>
        <a:xfrm>
          <a:off x="3175000" y="137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155509</xdr:rowOff>
    </xdr:from>
    <xdr:ext cx="762000" cy="259045"/>
    <xdr:sp macro="" textlink="">
      <xdr:nvSpPr>
        <xdr:cNvPr id="217" name="テキスト ボックス 216"/>
        <xdr:cNvSpPr txBox="1"/>
      </xdr:nvSpPr>
      <xdr:spPr>
        <a:xfrm>
          <a:off x="2844800" y="1387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66430</xdr:rowOff>
    </xdr:from>
    <xdr:to>
      <xdr:col>11</xdr:col>
      <xdr:colOff>82550</xdr:colOff>
      <xdr:row>80</xdr:row>
      <xdr:rowOff>168030</xdr:rowOff>
    </xdr:to>
    <xdr:sp macro="" textlink="">
      <xdr:nvSpPr>
        <xdr:cNvPr id="218" name="楕円 217"/>
        <xdr:cNvSpPr/>
      </xdr:nvSpPr>
      <xdr:spPr>
        <a:xfrm>
          <a:off x="2286000" y="137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152807</xdr:rowOff>
    </xdr:from>
    <xdr:ext cx="762000" cy="259045"/>
    <xdr:sp macro="" textlink="">
      <xdr:nvSpPr>
        <xdr:cNvPr id="219" name="テキスト ボックス 218"/>
        <xdr:cNvSpPr txBox="1"/>
      </xdr:nvSpPr>
      <xdr:spPr>
        <a:xfrm>
          <a:off x="1955800" y="1386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73716</xdr:rowOff>
    </xdr:from>
    <xdr:to>
      <xdr:col>7</xdr:col>
      <xdr:colOff>31750</xdr:colOff>
      <xdr:row>81</xdr:row>
      <xdr:rowOff>3866</xdr:rowOff>
    </xdr:to>
    <xdr:sp macro="" textlink="">
      <xdr:nvSpPr>
        <xdr:cNvPr id="220" name="楕円 219"/>
        <xdr:cNvSpPr/>
      </xdr:nvSpPr>
      <xdr:spPr>
        <a:xfrm>
          <a:off x="1397000" y="137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160093</xdr:rowOff>
    </xdr:from>
    <xdr:ext cx="762000" cy="259045"/>
    <xdr:sp macro="" textlink="">
      <xdr:nvSpPr>
        <xdr:cNvPr id="221" name="テキスト ボックス 220"/>
        <xdr:cNvSpPr txBox="1"/>
      </xdr:nvSpPr>
      <xdr:spPr>
        <a:xfrm>
          <a:off x="1066800" y="138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定員適性化計画に基づく定員管理を平成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年度より実施しており、今後も引き続き給与水準の適正化に努めていく。</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168628</xdr:rowOff>
    </xdr:to>
    <xdr:cxnSp macro="">
      <xdr:nvCxnSpPr>
        <xdr:cNvPr id="255" name="直線コネクタ 254"/>
        <xdr:cNvCxnSpPr/>
      </xdr:nvCxnSpPr>
      <xdr:spPr>
        <a:xfrm flipV="1">
          <a:off x="16179800" y="148328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58" name="直線コネクタ 257"/>
        <xdr:cNvCxnSpPr/>
      </xdr:nvCxnSpPr>
      <xdr:spPr>
        <a:xfrm>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141816</xdr:rowOff>
    </xdr:to>
    <xdr:cxnSp macro="">
      <xdr:nvCxnSpPr>
        <xdr:cNvPr id="261" name="直線コネクタ 260"/>
        <xdr:cNvCxnSpPr/>
      </xdr:nvCxnSpPr>
      <xdr:spPr>
        <a:xfrm>
          <a:off x="14401800" y="148597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115005</xdr:rowOff>
    </xdr:to>
    <xdr:cxnSp macro="">
      <xdr:nvCxnSpPr>
        <xdr:cNvPr id="264" name="直線コネクタ 263"/>
        <xdr:cNvCxnSpPr/>
      </xdr:nvCxnSpPr>
      <xdr:spPr>
        <a:xfrm>
          <a:off x="13512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4" name="楕円 273"/>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5" name="給与水準   （国との比較）該当値テキスト"/>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6" name="楕円 275"/>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7" name="テキスト ボックス 276"/>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8" name="楕円 277"/>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9" name="テキスト ボックス 278"/>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0" name="楕円 279"/>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1" name="テキスト ボックス 280"/>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3" name="テキスト ボックス 282"/>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定員適正化計画に基づく職員数の削減などを進めているが、平成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はほぼ同水準で推移している。当町は、行政区域面積が広いうえに南北に長い町であることから、人口に対する保育所・小学校などの施設数が多く、人口千人当たりの職員数は、類似団体平均を大きく上回る状況となっている。今後も更なる民間委託の推進や事務事業の見直しによる効率化を図っていく。</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42726</xdr:rowOff>
    </xdr:from>
    <xdr:to>
      <xdr:col>81</xdr:col>
      <xdr:colOff>44450</xdr:colOff>
      <xdr:row>62</xdr:row>
      <xdr:rowOff>85816</xdr:rowOff>
    </xdr:to>
    <xdr:cxnSp macro="">
      <xdr:nvCxnSpPr>
        <xdr:cNvPr id="320" name="直線コネクタ 319"/>
        <xdr:cNvCxnSpPr/>
      </xdr:nvCxnSpPr>
      <xdr:spPr>
        <a:xfrm flipV="1">
          <a:off x="16179800" y="10672626"/>
          <a:ext cx="8382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66856</xdr:rowOff>
    </xdr:from>
    <xdr:to>
      <xdr:col>77</xdr:col>
      <xdr:colOff>44450</xdr:colOff>
      <xdr:row>62</xdr:row>
      <xdr:rowOff>85816</xdr:rowOff>
    </xdr:to>
    <xdr:cxnSp macro="">
      <xdr:nvCxnSpPr>
        <xdr:cNvPr id="323" name="直線コネクタ 322"/>
        <xdr:cNvCxnSpPr/>
      </xdr:nvCxnSpPr>
      <xdr:spPr>
        <a:xfrm>
          <a:off x="15290800" y="10696756"/>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66856</xdr:rowOff>
    </xdr:from>
    <xdr:to>
      <xdr:col>72</xdr:col>
      <xdr:colOff>203200</xdr:colOff>
      <xdr:row>62</xdr:row>
      <xdr:rowOff>127181</xdr:rowOff>
    </xdr:to>
    <xdr:cxnSp macro="">
      <xdr:nvCxnSpPr>
        <xdr:cNvPr id="326" name="直線コネクタ 325"/>
        <xdr:cNvCxnSpPr/>
      </xdr:nvCxnSpPr>
      <xdr:spPr>
        <a:xfrm flipV="1">
          <a:off x="14401800" y="106967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127181</xdr:rowOff>
    </xdr:from>
    <xdr:to>
      <xdr:col>68</xdr:col>
      <xdr:colOff>152400</xdr:colOff>
      <xdr:row>62</xdr:row>
      <xdr:rowOff>127181</xdr:rowOff>
    </xdr:to>
    <xdr:cxnSp macro="">
      <xdr:nvCxnSpPr>
        <xdr:cNvPr id="329" name="直線コネクタ 328"/>
        <xdr:cNvCxnSpPr/>
      </xdr:nvCxnSpPr>
      <xdr:spPr>
        <a:xfrm>
          <a:off x="13512800" y="107570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163376</xdr:rowOff>
    </xdr:from>
    <xdr:to>
      <xdr:col>81</xdr:col>
      <xdr:colOff>95250</xdr:colOff>
      <xdr:row>62</xdr:row>
      <xdr:rowOff>93526</xdr:rowOff>
    </xdr:to>
    <xdr:sp macro="" textlink="">
      <xdr:nvSpPr>
        <xdr:cNvPr id="339" name="楕円 338"/>
        <xdr:cNvSpPr/>
      </xdr:nvSpPr>
      <xdr:spPr>
        <a:xfrm>
          <a:off x="16967200" y="1062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135453</xdr:rowOff>
    </xdr:from>
    <xdr:ext cx="762000" cy="259045"/>
    <xdr:sp macro="" textlink="">
      <xdr:nvSpPr>
        <xdr:cNvPr id="340" name="定員管理の状況該当値テキスト"/>
        <xdr:cNvSpPr txBox="1"/>
      </xdr:nvSpPr>
      <xdr:spPr>
        <a:xfrm>
          <a:off x="17106900" y="1059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35016</xdr:rowOff>
    </xdr:from>
    <xdr:to>
      <xdr:col>77</xdr:col>
      <xdr:colOff>95250</xdr:colOff>
      <xdr:row>62</xdr:row>
      <xdr:rowOff>136616</xdr:rowOff>
    </xdr:to>
    <xdr:sp macro="" textlink="">
      <xdr:nvSpPr>
        <xdr:cNvPr id="341" name="楕円 340"/>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121393</xdr:rowOff>
    </xdr:from>
    <xdr:ext cx="736600" cy="259045"/>
    <xdr:sp macro="" textlink="">
      <xdr:nvSpPr>
        <xdr:cNvPr id="342" name="テキスト ボックス 341"/>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16056</xdr:rowOff>
    </xdr:from>
    <xdr:to>
      <xdr:col>73</xdr:col>
      <xdr:colOff>44450</xdr:colOff>
      <xdr:row>62</xdr:row>
      <xdr:rowOff>117656</xdr:rowOff>
    </xdr:to>
    <xdr:sp macro="" textlink="">
      <xdr:nvSpPr>
        <xdr:cNvPr id="343" name="楕円 342"/>
        <xdr:cNvSpPr/>
      </xdr:nvSpPr>
      <xdr:spPr>
        <a:xfrm>
          <a:off x="15240000" y="106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102433</xdr:rowOff>
    </xdr:from>
    <xdr:ext cx="762000" cy="259045"/>
    <xdr:sp macro="" textlink="">
      <xdr:nvSpPr>
        <xdr:cNvPr id="344" name="テキスト ボックス 343"/>
        <xdr:cNvSpPr txBox="1"/>
      </xdr:nvSpPr>
      <xdr:spPr>
        <a:xfrm>
          <a:off x="14909800" y="10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76381</xdr:rowOff>
    </xdr:from>
    <xdr:to>
      <xdr:col>68</xdr:col>
      <xdr:colOff>203200</xdr:colOff>
      <xdr:row>63</xdr:row>
      <xdr:rowOff>6531</xdr:rowOff>
    </xdr:to>
    <xdr:sp macro="" textlink="">
      <xdr:nvSpPr>
        <xdr:cNvPr id="345" name="楕円 344"/>
        <xdr:cNvSpPr/>
      </xdr:nvSpPr>
      <xdr:spPr>
        <a:xfrm>
          <a:off x="14351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162758</xdr:rowOff>
    </xdr:from>
    <xdr:ext cx="762000" cy="259045"/>
    <xdr:sp macro="" textlink="">
      <xdr:nvSpPr>
        <xdr:cNvPr id="346" name="テキスト ボックス 345"/>
        <xdr:cNvSpPr txBox="1"/>
      </xdr:nvSpPr>
      <xdr:spPr>
        <a:xfrm>
          <a:off x="14020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76381</xdr:rowOff>
    </xdr:from>
    <xdr:to>
      <xdr:col>64</xdr:col>
      <xdr:colOff>152400</xdr:colOff>
      <xdr:row>63</xdr:row>
      <xdr:rowOff>6531</xdr:rowOff>
    </xdr:to>
    <xdr:sp macro="" textlink="">
      <xdr:nvSpPr>
        <xdr:cNvPr id="347" name="楕円 346"/>
        <xdr:cNvSpPr/>
      </xdr:nvSpPr>
      <xdr:spPr>
        <a:xfrm>
          <a:off x="13462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162758</xdr:rowOff>
    </xdr:from>
    <xdr:ext cx="762000" cy="259045"/>
    <xdr:sp macro="" textlink="">
      <xdr:nvSpPr>
        <xdr:cNvPr id="348" name="テキスト ボックス 347"/>
        <xdr:cNvSpPr txBox="1"/>
      </xdr:nvSpPr>
      <xdr:spPr>
        <a:xfrm>
          <a:off x="13131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年度から平成</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年度までに取り組んだ学校の耐震改修などの大型事業に係る起債償還が順次始まって</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おり、公債費負担比率が悪化していた。しかし、将来負担の平準化を図るため繰上償還を行ったことにより、</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実質公債費比率は、前年度に比べ</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今後、人口減少による標準財政規模の縮小や、公共施設等の老朽化対策に伴う地方債借入額の増加などが見込まれ、実質公債費比率の悪化が危惧される。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39624</xdr:rowOff>
    </xdr:from>
    <xdr:to>
      <xdr:col>81</xdr:col>
      <xdr:colOff>44450</xdr:colOff>
      <xdr:row>44</xdr:row>
      <xdr:rowOff>107188</xdr:rowOff>
    </xdr:to>
    <xdr:cxnSp macro="">
      <xdr:nvCxnSpPr>
        <xdr:cNvPr id="380" name="直線コネクタ 379"/>
        <xdr:cNvCxnSpPr/>
      </xdr:nvCxnSpPr>
      <xdr:spPr>
        <a:xfrm flipV="1">
          <a:off x="16179800" y="75834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107188</xdr:rowOff>
    </xdr:from>
    <xdr:to>
      <xdr:col>77</xdr:col>
      <xdr:colOff>44450</xdr:colOff>
      <xdr:row>44</xdr:row>
      <xdr:rowOff>155448</xdr:rowOff>
    </xdr:to>
    <xdr:cxnSp macro="">
      <xdr:nvCxnSpPr>
        <xdr:cNvPr id="383" name="直線コネクタ 382"/>
        <xdr:cNvCxnSpPr/>
      </xdr:nvCxnSpPr>
      <xdr:spPr>
        <a:xfrm flipV="1">
          <a:off x="15290800" y="76509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145796</xdr:rowOff>
    </xdr:from>
    <xdr:to>
      <xdr:col>72</xdr:col>
      <xdr:colOff>203200</xdr:colOff>
      <xdr:row>44</xdr:row>
      <xdr:rowOff>155448</xdr:rowOff>
    </xdr:to>
    <xdr:cxnSp macro="">
      <xdr:nvCxnSpPr>
        <xdr:cNvPr id="386" name="直線コネクタ 385"/>
        <xdr:cNvCxnSpPr/>
      </xdr:nvCxnSpPr>
      <xdr:spPr>
        <a:xfrm>
          <a:off x="14401800" y="76895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78232</xdr:rowOff>
    </xdr:from>
    <xdr:to>
      <xdr:col>68</xdr:col>
      <xdr:colOff>152400</xdr:colOff>
      <xdr:row>44</xdr:row>
      <xdr:rowOff>145796</xdr:rowOff>
    </xdr:to>
    <xdr:cxnSp macro="">
      <xdr:nvCxnSpPr>
        <xdr:cNvPr id="389" name="直線コネクタ 388"/>
        <xdr:cNvCxnSpPr/>
      </xdr:nvCxnSpPr>
      <xdr:spPr>
        <a:xfrm>
          <a:off x="13512800" y="762203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160274</xdr:rowOff>
    </xdr:from>
    <xdr:to>
      <xdr:col>81</xdr:col>
      <xdr:colOff>95250</xdr:colOff>
      <xdr:row>44</xdr:row>
      <xdr:rowOff>90424</xdr:rowOff>
    </xdr:to>
    <xdr:sp macro="" textlink="">
      <xdr:nvSpPr>
        <xdr:cNvPr id="399" name="楕円 398"/>
        <xdr:cNvSpPr/>
      </xdr:nvSpPr>
      <xdr:spPr>
        <a:xfrm>
          <a:off x="16967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56151</xdr:rowOff>
    </xdr:from>
    <xdr:ext cx="762000" cy="259045"/>
    <xdr:sp macro="" textlink="">
      <xdr:nvSpPr>
        <xdr:cNvPr id="400" name="公債費負担の状況該当値テキスト"/>
        <xdr:cNvSpPr txBox="1"/>
      </xdr:nvSpPr>
      <xdr:spPr>
        <a:xfrm>
          <a:off x="17106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56388</xdr:rowOff>
    </xdr:from>
    <xdr:to>
      <xdr:col>77</xdr:col>
      <xdr:colOff>95250</xdr:colOff>
      <xdr:row>44</xdr:row>
      <xdr:rowOff>157988</xdr:rowOff>
    </xdr:to>
    <xdr:sp macro="" textlink="">
      <xdr:nvSpPr>
        <xdr:cNvPr id="401" name="楕円 400"/>
        <xdr:cNvSpPr/>
      </xdr:nvSpPr>
      <xdr:spPr>
        <a:xfrm>
          <a:off x="16129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142765</xdr:rowOff>
    </xdr:from>
    <xdr:ext cx="736600" cy="259045"/>
    <xdr:sp macro="" textlink="">
      <xdr:nvSpPr>
        <xdr:cNvPr id="402" name="テキスト ボックス 401"/>
        <xdr:cNvSpPr txBox="1"/>
      </xdr:nvSpPr>
      <xdr:spPr>
        <a:xfrm>
          <a:off x="15798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104648</xdr:rowOff>
    </xdr:from>
    <xdr:to>
      <xdr:col>73</xdr:col>
      <xdr:colOff>44450</xdr:colOff>
      <xdr:row>45</xdr:row>
      <xdr:rowOff>34798</xdr:rowOff>
    </xdr:to>
    <xdr:sp macro="" textlink="">
      <xdr:nvSpPr>
        <xdr:cNvPr id="403" name="楕円 402"/>
        <xdr:cNvSpPr/>
      </xdr:nvSpPr>
      <xdr:spPr>
        <a:xfrm>
          <a:off x="15240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19575</xdr:rowOff>
    </xdr:from>
    <xdr:ext cx="762000" cy="259045"/>
    <xdr:sp macro="" textlink="">
      <xdr:nvSpPr>
        <xdr:cNvPr id="404" name="テキスト ボックス 403"/>
        <xdr:cNvSpPr txBox="1"/>
      </xdr:nvSpPr>
      <xdr:spPr>
        <a:xfrm>
          <a:off x="14909800" y="773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94996</xdr:rowOff>
    </xdr:from>
    <xdr:to>
      <xdr:col>68</xdr:col>
      <xdr:colOff>203200</xdr:colOff>
      <xdr:row>45</xdr:row>
      <xdr:rowOff>25146</xdr:rowOff>
    </xdr:to>
    <xdr:sp macro="" textlink="">
      <xdr:nvSpPr>
        <xdr:cNvPr id="405" name="楕円 404"/>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9923</xdr:rowOff>
    </xdr:from>
    <xdr:ext cx="762000" cy="259045"/>
    <xdr:sp macro="" textlink="">
      <xdr:nvSpPr>
        <xdr:cNvPr id="406" name="テキスト ボックス 405"/>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27432</xdr:rowOff>
    </xdr:from>
    <xdr:to>
      <xdr:col>64</xdr:col>
      <xdr:colOff>152400</xdr:colOff>
      <xdr:row>44</xdr:row>
      <xdr:rowOff>129032</xdr:rowOff>
    </xdr:to>
    <xdr:sp macro="" textlink="">
      <xdr:nvSpPr>
        <xdr:cNvPr id="407" name="楕円 406"/>
        <xdr:cNvSpPr/>
      </xdr:nvSpPr>
      <xdr:spPr>
        <a:xfrm>
          <a:off x="13462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113809</xdr:rowOff>
    </xdr:from>
    <xdr:ext cx="762000" cy="259045"/>
    <xdr:sp macro="" textlink="">
      <xdr:nvSpPr>
        <xdr:cNvPr id="408" name="テキスト ボックス 407"/>
        <xdr:cNvSpPr txBox="1"/>
      </xdr:nvSpPr>
      <xdr:spPr>
        <a:xfrm>
          <a:off x="13131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地方債の現在高が前年度比▲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788</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百万円、組合負担等見込額が前年度比▲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392</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百万円となったほか、公営企業債等繰入見込額や債務負担行為に基づく支出予定額等が前年度に比べ減額となり、将来負担額は▲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1,454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百万円となった。その結果、将来負担比率は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124.3</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％になり、前年度に比べ</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20.9</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％改善した。</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類似団体の平均と比べ大きく上回る状況であるうえに、今後も下水道事業に係る組合等負担見込額が増加していくことから、地方債の借入については、今以上に事業を厳選し、将来負担額の抑制を図っていく。</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146685</xdr:rowOff>
    </xdr:to>
    <xdr:cxnSp macro="">
      <xdr:nvCxnSpPr>
        <xdr:cNvPr id="437" name="直線コネクタ 436"/>
        <xdr:cNvCxnSpPr/>
      </xdr:nvCxnSpPr>
      <xdr:spPr>
        <a:xfrm flipV="1">
          <a:off x="17018000" y="2370667"/>
          <a:ext cx="0" cy="1033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118762</xdr:rowOff>
    </xdr:from>
    <xdr:ext cx="762000" cy="259045"/>
    <xdr:sp macro="" textlink="">
      <xdr:nvSpPr>
        <xdr:cNvPr id="438" name="将来負担の状況最小値テキスト"/>
        <xdr:cNvSpPr txBox="1"/>
      </xdr:nvSpPr>
      <xdr:spPr>
        <a:xfrm>
          <a:off x="17106900" y="33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146685</xdr:rowOff>
    </xdr:from>
    <xdr:to>
      <xdr:col>81</xdr:col>
      <xdr:colOff>133350</xdr:colOff>
      <xdr:row>19</xdr:row>
      <xdr:rowOff>146685</xdr:rowOff>
    </xdr:to>
    <xdr:cxnSp macro="">
      <xdr:nvCxnSpPr>
        <xdr:cNvPr id="439" name="直線コネクタ 438"/>
        <xdr:cNvCxnSpPr/>
      </xdr:nvCxnSpPr>
      <xdr:spPr>
        <a:xfrm>
          <a:off x="16929100" y="340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112903</xdr:rowOff>
    </xdr:from>
    <xdr:to>
      <xdr:col>81</xdr:col>
      <xdr:colOff>44450</xdr:colOff>
      <xdr:row>20</xdr:row>
      <xdr:rowOff>109559</xdr:rowOff>
    </xdr:to>
    <xdr:cxnSp macro="">
      <xdr:nvCxnSpPr>
        <xdr:cNvPr id="442" name="直線コネクタ 441"/>
        <xdr:cNvCxnSpPr/>
      </xdr:nvCxnSpPr>
      <xdr:spPr>
        <a:xfrm flipV="1">
          <a:off x="16179800" y="3370453"/>
          <a:ext cx="8382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83287</xdr:rowOff>
    </xdr:from>
    <xdr:ext cx="762000" cy="259045"/>
    <xdr:sp macro="" textlink="">
      <xdr:nvSpPr>
        <xdr:cNvPr id="443" name="将来負担の状況平均値テキスト"/>
        <xdr:cNvSpPr txBox="1"/>
      </xdr:nvSpPr>
      <xdr:spPr>
        <a:xfrm>
          <a:off x="17106900" y="231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66760</xdr:rowOff>
    </xdr:from>
    <xdr:to>
      <xdr:col>81</xdr:col>
      <xdr:colOff>95250</xdr:colOff>
      <xdr:row>14</xdr:row>
      <xdr:rowOff>168360</xdr:rowOff>
    </xdr:to>
    <xdr:sp macro="" textlink="">
      <xdr:nvSpPr>
        <xdr:cNvPr id="444" name="フローチャート: 判断 443"/>
        <xdr:cNvSpPr/>
      </xdr:nvSpPr>
      <xdr:spPr>
        <a:xfrm>
          <a:off x="16967200" y="24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109559</xdr:rowOff>
    </xdr:from>
    <xdr:to>
      <xdr:col>77</xdr:col>
      <xdr:colOff>44450</xdr:colOff>
      <xdr:row>21</xdr:row>
      <xdr:rowOff>12107</xdr:rowOff>
    </xdr:to>
    <xdr:cxnSp macro="">
      <xdr:nvCxnSpPr>
        <xdr:cNvPr id="445" name="直線コネクタ 444"/>
        <xdr:cNvCxnSpPr/>
      </xdr:nvCxnSpPr>
      <xdr:spPr>
        <a:xfrm flipV="1">
          <a:off x="15290800" y="3538559"/>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6" name="フローチャート: 判断 445"/>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7" name="テキスト ボックス 446"/>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12107</xdr:rowOff>
    </xdr:from>
    <xdr:to>
      <xdr:col>72</xdr:col>
      <xdr:colOff>203200</xdr:colOff>
      <xdr:row>21</xdr:row>
      <xdr:rowOff>100584</xdr:rowOff>
    </xdr:to>
    <xdr:cxnSp macro="">
      <xdr:nvCxnSpPr>
        <xdr:cNvPr id="448" name="直線コネクタ 447"/>
        <xdr:cNvCxnSpPr/>
      </xdr:nvCxnSpPr>
      <xdr:spPr>
        <a:xfrm flipV="1">
          <a:off x="14401800" y="36125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88477</xdr:rowOff>
    </xdr:from>
    <xdr:to>
      <xdr:col>73</xdr:col>
      <xdr:colOff>44450</xdr:colOff>
      <xdr:row>15</xdr:row>
      <xdr:rowOff>18627</xdr:rowOff>
    </xdr:to>
    <xdr:sp macro="" textlink="">
      <xdr:nvSpPr>
        <xdr:cNvPr id="449" name="フローチャート: 判断 448"/>
        <xdr:cNvSpPr/>
      </xdr:nvSpPr>
      <xdr:spPr>
        <a:xfrm>
          <a:off x="15240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28804</xdr:rowOff>
    </xdr:from>
    <xdr:ext cx="762000" cy="259045"/>
    <xdr:sp macro="" textlink="">
      <xdr:nvSpPr>
        <xdr:cNvPr id="450" name="テキスト ボックス 449"/>
        <xdr:cNvSpPr txBox="1"/>
      </xdr:nvSpPr>
      <xdr:spPr>
        <a:xfrm>
          <a:off x="14909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100584</xdr:rowOff>
    </xdr:from>
    <xdr:to>
      <xdr:col>68</xdr:col>
      <xdr:colOff>152400</xdr:colOff>
      <xdr:row>22</xdr:row>
      <xdr:rowOff>118152</xdr:rowOff>
    </xdr:to>
    <xdr:cxnSp macro="">
      <xdr:nvCxnSpPr>
        <xdr:cNvPr id="451" name="直線コネクタ 450"/>
        <xdr:cNvCxnSpPr/>
      </xdr:nvCxnSpPr>
      <xdr:spPr>
        <a:xfrm flipV="1">
          <a:off x="13512800" y="370103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24130</xdr:rowOff>
    </xdr:from>
    <xdr:to>
      <xdr:col>68</xdr:col>
      <xdr:colOff>203200</xdr:colOff>
      <xdr:row>14</xdr:row>
      <xdr:rowOff>125730</xdr:rowOff>
    </xdr:to>
    <xdr:sp macro="" textlink="">
      <xdr:nvSpPr>
        <xdr:cNvPr id="452" name="フローチャート: 判断 451"/>
        <xdr:cNvSpPr/>
      </xdr:nvSpPr>
      <xdr:spPr>
        <a:xfrm>
          <a:off x="143510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135907</xdr:rowOff>
    </xdr:from>
    <xdr:ext cx="762000" cy="259045"/>
    <xdr:sp macro="" textlink="">
      <xdr:nvSpPr>
        <xdr:cNvPr id="453" name="テキスト ボックス 452"/>
        <xdr:cNvSpPr txBox="1"/>
      </xdr:nvSpPr>
      <xdr:spPr>
        <a:xfrm>
          <a:off x="14020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82846</xdr:rowOff>
    </xdr:from>
    <xdr:to>
      <xdr:col>64</xdr:col>
      <xdr:colOff>152400</xdr:colOff>
      <xdr:row>15</xdr:row>
      <xdr:rowOff>12996</xdr:rowOff>
    </xdr:to>
    <xdr:sp macro="" textlink="">
      <xdr:nvSpPr>
        <xdr:cNvPr id="454" name="フローチャート: 判断 453"/>
        <xdr:cNvSpPr/>
      </xdr:nvSpPr>
      <xdr:spPr>
        <a:xfrm>
          <a:off x="13462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23173</xdr:rowOff>
    </xdr:from>
    <xdr:ext cx="762000" cy="259045"/>
    <xdr:sp macro="" textlink="">
      <xdr:nvSpPr>
        <xdr:cNvPr id="455" name="テキスト ボックス 454"/>
        <xdr:cNvSpPr txBox="1"/>
      </xdr:nvSpPr>
      <xdr:spPr>
        <a:xfrm>
          <a:off x="13131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62103</xdr:rowOff>
    </xdr:from>
    <xdr:to>
      <xdr:col>81</xdr:col>
      <xdr:colOff>95250</xdr:colOff>
      <xdr:row>19</xdr:row>
      <xdr:rowOff>163703</xdr:rowOff>
    </xdr:to>
    <xdr:sp macro="" textlink="">
      <xdr:nvSpPr>
        <xdr:cNvPr id="461" name="楕円 460"/>
        <xdr:cNvSpPr/>
      </xdr:nvSpPr>
      <xdr:spPr>
        <a:xfrm>
          <a:off x="169672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129430</xdr:rowOff>
    </xdr:from>
    <xdr:ext cx="762000" cy="259045"/>
    <xdr:sp macro="" textlink="">
      <xdr:nvSpPr>
        <xdr:cNvPr id="462" name="将来負担の状況該当値テキスト"/>
        <xdr:cNvSpPr txBox="1"/>
      </xdr:nvSpPr>
      <xdr:spPr>
        <a:xfrm>
          <a:off x="17106900" y="321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58759</xdr:rowOff>
    </xdr:from>
    <xdr:to>
      <xdr:col>77</xdr:col>
      <xdr:colOff>95250</xdr:colOff>
      <xdr:row>20</xdr:row>
      <xdr:rowOff>160359</xdr:rowOff>
    </xdr:to>
    <xdr:sp macro="" textlink="">
      <xdr:nvSpPr>
        <xdr:cNvPr id="463" name="楕円 462"/>
        <xdr:cNvSpPr/>
      </xdr:nvSpPr>
      <xdr:spPr>
        <a:xfrm>
          <a:off x="16129000" y="34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145136</xdr:rowOff>
    </xdr:from>
    <xdr:ext cx="736600" cy="259045"/>
    <xdr:sp macro="" textlink="">
      <xdr:nvSpPr>
        <xdr:cNvPr id="464" name="テキスト ボックス 463"/>
        <xdr:cNvSpPr txBox="1"/>
      </xdr:nvSpPr>
      <xdr:spPr>
        <a:xfrm>
          <a:off x="15798800" y="357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132757</xdr:rowOff>
    </xdr:from>
    <xdr:to>
      <xdr:col>73</xdr:col>
      <xdr:colOff>44450</xdr:colOff>
      <xdr:row>21</xdr:row>
      <xdr:rowOff>62907</xdr:rowOff>
    </xdr:to>
    <xdr:sp macro="" textlink="">
      <xdr:nvSpPr>
        <xdr:cNvPr id="465" name="楕円 464"/>
        <xdr:cNvSpPr/>
      </xdr:nvSpPr>
      <xdr:spPr>
        <a:xfrm>
          <a:off x="15240000" y="35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47684</xdr:rowOff>
    </xdr:from>
    <xdr:ext cx="762000" cy="259045"/>
    <xdr:sp macro="" textlink="">
      <xdr:nvSpPr>
        <xdr:cNvPr id="466" name="テキスト ボックス 465"/>
        <xdr:cNvSpPr txBox="1"/>
      </xdr:nvSpPr>
      <xdr:spPr>
        <a:xfrm>
          <a:off x="14909800" y="364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49784</xdr:rowOff>
    </xdr:from>
    <xdr:to>
      <xdr:col>68</xdr:col>
      <xdr:colOff>203200</xdr:colOff>
      <xdr:row>21</xdr:row>
      <xdr:rowOff>151384</xdr:rowOff>
    </xdr:to>
    <xdr:sp macro="" textlink="">
      <xdr:nvSpPr>
        <xdr:cNvPr id="467" name="楕円 466"/>
        <xdr:cNvSpPr/>
      </xdr:nvSpPr>
      <xdr:spPr>
        <a:xfrm>
          <a:off x="14351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136161</xdr:rowOff>
    </xdr:from>
    <xdr:ext cx="762000" cy="259045"/>
    <xdr:sp macro="" textlink="">
      <xdr:nvSpPr>
        <xdr:cNvPr id="468" name="テキスト ボックス 467"/>
        <xdr:cNvSpPr txBox="1"/>
      </xdr:nvSpPr>
      <xdr:spPr>
        <a:xfrm>
          <a:off x="14020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67352</xdr:rowOff>
    </xdr:from>
    <xdr:to>
      <xdr:col>64</xdr:col>
      <xdr:colOff>152400</xdr:colOff>
      <xdr:row>22</xdr:row>
      <xdr:rowOff>168952</xdr:rowOff>
    </xdr:to>
    <xdr:sp macro="" textlink="">
      <xdr:nvSpPr>
        <xdr:cNvPr id="469" name="楕円 468"/>
        <xdr:cNvSpPr/>
      </xdr:nvSpPr>
      <xdr:spPr>
        <a:xfrm>
          <a:off x="13462000" y="3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153729</xdr:rowOff>
    </xdr:from>
    <xdr:ext cx="762000" cy="259045"/>
    <xdr:sp macro="" textlink="">
      <xdr:nvSpPr>
        <xdr:cNvPr id="470" name="テキスト ボックス 469"/>
        <xdr:cNvSpPr txBox="1"/>
      </xdr:nvSpPr>
      <xdr:spPr>
        <a:xfrm>
          <a:off x="13131800" y="39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26,058
25,817
307.29
12,606,540
11,939,575
360,333
7,396,748
10,571,668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年度以前</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については、類似団体の平均に比べやや高い水準</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で推移していた。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生活圏が広く、人口に対する保育所・小学校等の施設数が相対的に多いことなどが主な要因となっている。しかし、定員適正化計画による定員管理や指定管理者制度の導入による民間委託といった行財政改革</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を実施して</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いることから、平成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年度をピークに低下傾向である。平成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職員数の減等に伴い前年度比▲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したので、</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継続して</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人件費の抑制に努め</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ていく</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131572</xdr:rowOff>
    </xdr:to>
    <xdr:cxnSp macro="">
      <xdr:nvCxnSpPr>
        <xdr:cNvPr id="64" name="直線コネクタ 63"/>
        <xdr:cNvCxnSpPr/>
      </xdr:nvCxnSpPr>
      <xdr:spPr>
        <a:xfrm flipV="1">
          <a:off x="3987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19558</xdr:rowOff>
    </xdr:to>
    <xdr:cxnSp macro="">
      <xdr:nvCxnSpPr>
        <xdr:cNvPr id="67" name="直線コネクタ 66"/>
        <xdr:cNvCxnSpPr/>
      </xdr:nvCxnSpPr>
      <xdr:spPr>
        <a:xfrm flipV="1">
          <a:off x="3098800" y="63037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24130</xdr:rowOff>
    </xdr:to>
    <xdr:cxnSp macro="">
      <xdr:nvCxnSpPr>
        <xdr:cNvPr id="70" name="直線コネクタ 69"/>
        <xdr:cNvCxnSpPr/>
      </xdr:nvCxnSpPr>
      <xdr:spPr>
        <a:xfrm flipV="1">
          <a:off x="2209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74422</xdr:rowOff>
    </xdr:to>
    <xdr:cxnSp macro="">
      <xdr:nvCxnSpPr>
        <xdr:cNvPr id="73" name="直線コネクタ 72"/>
        <xdr:cNvCxnSpPr/>
      </xdr:nvCxnSpPr>
      <xdr:spPr>
        <a:xfrm flipV="1">
          <a:off x="1320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に実施した学校ＩＣＴ推進事業などは終了したものの、</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a:rPr>
            <a:t>市町村共同利用型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自治体クラウドサービス導入</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に伴う費用</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増などにより、前年度に比べ経常経費充当一般財源は＋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百万円となり、経常収支比率は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％上昇した。</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現状は、類似団体と比べ</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4.5</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％下回っているが、今後も人件費抑制の観点から、民間委託を推進することで、上昇すると見込まれる。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20320</xdr:rowOff>
    </xdr:from>
    <xdr:to>
      <xdr:col>82</xdr:col>
      <xdr:colOff>107950</xdr:colOff>
      <xdr:row>14</xdr:row>
      <xdr:rowOff>27940</xdr:rowOff>
    </xdr:to>
    <xdr:cxnSp macro="">
      <xdr:nvCxnSpPr>
        <xdr:cNvPr id="125" name="直線コネクタ 124"/>
        <xdr:cNvCxnSpPr/>
      </xdr:nvCxnSpPr>
      <xdr:spPr>
        <a:xfrm>
          <a:off x="15671800" y="242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14</xdr:row>
      <xdr:rowOff>20320</xdr:rowOff>
    </xdr:to>
    <xdr:cxnSp macro="">
      <xdr:nvCxnSpPr>
        <xdr:cNvPr id="128" name="直線コネクタ 127"/>
        <xdr:cNvCxnSpPr/>
      </xdr:nvCxnSpPr>
      <xdr:spPr>
        <a:xfrm>
          <a:off x="14782800" y="237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123190</xdr:rowOff>
    </xdr:from>
    <xdr:to>
      <xdr:col>73</xdr:col>
      <xdr:colOff>180975</xdr:colOff>
      <xdr:row>13</xdr:row>
      <xdr:rowOff>146050</xdr:rowOff>
    </xdr:to>
    <xdr:cxnSp macro="">
      <xdr:nvCxnSpPr>
        <xdr:cNvPr id="131" name="直線コネクタ 130"/>
        <xdr:cNvCxnSpPr/>
      </xdr:nvCxnSpPr>
      <xdr:spPr>
        <a:xfrm>
          <a:off x="13893800" y="235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13</xdr:row>
      <xdr:rowOff>153670</xdr:rowOff>
    </xdr:to>
    <xdr:cxnSp macro="">
      <xdr:nvCxnSpPr>
        <xdr:cNvPr id="134" name="直線コネクタ 133"/>
        <xdr:cNvCxnSpPr/>
      </xdr:nvCxnSpPr>
      <xdr:spPr>
        <a:xfrm flipV="1">
          <a:off x="13004800" y="235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4" name="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165117</xdr:rowOff>
    </xdr:from>
    <xdr:ext cx="762000" cy="259045"/>
    <xdr:sp macro="" textlink="">
      <xdr:nvSpPr>
        <xdr:cNvPr id="145" name="物件費該当値テキスト"/>
        <xdr:cNvSpPr txBox="1"/>
      </xdr:nvSpPr>
      <xdr:spPr>
        <a:xfrm>
          <a:off x="165989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140970</xdr:rowOff>
    </xdr:from>
    <xdr:to>
      <xdr:col>78</xdr:col>
      <xdr:colOff>120650</xdr:colOff>
      <xdr:row>14</xdr:row>
      <xdr:rowOff>71120</xdr:rowOff>
    </xdr:to>
    <xdr:sp macro="" textlink="">
      <xdr:nvSpPr>
        <xdr:cNvPr id="146" name="楕円 145"/>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81297</xdr:rowOff>
    </xdr:from>
    <xdr:ext cx="736600" cy="259045"/>
    <xdr:sp macro="" textlink="">
      <xdr:nvSpPr>
        <xdr:cNvPr id="147" name="テキスト ボックス 146"/>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48" name="楕円 147"/>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49" name="テキスト ボックス 148"/>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0" name="楕円 149"/>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1" name="テキスト ボックス 150"/>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2" name="楕円 151"/>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3" name="テキスト ボックス 152"/>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障害者支援費や障害者医療費助成などの対象者の増加により扶助費は増加傾向</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児童手当給付事業等で事業費の減があった</a:t>
          </a:r>
          <a:r>
            <a:rPr kumimoji="1" lang="ja-JP" altLang="en-US" sz="1200" b="0" i="0" baseline="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制度改正に伴い、認定こども園への支出が大幅に増加し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ているため、</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歳出決算額は、前年度比</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百万円となり、経常収支比率は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また、本町においては、全国平均を上回るペースで高齢化が進んでいる（平成</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月現在高齢化率：約</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）ことから、今後さらに比率が上昇するものと考えられる。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133350</xdr:rowOff>
    </xdr:to>
    <xdr:cxnSp macro="">
      <xdr:nvCxnSpPr>
        <xdr:cNvPr id="186" name="直線コネクタ 185"/>
        <xdr:cNvCxnSpPr/>
      </xdr:nvCxnSpPr>
      <xdr:spPr>
        <a:xfrm>
          <a:off x="3987800" y="9817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57</xdr:row>
      <xdr:rowOff>82550</xdr:rowOff>
    </xdr:to>
    <xdr:cxnSp macro="">
      <xdr:nvCxnSpPr>
        <xdr:cNvPr id="189" name="直線コネクタ 188"/>
        <xdr:cNvCxnSpPr/>
      </xdr:nvCxnSpPr>
      <xdr:spPr>
        <a:xfrm flipV="1">
          <a:off x="3098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82550</xdr:rowOff>
    </xdr:to>
    <xdr:cxnSp macro="">
      <xdr:nvCxnSpPr>
        <xdr:cNvPr id="192" name="直線コネクタ 191"/>
        <xdr:cNvCxnSpPr/>
      </xdr:nvCxnSpPr>
      <xdr:spPr>
        <a:xfrm>
          <a:off x="2209800" y="9766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56</xdr:row>
      <xdr:rowOff>165100</xdr:rowOff>
    </xdr:to>
    <xdr:cxnSp macro="">
      <xdr:nvCxnSpPr>
        <xdr:cNvPr id="195" name="直線コネクタ 194"/>
        <xdr:cNvCxnSpPr/>
      </xdr:nvCxnSpPr>
      <xdr:spPr>
        <a:xfrm>
          <a:off x="1320800" y="94742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5" name="楕円 204"/>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06" name="扶助費該当値テキスト"/>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7" name="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8" name="テキスト ボックス 20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09" name="楕円 208"/>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0" name="テキスト ボックス 209"/>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4" name="テキスト ボックス 213"/>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繰出金については、</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下水道事業（公共下水道）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や介護保険事業へは増加したものの、工場誘致対策事業では減少した。また、除雪対策事業等に係る維持補修費でも減少</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しており、前年度比</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類似団体平均や全国平均と比べ、大きく上回っているため、今後、経費の節減をはじめ、独立採算の原則に立ち返った料金の適正化を図るなど、普通会計への負担軽減に努めていく。</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155575</xdr:rowOff>
    </xdr:from>
    <xdr:to>
      <xdr:col>82</xdr:col>
      <xdr:colOff>107950</xdr:colOff>
      <xdr:row>61</xdr:row>
      <xdr:rowOff>69850</xdr:rowOff>
    </xdr:to>
    <xdr:cxnSp macro="">
      <xdr:nvCxnSpPr>
        <xdr:cNvPr id="251" name="直線コネクタ 250"/>
        <xdr:cNvCxnSpPr/>
      </xdr:nvCxnSpPr>
      <xdr:spPr>
        <a:xfrm flipV="1">
          <a:off x="15671800" y="104425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69850</xdr:rowOff>
    </xdr:to>
    <xdr:cxnSp macro="">
      <xdr:nvCxnSpPr>
        <xdr:cNvPr id="254" name="直線コネクタ 253"/>
        <xdr:cNvCxnSpPr/>
      </xdr:nvCxnSpPr>
      <xdr:spPr>
        <a:xfrm>
          <a:off x="14782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41275</xdr:rowOff>
    </xdr:from>
    <xdr:to>
      <xdr:col>73</xdr:col>
      <xdr:colOff>180975</xdr:colOff>
      <xdr:row>60</xdr:row>
      <xdr:rowOff>165100</xdr:rowOff>
    </xdr:to>
    <xdr:cxnSp macro="">
      <xdr:nvCxnSpPr>
        <xdr:cNvPr id="257" name="直線コネクタ 256"/>
        <xdr:cNvCxnSpPr/>
      </xdr:nvCxnSpPr>
      <xdr:spPr>
        <a:xfrm>
          <a:off x="13893800" y="103282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41275</xdr:rowOff>
    </xdr:from>
    <xdr:to>
      <xdr:col>69</xdr:col>
      <xdr:colOff>92075</xdr:colOff>
      <xdr:row>60</xdr:row>
      <xdr:rowOff>41275</xdr:rowOff>
    </xdr:to>
    <xdr:cxnSp macro="">
      <xdr:nvCxnSpPr>
        <xdr:cNvPr id="260" name="直線コネクタ 259"/>
        <xdr:cNvCxnSpPr/>
      </xdr:nvCxnSpPr>
      <xdr:spPr>
        <a:xfrm>
          <a:off x="13004800" y="10328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104775</xdr:rowOff>
    </xdr:from>
    <xdr:to>
      <xdr:col>82</xdr:col>
      <xdr:colOff>158750</xdr:colOff>
      <xdr:row>61</xdr:row>
      <xdr:rowOff>34925</xdr:rowOff>
    </xdr:to>
    <xdr:sp macro="" textlink="">
      <xdr:nvSpPr>
        <xdr:cNvPr id="270" name="楕円 269"/>
        <xdr:cNvSpPr/>
      </xdr:nvSpPr>
      <xdr:spPr>
        <a:xfrm>
          <a:off x="164592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76852</xdr:rowOff>
    </xdr:from>
    <xdr:ext cx="762000" cy="259045"/>
    <xdr:sp macro="" textlink="">
      <xdr:nvSpPr>
        <xdr:cNvPr id="271" name="その他該当値テキスト"/>
        <xdr:cNvSpPr txBox="1"/>
      </xdr:nvSpPr>
      <xdr:spPr>
        <a:xfrm>
          <a:off x="165989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72" name="楕円 271"/>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73" name="テキスト ボックス 272"/>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5" name="テキスト ボックス 274"/>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161925</xdr:rowOff>
    </xdr:from>
    <xdr:to>
      <xdr:col>69</xdr:col>
      <xdr:colOff>142875</xdr:colOff>
      <xdr:row>60</xdr:row>
      <xdr:rowOff>92075</xdr:rowOff>
    </xdr:to>
    <xdr:sp macro="" textlink="">
      <xdr:nvSpPr>
        <xdr:cNvPr id="276" name="楕円 275"/>
        <xdr:cNvSpPr/>
      </xdr:nvSpPr>
      <xdr:spPr>
        <a:xfrm>
          <a:off x="13843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76852</xdr:rowOff>
    </xdr:from>
    <xdr:ext cx="762000" cy="259045"/>
    <xdr:sp macro="" textlink="">
      <xdr:nvSpPr>
        <xdr:cNvPr id="277" name="テキスト ボックス 276"/>
        <xdr:cNvSpPr txBox="1"/>
      </xdr:nvSpPr>
      <xdr:spPr>
        <a:xfrm>
          <a:off x="13512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161925</xdr:rowOff>
    </xdr:from>
    <xdr:to>
      <xdr:col>65</xdr:col>
      <xdr:colOff>53975</xdr:colOff>
      <xdr:row>60</xdr:row>
      <xdr:rowOff>92075</xdr:rowOff>
    </xdr:to>
    <xdr:sp macro="" textlink="">
      <xdr:nvSpPr>
        <xdr:cNvPr id="278" name="楕円 277"/>
        <xdr:cNvSpPr/>
      </xdr:nvSpPr>
      <xdr:spPr>
        <a:xfrm>
          <a:off x="1295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76852</xdr:rowOff>
    </xdr:from>
    <xdr:ext cx="762000" cy="259045"/>
    <xdr:sp macro="" textlink="">
      <xdr:nvSpPr>
        <xdr:cNvPr id="279" name="テキスト ボックス 278"/>
        <xdr:cNvSpPr txBox="1"/>
      </xdr:nvSpPr>
      <xdr:spPr>
        <a:xfrm>
          <a:off x="126238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一部事務組合に対する補助金の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減額</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等により、経常経費充当一般財源は対前年比</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80</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しかしながら、</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補助金本来の意義、必要性を再検討し、事業効果を明確に立証できない補助金を廃止するなど、内容の見直しを進め</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ていく</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122428</xdr:rowOff>
    </xdr:to>
    <xdr:cxnSp macro="">
      <xdr:nvCxnSpPr>
        <xdr:cNvPr id="309" name="直線コネクタ 308"/>
        <xdr:cNvCxnSpPr/>
      </xdr:nvCxnSpPr>
      <xdr:spPr>
        <a:xfrm flipV="1">
          <a:off x="15671800" y="59014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163576</xdr:rowOff>
    </xdr:to>
    <xdr:cxnSp macro="">
      <xdr:nvCxnSpPr>
        <xdr:cNvPr id="312" name="直線コネクタ 311"/>
        <xdr:cNvCxnSpPr/>
      </xdr:nvCxnSpPr>
      <xdr:spPr>
        <a:xfrm flipV="1">
          <a:off x="14782800" y="5951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145288</xdr:rowOff>
    </xdr:from>
    <xdr:to>
      <xdr:col>73</xdr:col>
      <xdr:colOff>180975</xdr:colOff>
      <xdr:row>34</xdr:row>
      <xdr:rowOff>163576</xdr:rowOff>
    </xdr:to>
    <xdr:cxnSp macro="">
      <xdr:nvCxnSpPr>
        <xdr:cNvPr id="315" name="直線コネクタ 314"/>
        <xdr:cNvCxnSpPr/>
      </xdr:nvCxnSpPr>
      <xdr:spPr>
        <a:xfrm>
          <a:off x="13893800" y="5974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145288</xdr:rowOff>
    </xdr:to>
    <xdr:cxnSp macro="">
      <xdr:nvCxnSpPr>
        <xdr:cNvPr id="318" name="直線コネクタ 317"/>
        <xdr:cNvCxnSpPr/>
      </xdr:nvCxnSpPr>
      <xdr:spPr>
        <a:xfrm>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28" name="楕円 327"/>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101363</xdr:rowOff>
    </xdr:from>
    <xdr:ext cx="762000" cy="259045"/>
    <xdr:sp macro="" textlink="">
      <xdr:nvSpPr>
        <xdr:cNvPr id="329" name="補助費等該当値テキスト"/>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71628</xdr:rowOff>
    </xdr:from>
    <xdr:to>
      <xdr:col>78</xdr:col>
      <xdr:colOff>120650</xdr:colOff>
      <xdr:row>35</xdr:row>
      <xdr:rowOff>1778</xdr:rowOff>
    </xdr:to>
    <xdr:sp macro="" textlink="">
      <xdr:nvSpPr>
        <xdr:cNvPr id="330" name="楕円 329"/>
        <xdr:cNvSpPr/>
      </xdr:nvSpPr>
      <xdr:spPr>
        <a:xfrm>
          <a:off x="15621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11955</xdr:rowOff>
    </xdr:from>
    <xdr:ext cx="736600" cy="259045"/>
    <xdr:sp macro="" textlink="">
      <xdr:nvSpPr>
        <xdr:cNvPr id="331" name="テキスト ボックス 330"/>
        <xdr:cNvSpPr txBox="1"/>
      </xdr:nvSpPr>
      <xdr:spPr>
        <a:xfrm>
          <a:off x="15290800" y="566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2" name="楕円 331"/>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3" name="テキスト ボックス 332"/>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94488</xdr:rowOff>
    </xdr:from>
    <xdr:to>
      <xdr:col>69</xdr:col>
      <xdr:colOff>142875</xdr:colOff>
      <xdr:row>35</xdr:row>
      <xdr:rowOff>24638</xdr:rowOff>
    </xdr:to>
    <xdr:sp macro="" textlink="">
      <xdr:nvSpPr>
        <xdr:cNvPr id="334" name="楕円 333"/>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34815</xdr:rowOff>
    </xdr:from>
    <xdr:ext cx="762000" cy="259045"/>
    <xdr:sp macro="" textlink="">
      <xdr:nvSpPr>
        <xdr:cNvPr id="335" name="テキスト ボックス 334"/>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36" name="楕円 335"/>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37" name="テキスト ボックス 336"/>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過去の高金利地方債の償還が順次終了してきているものの、後年度に</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100%</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交付税算入される臨時財政対策債の多額の償還が順次始まっており</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、臨時財政対策債の償還額は前年度比＋</a:t>
          </a:r>
          <a:r>
            <a:rPr kumimoji="0"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59</a:t>
          </a:r>
          <a:r>
            <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r>
            <a:rPr kumimoji="0"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前年度に繰上償還を行ったことにより、</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公債費における経常経費充当一般財源</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138</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百万円となり、経常収支比率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した。今後、起債の峻別を図り、また、繰上償還を実施することで比率の平準化に努める</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96520</xdr:rowOff>
    </xdr:to>
    <xdr:cxnSp macro="">
      <xdr:nvCxnSpPr>
        <xdr:cNvPr id="370" name="直線コネクタ 369"/>
        <xdr:cNvCxnSpPr/>
      </xdr:nvCxnSpPr>
      <xdr:spPr>
        <a:xfrm flipV="1">
          <a:off x="3987800" y="13446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79</xdr:row>
      <xdr:rowOff>62230</xdr:rowOff>
    </xdr:to>
    <xdr:cxnSp macro="">
      <xdr:nvCxnSpPr>
        <xdr:cNvPr id="373" name="直線コネクタ 372"/>
        <xdr:cNvCxnSpPr/>
      </xdr:nvCxnSpPr>
      <xdr:spPr>
        <a:xfrm flipV="1">
          <a:off x="3098800" y="1346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62230</xdr:rowOff>
    </xdr:to>
    <xdr:cxnSp macro="">
      <xdr:nvCxnSpPr>
        <xdr:cNvPr id="376" name="直線コネクタ 375"/>
        <xdr:cNvCxnSpPr/>
      </xdr:nvCxnSpPr>
      <xdr:spPr>
        <a:xfrm>
          <a:off x="2209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54611</xdr:rowOff>
    </xdr:to>
    <xdr:cxnSp macro="">
      <xdr:nvCxnSpPr>
        <xdr:cNvPr id="379" name="直線コネクタ 378"/>
        <xdr:cNvCxnSpPr/>
      </xdr:nvCxnSpPr>
      <xdr:spPr>
        <a:xfrm flipV="1">
          <a:off x="1320800" y="13553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89" name="楕円 388"/>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0"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1" name="楕円 390"/>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2" name="テキスト ボックス 391"/>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3" name="楕円 392"/>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4" name="テキスト ボックス 393"/>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5" name="楕円 394"/>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6" name="テキスト ボックス 395"/>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397" name="楕円 396"/>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398" name="テキスト ボックス 397"/>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公債費以外の経費に係る経常収支比率は、前年度と比べ</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類似団体平均に比べて下回る結果となっている。しかし、財政力の低い当町にとって、この比率は、普通交付税や臨時財政対策債の増額によるところが大きく、国の動向によっては、大きく悪化することも考えら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62992</xdr:rowOff>
    </xdr:to>
    <xdr:cxnSp macro="">
      <xdr:nvCxnSpPr>
        <xdr:cNvPr id="429" name="直線コネクタ 428"/>
        <xdr:cNvCxnSpPr/>
      </xdr:nvCxnSpPr>
      <xdr:spPr>
        <a:xfrm flipV="1">
          <a:off x="15671800" y="130291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76</xdr:row>
      <xdr:rowOff>113285</xdr:rowOff>
    </xdr:to>
    <xdr:cxnSp macro="">
      <xdr:nvCxnSpPr>
        <xdr:cNvPr id="432" name="直線コネクタ 431"/>
        <xdr:cNvCxnSpPr/>
      </xdr:nvCxnSpPr>
      <xdr:spPr>
        <a:xfrm flipV="1">
          <a:off x="14782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113285</xdr:rowOff>
    </xdr:to>
    <xdr:cxnSp macro="">
      <xdr:nvCxnSpPr>
        <xdr:cNvPr id="435" name="直線コネクタ 434"/>
        <xdr:cNvCxnSpPr/>
      </xdr:nvCxnSpPr>
      <xdr:spPr>
        <a:xfrm>
          <a:off x="13893800" y="130246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165863</xdr:rowOff>
    </xdr:to>
    <xdr:cxnSp macro="">
      <xdr:nvCxnSpPr>
        <xdr:cNvPr id="438" name="直線コネクタ 437"/>
        <xdr:cNvCxnSpPr/>
      </xdr:nvCxnSpPr>
      <xdr:spPr>
        <a:xfrm>
          <a:off x="13004800" y="1298346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8" name="楕円 447"/>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9"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50" name="楕円 449"/>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1" name="テキスト ボックス 450"/>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2" name="楕円 451"/>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3" name="テキスト ボックス 452"/>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4" name="楕円 453"/>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5" name="テキスト ボックス 454"/>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6" name="楕円 455"/>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7" name="テキスト ボックス 456"/>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28990</xdr:rowOff>
    </xdr:from>
    <xdr:to>
      <xdr:col>29</xdr:col>
      <xdr:colOff>127000</xdr:colOff>
      <xdr:row>17</xdr:row>
      <xdr:rowOff>110013</xdr:rowOff>
    </xdr:to>
    <xdr:cxnSp macro="">
      <xdr:nvCxnSpPr>
        <xdr:cNvPr id="52" name="直線コネクタ 51"/>
        <xdr:cNvCxnSpPr/>
      </xdr:nvCxnSpPr>
      <xdr:spPr bwMode="auto">
        <a:xfrm flipV="1">
          <a:off x="5003800" y="2991265"/>
          <a:ext cx="647700" cy="81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92051</xdr:rowOff>
    </xdr:from>
    <xdr:to>
      <xdr:col>26</xdr:col>
      <xdr:colOff>50800</xdr:colOff>
      <xdr:row>17</xdr:row>
      <xdr:rowOff>110013</xdr:rowOff>
    </xdr:to>
    <xdr:cxnSp macro="">
      <xdr:nvCxnSpPr>
        <xdr:cNvPr id="55" name="直線コネクタ 54"/>
        <xdr:cNvCxnSpPr/>
      </xdr:nvCxnSpPr>
      <xdr:spPr bwMode="auto">
        <a:xfrm>
          <a:off x="4305300" y="3054326"/>
          <a:ext cx="698500" cy="17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59362</xdr:rowOff>
    </xdr:from>
    <xdr:to>
      <xdr:col>22</xdr:col>
      <xdr:colOff>114300</xdr:colOff>
      <xdr:row>17</xdr:row>
      <xdr:rowOff>92051</xdr:rowOff>
    </xdr:to>
    <xdr:cxnSp macro="">
      <xdr:nvCxnSpPr>
        <xdr:cNvPr id="58" name="直線コネクタ 57"/>
        <xdr:cNvCxnSpPr/>
      </xdr:nvCxnSpPr>
      <xdr:spPr bwMode="auto">
        <a:xfrm>
          <a:off x="3606800" y="3021637"/>
          <a:ext cx="698500" cy="3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24810</xdr:rowOff>
    </xdr:from>
    <xdr:to>
      <xdr:col>18</xdr:col>
      <xdr:colOff>177800</xdr:colOff>
      <xdr:row>17</xdr:row>
      <xdr:rowOff>59362</xdr:rowOff>
    </xdr:to>
    <xdr:cxnSp macro="">
      <xdr:nvCxnSpPr>
        <xdr:cNvPr id="61" name="直線コネクタ 60"/>
        <xdr:cNvCxnSpPr/>
      </xdr:nvCxnSpPr>
      <xdr:spPr bwMode="auto">
        <a:xfrm>
          <a:off x="2908300" y="2987085"/>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149640</xdr:rowOff>
    </xdr:from>
    <xdr:to>
      <xdr:col>29</xdr:col>
      <xdr:colOff>177800</xdr:colOff>
      <xdr:row>17</xdr:row>
      <xdr:rowOff>79790</xdr:rowOff>
    </xdr:to>
    <xdr:sp macro="" textlink="">
      <xdr:nvSpPr>
        <xdr:cNvPr id="71" name="楕円 70"/>
        <xdr:cNvSpPr/>
      </xdr:nvSpPr>
      <xdr:spPr bwMode="auto">
        <a:xfrm>
          <a:off x="5600700" y="294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166167</xdr:rowOff>
    </xdr:from>
    <xdr:ext cx="762000" cy="259045"/>
    <xdr:sp macro="" textlink="">
      <xdr:nvSpPr>
        <xdr:cNvPr id="72" name="人口1人当たり決算額の推移該当値テキスト130"/>
        <xdr:cNvSpPr txBox="1"/>
      </xdr:nvSpPr>
      <xdr:spPr>
        <a:xfrm>
          <a:off x="5740400" y="278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59213</xdr:rowOff>
    </xdr:from>
    <xdr:to>
      <xdr:col>26</xdr:col>
      <xdr:colOff>101600</xdr:colOff>
      <xdr:row>17</xdr:row>
      <xdr:rowOff>160813</xdr:rowOff>
    </xdr:to>
    <xdr:sp macro="" textlink="">
      <xdr:nvSpPr>
        <xdr:cNvPr id="73" name="楕円 72"/>
        <xdr:cNvSpPr/>
      </xdr:nvSpPr>
      <xdr:spPr bwMode="auto">
        <a:xfrm>
          <a:off x="4953000" y="3021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170990</xdr:rowOff>
    </xdr:from>
    <xdr:ext cx="736600" cy="259045"/>
    <xdr:sp macro="" textlink="">
      <xdr:nvSpPr>
        <xdr:cNvPr id="74" name="テキスト ボックス 73"/>
        <xdr:cNvSpPr txBox="1"/>
      </xdr:nvSpPr>
      <xdr:spPr>
        <a:xfrm>
          <a:off x="4622800" y="279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41251</xdr:rowOff>
    </xdr:from>
    <xdr:to>
      <xdr:col>22</xdr:col>
      <xdr:colOff>165100</xdr:colOff>
      <xdr:row>17</xdr:row>
      <xdr:rowOff>142851</xdr:rowOff>
    </xdr:to>
    <xdr:sp macro="" textlink="">
      <xdr:nvSpPr>
        <xdr:cNvPr id="75" name="楕円 74"/>
        <xdr:cNvSpPr/>
      </xdr:nvSpPr>
      <xdr:spPr bwMode="auto">
        <a:xfrm>
          <a:off x="4254500" y="3003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153028</xdr:rowOff>
    </xdr:from>
    <xdr:ext cx="762000" cy="259045"/>
    <xdr:sp macro="" textlink="">
      <xdr:nvSpPr>
        <xdr:cNvPr id="76" name="テキスト ボックス 75"/>
        <xdr:cNvSpPr txBox="1"/>
      </xdr:nvSpPr>
      <xdr:spPr>
        <a:xfrm>
          <a:off x="3924300" y="277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8562</xdr:rowOff>
    </xdr:from>
    <xdr:to>
      <xdr:col>19</xdr:col>
      <xdr:colOff>38100</xdr:colOff>
      <xdr:row>17</xdr:row>
      <xdr:rowOff>110162</xdr:rowOff>
    </xdr:to>
    <xdr:sp macro="" textlink="">
      <xdr:nvSpPr>
        <xdr:cNvPr id="77" name="楕円 76"/>
        <xdr:cNvSpPr/>
      </xdr:nvSpPr>
      <xdr:spPr bwMode="auto">
        <a:xfrm>
          <a:off x="3556000" y="2970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120339</xdr:rowOff>
    </xdr:from>
    <xdr:ext cx="762000" cy="259045"/>
    <xdr:sp macro="" textlink="">
      <xdr:nvSpPr>
        <xdr:cNvPr id="78" name="テキスト ボックス 77"/>
        <xdr:cNvSpPr txBox="1"/>
      </xdr:nvSpPr>
      <xdr:spPr>
        <a:xfrm>
          <a:off x="3225800" y="273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145460</xdr:rowOff>
    </xdr:from>
    <xdr:to>
      <xdr:col>15</xdr:col>
      <xdr:colOff>101600</xdr:colOff>
      <xdr:row>17</xdr:row>
      <xdr:rowOff>75610</xdr:rowOff>
    </xdr:to>
    <xdr:sp macro="" textlink="">
      <xdr:nvSpPr>
        <xdr:cNvPr id="79" name="楕円 78"/>
        <xdr:cNvSpPr/>
      </xdr:nvSpPr>
      <xdr:spPr bwMode="auto">
        <a:xfrm>
          <a:off x="2857500" y="2936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85787</xdr:rowOff>
    </xdr:from>
    <xdr:ext cx="762000" cy="259045"/>
    <xdr:sp macro="" textlink="">
      <xdr:nvSpPr>
        <xdr:cNvPr id="80" name="テキスト ボックス 79"/>
        <xdr:cNvSpPr txBox="1"/>
      </xdr:nvSpPr>
      <xdr:spPr>
        <a:xfrm>
          <a:off x="2527300" y="270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33111</xdr:rowOff>
    </xdr:from>
    <xdr:to>
      <xdr:col>29</xdr:col>
      <xdr:colOff>127000</xdr:colOff>
      <xdr:row>34</xdr:row>
      <xdr:rowOff>33176</xdr:rowOff>
    </xdr:to>
    <xdr:cxnSp macro="">
      <xdr:nvCxnSpPr>
        <xdr:cNvPr id="115" name="直線コネクタ 114"/>
        <xdr:cNvCxnSpPr/>
      </xdr:nvCxnSpPr>
      <xdr:spPr bwMode="auto">
        <a:xfrm>
          <a:off x="5003800" y="6300561"/>
          <a:ext cx="6477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252762</xdr:rowOff>
    </xdr:from>
    <xdr:to>
      <xdr:col>26</xdr:col>
      <xdr:colOff>50800</xdr:colOff>
      <xdr:row>34</xdr:row>
      <xdr:rowOff>33111</xdr:rowOff>
    </xdr:to>
    <xdr:cxnSp macro="">
      <xdr:nvCxnSpPr>
        <xdr:cNvPr id="118" name="直線コネクタ 117"/>
        <xdr:cNvCxnSpPr/>
      </xdr:nvCxnSpPr>
      <xdr:spPr bwMode="auto">
        <a:xfrm>
          <a:off x="4305300" y="6177312"/>
          <a:ext cx="698500" cy="123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252762</xdr:rowOff>
    </xdr:from>
    <xdr:to>
      <xdr:col>22</xdr:col>
      <xdr:colOff>114300</xdr:colOff>
      <xdr:row>33</xdr:row>
      <xdr:rowOff>255179</xdr:rowOff>
    </xdr:to>
    <xdr:cxnSp macro="">
      <xdr:nvCxnSpPr>
        <xdr:cNvPr id="121" name="直線コネクタ 120"/>
        <xdr:cNvCxnSpPr/>
      </xdr:nvCxnSpPr>
      <xdr:spPr bwMode="auto">
        <a:xfrm flipV="1">
          <a:off x="3606800" y="6177312"/>
          <a:ext cx="6985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255179</xdr:rowOff>
    </xdr:from>
    <xdr:to>
      <xdr:col>18</xdr:col>
      <xdr:colOff>177800</xdr:colOff>
      <xdr:row>33</xdr:row>
      <xdr:rowOff>314125</xdr:rowOff>
    </xdr:to>
    <xdr:cxnSp macro="">
      <xdr:nvCxnSpPr>
        <xdr:cNvPr id="124" name="直線コネクタ 123"/>
        <xdr:cNvCxnSpPr/>
      </xdr:nvCxnSpPr>
      <xdr:spPr bwMode="auto">
        <a:xfrm flipV="1">
          <a:off x="2908300" y="6179729"/>
          <a:ext cx="6985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325276</xdr:rowOff>
    </xdr:from>
    <xdr:to>
      <xdr:col>29</xdr:col>
      <xdr:colOff>177800</xdr:colOff>
      <xdr:row>34</xdr:row>
      <xdr:rowOff>83976</xdr:rowOff>
    </xdr:to>
    <xdr:sp macro="" textlink="">
      <xdr:nvSpPr>
        <xdr:cNvPr id="134" name="楕円 133"/>
        <xdr:cNvSpPr/>
      </xdr:nvSpPr>
      <xdr:spPr bwMode="auto">
        <a:xfrm>
          <a:off x="5600700" y="624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170353</xdr:rowOff>
    </xdr:from>
    <xdr:ext cx="762000" cy="259045"/>
    <xdr:sp macro="" textlink="">
      <xdr:nvSpPr>
        <xdr:cNvPr id="135" name="人口1人当たり決算額の推移該当値テキスト445"/>
        <xdr:cNvSpPr txBox="1"/>
      </xdr:nvSpPr>
      <xdr:spPr>
        <a:xfrm>
          <a:off x="5740400" y="609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325211</xdr:rowOff>
    </xdr:from>
    <xdr:to>
      <xdr:col>26</xdr:col>
      <xdr:colOff>101600</xdr:colOff>
      <xdr:row>34</xdr:row>
      <xdr:rowOff>83911</xdr:rowOff>
    </xdr:to>
    <xdr:sp macro="" textlink="">
      <xdr:nvSpPr>
        <xdr:cNvPr id="136" name="楕円 135"/>
        <xdr:cNvSpPr/>
      </xdr:nvSpPr>
      <xdr:spPr bwMode="auto">
        <a:xfrm>
          <a:off x="4953000" y="624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94088</xdr:rowOff>
    </xdr:from>
    <xdr:ext cx="736600" cy="259045"/>
    <xdr:sp macro="" textlink="">
      <xdr:nvSpPr>
        <xdr:cNvPr id="137" name="テキスト ボックス 136"/>
        <xdr:cNvSpPr txBox="1"/>
      </xdr:nvSpPr>
      <xdr:spPr>
        <a:xfrm>
          <a:off x="4622800" y="601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201962</xdr:rowOff>
    </xdr:from>
    <xdr:to>
      <xdr:col>22</xdr:col>
      <xdr:colOff>165100</xdr:colOff>
      <xdr:row>33</xdr:row>
      <xdr:rowOff>303562</xdr:rowOff>
    </xdr:to>
    <xdr:sp macro="" textlink="">
      <xdr:nvSpPr>
        <xdr:cNvPr id="138" name="楕円 137"/>
        <xdr:cNvSpPr/>
      </xdr:nvSpPr>
      <xdr:spPr bwMode="auto">
        <a:xfrm>
          <a:off x="4254500" y="612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142289</xdr:rowOff>
    </xdr:from>
    <xdr:ext cx="762000" cy="259045"/>
    <xdr:sp macro="" textlink="">
      <xdr:nvSpPr>
        <xdr:cNvPr id="139" name="テキスト ボックス 138"/>
        <xdr:cNvSpPr txBox="1"/>
      </xdr:nvSpPr>
      <xdr:spPr>
        <a:xfrm>
          <a:off x="3924300" y="589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204379</xdr:rowOff>
    </xdr:from>
    <xdr:to>
      <xdr:col>19</xdr:col>
      <xdr:colOff>38100</xdr:colOff>
      <xdr:row>33</xdr:row>
      <xdr:rowOff>305979</xdr:rowOff>
    </xdr:to>
    <xdr:sp macro="" textlink="">
      <xdr:nvSpPr>
        <xdr:cNvPr id="140" name="楕円 139"/>
        <xdr:cNvSpPr/>
      </xdr:nvSpPr>
      <xdr:spPr bwMode="auto">
        <a:xfrm>
          <a:off x="3556000" y="6128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144706</xdr:rowOff>
    </xdr:from>
    <xdr:ext cx="762000" cy="259045"/>
    <xdr:sp macro="" textlink="">
      <xdr:nvSpPr>
        <xdr:cNvPr id="141" name="テキスト ボックス 140"/>
        <xdr:cNvSpPr txBox="1"/>
      </xdr:nvSpPr>
      <xdr:spPr>
        <a:xfrm>
          <a:off x="3225800" y="589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263325</xdr:rowOff>
    </xdr:from>
    <xdr:to>
      <xdr:col>15</xdr:col>
      <xdr:colOff>101600</xdr:colOff>
      <xdr:row>34</xdr:row>
      <xdr:rowOff>22025</xdr:rowOff>
    </xdr:to>
    <xdr:sp macro="" textlink="">
      <xdr:nvSpPr>
        <xdr:cNvPr id="142" name="楕円 141"/>
        <xdr:cNvSpPr/>
      </xdr:nvSpPr>
      <xdr:spPr bwMode="auto">
        <a:xfrm>
          <a:off x="2857500" y="618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32202</xdr:rowOff>
    </xdr:from>
    <xdr:ext cx="762000" cy="259045"/>
    <xdr:sp macro="" textlink="">
      <xdr:nvSpPr>
        <xdr:cNvPr id="143" name="テキスト ボックス 142"/>
        <xdr:cNvSpPr txBox="1"/>
      </xdr:nvSpPr>
      <xdr:spPr>
        <a:xfrm>
          <a:off x="2527300" y="595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26,058
25,817
307.29
12,606,540
11,939,575
360,333
7,396,748
10,571,668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86697</xdr:rowOff>
    </xdr:from>
    <xdr:to>
      <xdr:col>24</xdr:col>
      <xdr:colOff>63500</xdr:colOff>
      <xdr:row>34</xdr:row>
      <xdr:rowOff>87547</xdr:rowOff>
    </xdr:to>
    <xdr:cxnSp macro="">
      <xdr:nvCxnSpPr>
        <xdr:cNvPr id="63" name="直線コネクタ 62"/>
        <xdr:cNvCxnSpPr/>
      </xdr:nvCxnSpPr>
      <xdr:spPr>
        <a:xfrm flipV="1">
          <a:off x="3797300" y="5915997"/>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50774</xdr:rowOff>
    </xdr:from>
    <xdr:to>
      <xdr:col>19</xdr:col>
      <xdr:colOff>177800</xdr:colOff>
      <xdr:row>34</xdr:row>
      <xdr:rowOff>87547</xdr:rowOff>
    </xdr:to>
    <xdr:cxnSp macro="">
      <xdr:nvCxnSpPr>
        <xdr:cNvPr id="66" name="直線コネクタ 65"/>
        <xdr:cNvCxnSpPr/>
      </xdr:nvCxnSpPr>
      <xdr:spPr>
        <a:xfrm>
          <a:off x="2908300" y="5880074"/>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30690</xdr:rowOff>
    </xdr:from>
    <xdr:to>
      <xdr:col>15</xdr:col>
      <xdr:colOff>50800</xdr:colOff>
      <xdr:row>34</xdr:row>
      <xdr:rowOff>50774</xdr:rowOff>
    </xdr:to>
    <xdr:cxnSp macro="">
      <xdr:nvCxnSpPr>
        <xdr:cNvPr id="69" name="直線コネクタ 68"/>
        <xdr:cNvCxnSpPr/>
      </xdr:nvCxnSpPr>
      <xdr:spPr>
        <a:xfrm>
          <a:off x="2019300" y="5859990"/>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3161</xdr:rowOff>
    </xdr:from>
    <xdr:to>
      <xdr:col>10</xdr:col>
      <xdr:colOff>114300</xdr:colOff>
      <xdr:row>34</xdr:row>
      <xdr:rowOff>30690</xdr:rowOff>
    </xdr:to>
    <xdr:cxnSp macro="">
      <xdr:nvCxnSpPr>
        <xdr:cNvPr id="72" name="直線コネクタ 71"/>
        <xdr:cNvCxnSpPr/>
      </xdr:nvCxnSpPr>
      <xdr:spPr>
        <a:xfrm>
          <a:off x="1130300" y="5832461"/>
          <a:ext cx="889000" cy="2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35897</xdr:rowOff>
    </xdr:from>
    <xdr:to>
      <xdr:col>24</xdr:col>
      <xdr:colOff>114300</xdr:colOff>
      <xdr:row>34</xdr:row>
      <xdr:rowOff>137497</xdr:rowOff>
    </xdr:to>
    <xdr:sp macro="" textlink="">
      <xdr:nvSpPr>
        <xdr:cNvPr id="82" name="楕円 81"/>
        <xdr:cNvSpPr/>
      </xdr:nvSpPr>
      <xdr:spPr>
        <a:xfrm>
          <a:off x="4584700" y="58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58774</xdr:rowOff>
    </xdr:from>
    <xdr:ext cx="534377" cy="259045"/>
    <xdr:sp macro="" textlink="">
      <xdr:nvSpPr>
        <xdr:cNvPr id="83" name="人件費該当値テキスト"/>
        <xdr:cNvSpPr txBox="1"/>
      </xdr:nvSpPr>
      <xdr:spPr>
        <a:xfrm>
          <a:off x="4686300" y="571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36747</xdr:rowOff>
    </xdr:from>
    <xdr:to>
      <xdr:col>20</xdr:col>
      <xdr:colOff>38100</xdr:colOff>
      <xdr:row>34</xdr:row>
      <xdr:rowOff>138347</xdr:rowOff>
    </xdr:to>
    <xdr:sp macro="" textlink="">
      <xdr:nvSpPr>
        <xdr:cNvPr id="84" name="楕円 83"/>
        <xdr:cNvSpPr/>
      </xdr:nvSpPr>
      <xdr:spPr>
        <a:xfrm>
          <a:off x="3746500" y="586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154874</xdr:rowOff>
    </xdr:from>
    <xdr:ext cx="534377" cy="259045"/>
    <xdr:sp macro="" textlink="">
      <xdr:nvSpPr>
        <xdr:cNvPr id="85" name="テキスト ボックス 84"/>
        <xdr:cNvSpPr txBox="1"/>
      </xdr:nvSpPr>
      <xdr:spPr>
        <a:xfrm>
          <a:off x="3530111" y="56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171424</xdr:rowOff>
    </xdr:from>
    <xdr:to>
      <xdr:col>15</xdr:col>
      <xdr:colOff>101600</xdr:colOff>
      <xdr:row>34</xdr:row>
      <xdr:rowOff>101574</xdr:rowOff>
    </xdr:to>
    <xdr:sp macro="" textlink="">
      <xdr:nvSpPr>
        <xdr:cNvPr id="86" name="楕円 85"/>
        <xdr:cNvSpPr/>
      </xdr:nvSpPr>
      <xdr:spPr>
        <a:xfrm>
          <a:off x="2857500" y="58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118101</xdr:rowOff>
    </xdr:from>
    <xdr:ext cx="534377" cy="259045"/>
    <xdr:sp macro="" textlink="">
      <xdr:nvSpPr>
        <xdr:cNvPr id="87" name="テキスト ボックス 86"/>
        <xdr:cNvSpPr txBox="1"/>
      </xdr:nvSpPr>
      <xdr:spPr>
        <a:xfrm>
          <a:off x="2641111" y="56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151340</xdr:rowOff>
    </xdr:from>
    <xdr:to>
      <xdr:col>10</xdr:col>
      <xdr:colOff>165100</xdr:colOff>
      <xdr:row>34</xdr:row>
      <xdr:rowOff>81490</xdr:rowOff>
    </xdr:to>
    <xdr:sp macro="" textlink="">
      <xdr:nvSpPr>
        <xdr:cNvPr id="88" name="楕円 87"/>
        <xdr:cNvSpPr/>
      </xdr:nvSpPr>
      <xdr:spPr>
        <a:xfrm>
          <a:off x="1968500" y="58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98017</xdr:rowOff>
    </xdr:from>
    <xdr:ext cx="534377" cy="259045"/>
    <xdr:sp macro="" textlink="">
      <xdr:nvSpPr>
        <xdr:cNvPr id="89" name="テキスト ボックス 88"/>
        <xdr:cNvSpPr txBox="1"/>
      </xdr:nvSpPr>
      <xdr:spPr>
        <a:xfrm>
          <a:off x="1752111" y="55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123811</xdr:rowOff>
    </xdr:from>
    <xdr:to>
      <xdr:col>6</xdr:col>
      <xdr:colOff>38100</xdr:colOff>
      <xdr:row>34</xdr:row>
      <xdr:rowOff>53961</xdr:rowOff>
    </xdr:to>
    <xdr:sp macro="" textlink="">
      <xdr:nvSpPr>
        <xdr:cNvPr id="90" name="楕円 89"/>
        <xdr:cNvSpPr/>
      </xdr:nvSpPr>
      <xdr:spPr>
        <a:xfrm>
          <a:off x="1079500" y="57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70488</xdr:rowOff>
    </xdr:from>
    <xdr:ext cx="534377" cy="259045"/>
    <xdr:sp macro="" textlink="">
      <xdr:nvSpPr>
        <xdr:cNvPr id="91" name="テキスト ボックス 90"/>
        <xdr:cNvSpPr txBox="1"/>
      </xdr:nvSpPr>
      <xdr:spPr>
        <a:xfrm>
          <a:off x="863111" y="55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86567</xdr:rowOff>
    </xdr:from>
    <xdr:to>
      <xdr:col>24</xdr:col>
      <xdr:colOff>63500</xdr:colOff>
      <xdr:row>58</xdr:row>
      <xdr:rowOff>97487</xdr:rowOff>
    </xdr:to>
    <xdr:cxnSp macro="">
      <xdr:nvCxnSpPr>
        <xdr:cNvPr id="122" name="直線コネクタ 121"/>
        <xdr:cNvCxnSpPr/>
      </xdr:nvCxnSpPr>
      <xdr:spPr>
        <a:xfrm flipV="1">
          <a:off x="3797300" y="10030667"/>
          <a:ext cx="838200" cy="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97487</xdr:rowOff>
    </xdr:from>
    <xdr:to>
      <xdr:col>19</xdr:col>
      <xdr:colOff>177800</xdr:colOff>
      <xdr:row>58</xdr:row>
      <xdr:rowOff>102677</xdr:rowOff>
    </xdr:to>
    <xdr:cxnSp macro="">
      <xdr:nvCxnSpPr>
        <xdr:cNvPr id="125" name="直線コネクタ 124"/>
        <xdr:cNvCxnSpPr/>
      </xdr:nvCxnSpPr>
      <xdr:spPr>
        <a:xfrm flipV="1">
          <a:off x="2908300" y="10041587"/>
          <a:ext cx="8890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102677</xdr:rowOff>
    </xdr:from>
    <xdr:to>
      <xdr:col>15</xdr:col>
      <xdr:colOff>50800</xdr:colOff>
      <xdr:row>58</xdr:row>
      <xdr:rowOff>104548</xdr:rowOff>
    </xdr:to>
    <xdr:cxnSp macro="">
      <xdr:nvCxnSpPr>
        <xdr:cNvPr id="128" name="直線コネクタ 127"/>
        <xdr:cNvCxnSpPr/>
      </xdr:nvCxnSpPr>
      <xdr:spPr>
        <a:xfrm flipV="1">
          <a:off x="2019300" y="10046777"/>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104548</xdr:rowOff>
    </xdr:from>
    <xdr:to>
      <xdr:col>10</xdr:col>
      <xdr:colOff>114300</xdr:colOff>
      <xdr:row>58</xdr:row>
      <xdr:rowOff>118414</xdr:rowOff>
    </xdr:to>
    <xdr:cxnSp macro="">
      <xdr:nvCxnSpPr>
        <xdr:cNvPr id="131" name="直線コネクタ 130"/>
        <xdr:cNvCxnSpPr/>
      </xdr:nvCxnSpPr>
      <xdr:spPr>
        <a:xfrm flipV="1">
          <a:off x="1130300" y="10048648"/>
          <a:ext cx="889000" cy="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35767</xdr:rowOff>
    </xdr:from>
    <xdr:to>
      <xdr:col>24</xdr:col>
      <xdr:colOff>114300</xdr:colOff>
      <xdr:row>58</xdr:row>
      <xdr:rowOff>137367</xdr:rowOff>
    </xdr:to>
    <xdr:sp macro="" textlink="">
      <xdr:nvSpPr>
        <xdr:cNvPr id="141" name="楕円 140"/>
        <xdr:cNvSpPr/>
      </xdr:nvSpPr>
      <xdr:spPr>
        <a:xfrm>
          <a:off x="4584700" y="99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46687</xdr:rowOff>
    </xdr:from>
    <xdr:to>
      <xdr:col>20</xdr:col>
      <xdr:colOff>38100</xdr:colOff>
      <xdr:row>58</xdr:row>
      <xdr:rowOff>148287</xdr:rowOff>
    </xdr:to>
    <xdr:sp macro="" textlink="">
      <xdr:nvSpPr>
        <xdr:cNvPr id="143" name="楕円 142"/>
        <xdr:cNvSpPr/>
      </xdr:nvSpPr>
      <xdr:spPr>
        <a:xfrm>
          <a:off x="3746500" y="99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139414</xdr:rowOff>
    </xdr:from>
    <xdr:ext cx="534377" cy="259045"/>
    <xdr:sp macro="" textlink="">
      <xdr:nvSpPr>
        <xdr:cNvPr id="144" name="テキスト ボックス 143"/>
        <xdr:cNvSpPr txBox="1"/>
      </xdr:nvSpPr>
      <xdr:spPr>
        <a:xfrm>
          <a:off x="3530111" y="100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51877</xdr:rowOff>
    </xdr:from>
    <xdr:to>
      <xdr:col>15</xdr:col>
      <xdr:colOff>101600</xdr:colOff>
      <xdr:row>58</xdr:row>
      <xdr:rowOff>153477</xdr:rowOff>
    </xdr:to>
    <xdr:sp macro="" textlink="">
      <xdr:nvSpPr>
        <xdr:cNvPr id="145" name="楕円 144"/>
        <xdr:cNvSpPr/>
      </xdr:nvSpPr>
      <xdr:spPr>
        <a:xfrm>
          <a:off x="2857500" y="99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144604</xdr:rowOff>
    </xdr:from>
    <xdr:ext cx="534377" cy="259045"/>
    <xdr:sp macro="" textlink="">
      <xdr:nvSpPr>
        <xdr:cNvPr id="146" name="テキスト ボックス 145"/>
        <xdr:cNvSpPr txBox="1"/>
      </xdr:nvSpPr>
      <xdr:spPr>
        <a:xfrm>
          <a:off x="2641111" y="1008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53748</xdr:rowOff>
    </xdr:from>
    <xdr:to>
      <xdr:col>10</xdr:col>
      <xdr:colOff>165100</xdr:colOff>
      <xdr:row>58</xdr:row>
      <xdr:rowOff>155348</xdr:rowOff>
    </xdr:to>
    <xdr:sp macro="" textlink="">
      <xdr:nvSpPr>
        <xdr:cNvPr id="147" name="楕円 146"/>
        <xdr:cNvSpPr/>
      </xdr:nvSpPr>
      <xdr:spPr>
        <a:xfrm>
          <a:off x="1968500" y="999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146475</xdr:rowOff>
    </xdr:from>
    <xdr:ext cx="534377" cy="259045"/>
    <xdr:sp macro="" textlink="">
      <xdr:nvSpPr>
        <xdr:cNvPr id="148" name="テキスト ボックス 147"/>
        <xdr:cNvSpPr txBox="1"/>
      </xdr:nvSpPr>
      <xdr:spPr>
        <a:xfrm>
          <a:off x="1752111" y="1009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67614</xdr:rowOff>
    </xdr:from>
    <xdr:to>
      <xdr:col>6</xdr:col>
      <xdr:colOff>38100</xdr:colOff>
      <xdr:row>58</xdr:row>
      <xdr:rowOff>169214</xdr:rowOff>
    </xdr:to>
    <xdr:sp macro="" textlink="">
      <xdr:nvSpPr>
        <xdr:cNvPr id="149" name="楕円 148"/>
        <xdr:cNvSpPr/>
      </xdr:nvSpPr>
      <xdr:spPr>
        <a:xfrm>
          <a:off x="1079500" y="100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160341</xdr:rowOff>
    </xdr:from>
    <xdr:ext cx="534377" cy="259045"/>
    <xdr:sp macro="" textlink="">
      <xdr:nvSpPr>
        <xdr:cNvPr id="150" name="テキスト ボックス 149"/>
        <xdr:cNvSpPr txBox="1"/>
      </xdr:nvSpPr>
      <xdr:spPr>
        <a:xfrm>
          <a:off x="863111" y="1010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152502</xdr:rowOff>
    </xdr:from>
    <xdr:to>
      <xdr:col>24</xdr:col>
      <xdr:colOff>63500</xdr:colOff>
      <xdr:row>75</xdr:row>
      <xdr:rowOff>148768</xdr:rowOff>
    </xdr:to>
    <xdr:cxnSp macro="">
      <xdr:nvCxnSpPr>
        <xdr:cNvPr id="179" name="直線コネクタ 178"/>
        <xdr:cNvCxnSpPr/>
      </xdr:nvCxnSpPr>
      <xdr:spPr>
        <a:xfrm>
          <a:off x="3797300" y="12496902"/>
          <a:ext cx="838200" cy="5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152502</xdr:rowOff>
    </xdr:from>
    <xdr:to>
      <xdr:col>19</xdr:col>
      <xdr:colOff>177800</xdr:colOff>
      <xdr:row>75</xdr:row>
      <xdr:rowOff>10770</xdr:rowOff>
    </xdr:to>
    <xdr:cxnSp macro="">
      <xdr:nvCxnSpPr>
        <xdr:cNvPr id="182" name="直線コネクタ 181"/>
        <xdr:cNvCxnSpPr/>
      </xdr:nvCxnSpPr>
      <xdr:spPr>
        <a:xfrm flipV="1">
          <a:off x="2908300" y="12496902"/>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10770</xdr:rowOff>
    </xdr:from>
    <xdr:to>
      <xdr:col>15</xdr:col>
      <xdr:colOff>50800</xdr:colOff>
      <xdr:row>75</xdr:row>
      <xdr:rowOff>126594</xdr:rowOff>
    </xdr:to>
    <xdr:cxnSp macro="">
      <xdr:nvCxnSpPr>
        <xdr:cNvPr id="185" name="直線コネクタ 184"/>
        <xdr:cNvCxnSpPr/>
      </xdr:nvCxnSpPr>
      <xdr:spPr>
        <a:xfrm flipV="1">
          <a:off x="2019300" y="12869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128727</xdr:rowOff>
    </xdr:from>
    <xdr:to>
      <xdr:col>10</xdr:col>
      <xdr:colOff>114300</xdr:colOff>
      <xdr:row>75</xdr:row>
      <xdr:rowOff>126594</xdr:rowOff>
    </xdr:to>
    <xdr:cxnSp macro="">
      <xdr:nvCxnSpPr>
        <xdr:cNvPr id="188" name="直線コネクタ 187"/>
        <xdr:cNvCxnSpPr/>
      </xdr:nvCxnSpPr>
      <xdr:spPr>
        <a:xfrm>
          <a:off x="1130300" y="12644577"/>
          <a:ext cx="889000" cy="3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97968</xdr:rowOff>
    </xdr:from>
    <xdr:to>
      <xdr:col>24</xdr:col>
      <xdr:colOff>114300</xdr:colOff>
      <xdr:row>76</xdr:row>
      <xdr:rowOff>28118</xdr:rowOff>
    </xdr:to>
    <xdr:sp macro="" textlink="">
      <xdr:nvSpPr>
        <xdr:cNvPr id="198" name="楕円 197"/>
        <xdr:cNvSpPr/>
      </xdr:nvSpPr>
      <xdr:spPr>
        <a:xfrm>
          <a:off x="4584700" y="129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120845</xdr:rowOff>
    </xdr:from>
    <xdr:ext cx="469744" cy="259045"/>
    <xdr:sp macro="" textlink="">
      <xdr:nvSpPr>
        <xdr:cNvPr id="199" name="維持補修費該当値テキスト"/>
        <xdr:cNvSpPr txBox="1"/>
      </xdr:nvSpPr>
      <xdr:spPr>
        <a:xfrm>
          <a:off x="4686300" y="1280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101702</xdr:rowOff>
    </xdr:from>
    <xdr:to>
      <xdr:col>20</xdr:col>
      <xdr:colOff>38100</xdr:colOff>
      <xdr:row>73</xdr:row>
      <xdr:rowOff>31852</xdr:rowOff>
    </xdr:to>
    <xdr:sp macro="" textlink="">
      <xdr:nvSpPr>
        <xdr:cNvPr id="200" name="楕円 199"/>
        <xdr:cNvSpPr/>
      </xdr:nvSpPr>
      <xdr:spPr>
        <a:xfrm>
          <a:off x="37465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48379</xdr:rowOff>
    </xdr:from>
    <xdr:ext cx="534377" cy="259045"/>
    <xdr:sp macro="" textlink="">
      <xdr:nvSpPr>
        <xdr:cNvPr id="201" name="テキスト ボックス 200"/>
        <xdr:cNvSpPr txBox="1"/>
      </xdr:nvSpPr>
      <xdr:spPr>
        <a:xfrm>
          <a:off x="3530111" y="122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131420</xdr:rowOff>
    </xdr:from>
    <xdr:to>
      <xdr:col>15</xdr:col>
      <xdr:colOff>101600</xdr:colOff>
      <xdr:row>75</xdr:row>
      <xdr:rowOff>61570</xdr:rowOff>
    </xdr:to>
    <xdr:sp macro="" textlink="">
      <xdr:nvSpPr>
        <xdr:cNvPr id="202" name="楕円 201"/>
        <xdr:cNvSpPr/>
      </xdr:nvSpPr>
      <xdr:spPr>
        <a:xfrm>
          <a:off x="28575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78097</xdr:rowOff>
    </xdr:from>
    <xdr:ext cx="469744" cy="259045"/>
    <xdr:sp macro="" textlink="">
      <xdr:nvSpPr>
        <xdr:cNvPr id="203" name="テキスト ボックス 202"/>
        <xdr:cNvSpPr txBox="1"/>
      </xdr:nvSpPr>
      <xdr:spPr>
        <a:xfrm>
          <a:off x="2673428" y="1259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75794</xdr:rowOff>
    </xdr:from>
    <xdr:to>
      <xdr:col>10</xdr:col>
      <xdr:colOff>165100</xdr:colOff>
      <xdr:row>76</xdr:row>
      <xdr:rowOff>5944</xdr:rowOff>
    </xdr:to>
    <xdr:sp macro="" textlink="">
      <xdr:nvSpPr>
        <xdr:cNvPr id="204" name="楕円 203"/>
        <xdr:cNvSpPr/>
      </xdr:nvSpPr>
      <xdr:spPr>
        <a:xfrm>
          <a:off x="1968500" y="129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22471</xdr:rowOff>
    </xdr:from>
    <xdr:ext cx="469744" cy="259045"/>
    <xdr:sp macro="" textlink="">
      <xdr:nvSpPr>
        <xdr:cNvPr id="205" name="テキスト ボックス 204"/>
        <xdr:cNvSpPr txBox="1"/>
      </xdr:nvSpPr>
      <xdr:spPr>
        <a:xfrm>
          <a:off x="1784428" y="1270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77927</xdr:rowOff>
    </xdr:from>
    <xdr:to>
      <xdr:col>6</xdr:col>
      <xdr:colOff>38100</xdr:colOff>
      <xdr:row>74</xdr:row>
      <xdr:rowOff>8077</xdr:rowOff>
    </xdr:to>
    <xdr:sp macro="" textlink="">
      <xdr:nvSpPr>
        <xdr:cNvPr id="206" name="楕円 205"/>
        <xdr:cNvSpPr/>
      </xdr:nvSpPr>
      <xdr:spPr>
        <a:xfrm>
          <a:off x="1079500" y="125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24604</xdr:rowOff>
    </xdr:from>
    <xdr:ext cx="534377" cy="259045"/>
    <xdr:sp macro="" textlink="">
      <xdr:nvSpPr>
        <xdr:cNvPr id="207" name="テキスト ボックス 206"/>
        <xdr:cNvSpPr txBox="1"/>
      </xdr:nvSpPr>
      <xdr:spPr>
        <a:xfrm>
          <a:off x="863111" y="123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55804</xdr:rowOff>
    </xdr:from>
    <xdr:to>
      <xdr:col>24</xdr:col>
      <xdr:colOff>63500</xdr:colOff>
      <xdr:row>96</xdr:row>
      <xdr:rowOff>72053</xdr:rowOff>
    </xdr:to>
    <xdr:cxnSp macro="">
      <xdr:nvCxnSpPr>
        <xdr:cNvPr id="237" name="直線コネクタ 236"/>
        <xdr:cNvCxnSpPr/>
      </xdr:nvCxnSpPr>
      <xdr:spPr>
        <a:xfrm flipV="1">
          <a:off x="3797300" y="16515004"/>
          <a:ext cx="838200" cy="1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69653</xdr:rowOff>
    </xdr:from>
    <xdr:to>
      <xdr:col>19</xdr:col>
      <xdr:colOff>177800</xdr:colOff>
      <xdr:row>96</xdr:row>
      <xdr:rowOff>72053</xdr:rowOff>
    </xdr:to>
    <xdr:cxnSp macro="">
      <xdr:nvCxnSpPr>
        <xdr:cNvPr id="240" name="直線コネクタ 239"/>
        <xdr:cNvCxnSpPr/>
      </xdr:nvCxnSpPr>
      <xdr:spPr>
        <a:xfrm>
          <a:off x="2908300" y="16528853"/>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69653</xdr:rowOff>
    </xdr:from>
    <xdr:to>
      <xdr:col>15</xdr:col>
      <xdr:colOff>50800</xdr:colOff>
      <xdr:row>96</xdr:row>
      <xdr:rowOff>151892</xdr:rowOff>
    </xdr:to>
    <xdr:cxnSp macro="">
      <xdr:nvCxnSpPr>
        <xdr:cNvPr id="243" name="直線コネクタ 242"/>
        <xdr:cNvCxnSpPr/>
      </xdr:nvCxnSpPr>
      <xdr:spPr>
        <a:xfrm flipV="1">
          <a:off x="2019300" y="16528853"/>
          <a:ext cx="889000" cy="8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151892</xdr:rowOff>
    </xdr:from>
    <xdr:to>
      <xdr:col>10</xdr:col>
      <xdr:colOff>114300</xdr:colOff>
      <xdr:row>97</xdr:row>
      <xdr:rowOff>117011</xdr:rowOff>
    </xdr:to>
    <xdr:cxnSp macro="">
      <xdr:nvCxnSpPr>
        <xdr:cNvPr id="246" name="直線コネクタ 245"/>
        <xdr:cNvCxnSpPr/>
      </xdr:nvCxnSpPr>
      <xdr:spPr>
        <a:xfrm flipV="1">
          <a:off x="1130300" y="16611092"/>
          <a:ext cx="889000" cy="1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5004</xdr:rowOff>
    </xdr:from>
    <xdr:to>
      <xdr:col>24</xdr:col>
      <xdr:colOff>114300</xdr:colOff>
      <xdr:row>96</xdr:row>
      <xdr:rowOff>106604</xdr:rowOff>
    </xdr:to>
    <xdr:sp macro="" textlink="">
      <xdr:nvSpPr>
        <xdr:cNvPr id="256" name="楕円 255"/>
        <xdr:cNvSpPr/>
      </xdr:nvSpPr>
      <xdr:spPr>
        <a:xfrm>
          <a:off x="4584700" y="164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154881</xdr:rowOff>
    </xdr:from>
    <xdr:ext cx="534377" cy="259045"/>
    <xdr:sp macro="" textlink="">
      <xdr:nvSpPr>
        <xdr:cNvPr id="257" name="扶助費該当値テキスト"/>
        <xdr:cNvSpPr txBox="1"/>
      </xdr:nvSpPr>
      <xdr:spPr>
        <a:xfrm>
          <a:off x="4686300" y="164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21253</xdr:rowOff>
    </xdr:from>
    <xdr:to>
      <xdr:col>20</xdr:col>
      <xdr:colOff>38100</xdr:colOff>
      <xdr:row>96</xdr:row>
      <xdr:rowOff>122853</xdr:rowOff>
    </xdr:to>
    <xdr:sp macro="" textlink="">
      <xdr:nvSpPr>
        <xdr:cNvPr id="258" name="楕円 257"/>
        <xdr:cNvSpPr/>
      </xdr:nvSpPr>
      <xdr:spPr>
        <a:xfrm>
          <a:off x="3746500" y="164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113980</xdr:rowOff>
    </xdr:from>
    <xdr:ext cx="534377" cy="259045"/>
    <xdr:sp macro="" textlink="">
      <xdr:nvSpPr>
        <xdr:cNvPr id="259" name="テキスト ボックス 258"/>
        <xdr:cNvSpPr txBox="1"/>
      </xdr:nvSpPr>
      <xdr:spPr>
        <a:xfrm>
          <a:off x="3530111" y="165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18853</xdr:rowOff>
    </xdr:from>
    <xdr:to>
      <xdr:col>15</xdr:col>
      <xdr:colOff>101600</xdr:colOff>
      <xdr:row>96</xdr:row>
      <xdr:rowOff>120453</xdr:rowOff>
    </xdr:to>
    <xdr:sp macro="" textlink="">
      <xdr:nvSpPr>
        <xdr:cNvPr id="260" name="楕円 259"/>
        <xdr:cNvSpPr/>
      </xdr:nvSpPr>
      <xdr:spPr>
        <a:xfrm>
          <a:off x="2857500" y="164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136980</xdr:rowOff>
    </xdr:from>
    <xdr:ext cx="534377" cy="259045"/>
    <xdr:sp macro="" textlink="">
      <xdr:nvSpPr>
        <xdr:cNvPr id="261" name="テキスト ボックス 260"/>
        <xdr:cNvSpPr txBox="1"/>
      </xdr:nvSpPr>
      <xdr:spPr>
        <a:xfrm>
          <a:off x="2641111" y="162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101092</xdr:rowOff>
    </xdr:from>
    <xdr:to>
      <xdr:col>10</xdr:col>
      <xdr:colOff>165100</xdr:colOff>
      <xdr:row>97</xdr:row>
      <xdr:rowOff>31242</xdr:rowOff>
    </xdr:to>
    <xdr:sp macro="" textlink="">
      <xdr:nvSpPr>
        <xdr:cNvPr id="262" name="楕円 261"/>
        <xdr:cNvSpPr/>
      </xdr:nvSpPr>
      <xdr:spPr>
        <a:xfrm>
          <a:off x="1968500" y="1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47769</xdr:rowOff>
    </xdr:from>
    <xdr:ext cx="534377" cy="259045"/>
    <xdr:sp macro="" textlink="">
      <xdr:nvSpPr>
        <xdr:cNvPr id="263" name="テキスト ボックス 262"/>
        <xdr:cNvSpPr txBox="1"/>
      </xdr:nvSpPr>
      <xdr:spPr>
        <a:xfrm>
          <a:off x="1752111" y="163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66211</xdr:rowOff>
    </xdr:from>
    <xdr:to>
      <xdr:col>6</xdr:col>
      <xdr:colOff>38100</xdr:colOff>
      <xdr:row>97</xdr:row>
      <xdr:rowOff>167811</xdr:rowOff>
    </xdr:to>
    <xdr:sp macro="" textlink="">
      <xdr:nvSpPr>
        <xdr:cNvPr id="264" name="楕円 263"/>
        <xdr:cNvSpPr/>
      </xdr:nvSpPr>
      <xdr:spPr>
        <a:xfrm>
          <a:off x="1079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158938</xdr:rowOff>
    </xdr:from>
    <xdr:ext cx="534377" cy="259045"/>
    <xdr:sp macro="" textlink="">
      <xdr:nvSpPr>
        <xdr:cNvPr id="265" name="テキスト ボックス 264"/>
        <xdr:cNvSpPr txBox="1"/>
      </xdr:nvSpPr>
      <xdr:spPr>
        <a:xfrm>
          <a:off x="863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39791</xdr:rowOff>
    </xdr:from>
    <xdr:to>
      <xdr:col>55</xdr:col>
      <xdr:colOff>0</xdr:colOff>
      <xdr:row>37</xdr:row>
      <xdr:rowOff>63282</xdr:rowOff>
    </xdr:to>
    <xdr:cxnSp macro="">
      <xdr:nvCxnSpPr>
        <xdr:cNvPr id="296" name="直線コネクタ 295"/>
        <xdr:cNvCxnSpPr/>
      </xdr:nvCxnSpPr>
      <xdr:spPr>
        <a:xfrm flipV="1">
          <a:off x="9639300" y="6383441"/>
          <a:ext cx="8382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42229</xdr:rowOff>
    </xdr:from>
    <xdr:to>
      <xdr:col>50</xdr:col>
      <xdr:colOff>114300</xdr:colOff>
      <xdr:row>37</xdr:row>
      <xdr:rowOff>63282</xdr:rowOff>
    </xdr:to>
    <xdr:cxnSp macro="">
      <xdr:nvCxnSpPr>
        <xdr:cNvPr id="299" name="直線コネクタ 298"/>
        <xdr:cNvCxnSpPr/>
      </xdr:nvCxnSpPr>
      <xdr:spPr>
        <a:xfrm>
          <a:off x="8750300" y="6385879"/>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42229</xdr:rowOff>
    </xdr:from>
    <xdr:to>
      <xdr:col>45</xdr:col>
      <xdr:colOff>177800</xdr:colOff>
      <xdr:row>37</xdr:row>
      <xdr:rowOff>56990</xdr:rowOff>
    </xdr:to>
    <xdr:cxnSp macro="">
      <xdr:nvCxnSpPr>
        <xdr:cNvPr id="302" name="直線コネクタ 301"/>
        <xdr:cNvCxnSpPr/>
      </xdr:nvCxnSpPr>
      <xdr:spPr>
        <a:xfrm flipV="1">
          <a:off x="7861300" y="6385879"/>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56990</xdr:rowOff>
    </xdr:from>
    <xdr:to>
      <xdr:col>41</xdr:col>
      <xdr:colOff>50800</xdr:colOff>
      <xdr:row>37</xdr:row>
      <xdr:rowOff>165303</xdr:rowOff>
    </xdr:to>
    <xdr:cxnSp macro="">
      <xdr:nvCxnSpPr>
        <xdr:cNvPr id="305" name="直線コネクタ 304"/>
        <xdr:cNvCxnSpPr/>
      </xdr:nvCxnSpPr>
      <xdr:spPr>
        <a:xfrm flipV="1">
          <a:off x="6972300" y="6400640"/>
          <a:ext cx="8890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160441</xdr:rowOff>
    </xdr:from>
    <xdr:to>
      <xdr:col>55</xdr:col>
      <xdr:colOff>50800</xdr:colOff>
      <xdr:row>37</xdr:row>
      <xdr:rowOff>90591</xdr:rowOff>
    </xdr:to>
    <xdr:sp macro="" textlink="">
      <xdr:nvSpPr>
        <xdr:cNvPr id="315" name="楕円 314"/>
        <xdr:cNvSpPr/>
      </xdr:nvSpPr>
      <xdr:spPr>
        <a:xfrm>
          <a:off x="10426700" y="63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138868</xdr:rowOff>
    </xdr:from>
    <xdr:ext cx="534377" cy="259045"/>
    <xdr:sp macro="" textlink="">
      <xdr:nvSpPr>
        <xdr:cNvPr id="316" name="補助費等該当値テキスト"/>
        <xdr:cNvSpPr txBox="1"/>
      </xdr:nvSpPr>
      <xdr:spPr>
        <a:xfrm>
          <a:off x="10528300" y="631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12482</xdr:rowOff>
    </xdr:from>
    <xdr:to>
      <xdr:col>50</xdr:col>
      <xdr:colOff>165100</xdr:colOff>
      <xdr:row>37</xdr:row>
      <xdr:rowOff>114082</xdr:rowOff>
    </xdr:to>
    <xdr:sp macro="" textlink="">
      <xdr:nvSpPr>
        <xdr:cNvPr id="317" name="楕円 316"/>
        <xdr:cNvSpPr/>
      </xdr:nvSpPr>
      <xdr:spPr>
        <a:xfrm>
          <a:off x="9588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105209</xdr:rowOff>
    </xdr:from>
    <xdr:ext cx="534377" cy="259045"/>
    <xdr:sp macro="" textlink="">
      <xdr:nvSpPr>
        <xdr:cNvPr id="318" name="テキスト ボックス 317"/>
        <xdr:cNvSpPr txBox="1"/>
      </xdr:nvSpPr>
      <xdr:spPr>
        <a:xfrm>
          <a:off x="9372111" y="64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162879</xdr:rowOff>
    </xdr:from>
    <xdr:to>
      <xdr:col>46</xdr:col>
      <xdr:colOff>38100</xdr:colOff>
      <xdr:row>37</xdr:row>
      <xdr:rowOff>93029</xdr:rowOff>
    </xdr:to>
    <xdr:sp macro="" textlink="">
      <xdr:nvSpPr>
        <xdr:cNvPr id="319" name="楕円 318"/>
        <xdr:cNvSpPr/>
      </xdr:nvSpPr>
      <xdr:spPr>
        <a:xfrm>
          <a:off x="8699500" y="63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84156</xdr:rowOff>
    </xdr:from>
    <xdr:ext cx="534377" cy="259045"/>
    <xdr:sp macro="" textlink="">
      <xdr:nvSpPr>
        <xdr:cNvPr id="320" name="テキスト ボックス 319"/>
        <xdr:cNvSpPr txBox="1"/>
      </xdr:nvSpPr>
      <xdr:spPr>
        <a:xfrm>
          <a:off x="8483111" y="642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6190</xdr:rowOff>
    </xdr:from>
    <xdr:to>
      <xdr:col>41</xdr:col>
      <xdr:colOff>101600</xdr:colOff>
      <xdr:row>37</xdr:row>
      <xdr:rowOff>107790</xdr:rowOff>
    </xdr:to>
    <xdr:sp macro="" textlink="">
      <xdr:nvSpPr>
        <xdr:cNvPr id="321" name="楕円 320"/>
        <xdr:cNvSpPr/>
      </xdr:nvSpPr>
      <xdr:spPr>
        <a:xfrm>
          <a:off x="7810500" y="63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98917</xdr:rowOff>
    </xdr:from>
    <xdr:ext cx="534377" cy="259045"/>
    <xdr:sp macro="" textlink="">
      <xdr:nvSpPr>
        <xdr:cNvPr id="322" name="テキスト ボックス 321"/>
        <xdr:cNvSpPr txBox="1"/>
      </xdr:nvSpPr>
      <xdr:spPr>
        <a:xfrm>
          <a:off x="7594111" y="64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114503</xdr:rowOff>
    </xdr:from>
    <xdr:to>
      <xdr:col>36</xdr:col>
      <xdr:colOff>165100</xdr:colOff>
      <xdr:row>38</xdr:row>
      <xdr:rowOff>44653</xdr:rowOff>
    </xdr:to>
    <xdr:sp macro="" textlink="">
      <xdr:nvSpPr>
        <xdr:cNvPr id="323" name="楕円 322"/>
        <xdr:cNvSpPr/>
      </xdr:nvSpPr>
      <xdr:spPr>
        <a:xfrm>
          <a:off x="6921500" y="64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35780</xdr:rowOff>
    </xdr:from>
    <xdr:ext cx="534377" cy="259045"/>
    <xdr:sp macro="" textlink="">
      <xdr:nvSpPr>
        <xdr:cNvPr id="324" name="テキスト ボックス 323"/>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32174</xdr:rowOff>
    </xdr:from>
    <xdr:to>
      <xdr:col>55</xdr:col>
      <xdr:colOff>0</xdr:colOff>
      <xdr:row>57</xdr:row>
      <xdr:rowOff>41311</xdr:rowOff>
    </xdr:to>
    <xdr:cxnSp macro="">
      <xdr:nvCxnSpPr>
        <xdr:cNvPr id="353" name="直線コネクタ 352"/>
        <xdr:cNvCxnSpPr/>
      </xdr:nvCxnSpPr>
      <xdr:spPr>
        <a:xfrm>
          <a:off x="9639300" y="9804824"/>
          <a:ext cx="8382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32174</xdr:rowOff>
    </xdr:from>
    <xdr:to>
      <xdr:col>50</xdr:col>
      <xdr:colOff>114300</xdr:colOff>
      <xdr:row>57</xdr:row>
      <xdr:rowOff>108763</xdr:rowOff>
    </xdr:to>
    <xdr:cxnSp macro="">
      <xdr:nvCxnSpPr>
        <xdr:cNvPr id="356" name="直線コネクタ 355"/>
        <xdr:cNvCxnSpPr/>
      </xdr:nvCxnSpPr>
      <xdr:spPr>
        <a:xfrm flipV="1">
          <a:off x="8750300" y="9804824"/>
          <a:ext cx="889000" cy="7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46493</xdr:rowOff>
    </xdr:from>
    <xdr:to>
      <xdr:col>45</xdr:col>
      <xdr:colOff>177800</xdr:colOff>
      <xdr:row>57</xdr:row>
      <xdr:rowOff>108763</xdr:rowOff>
    </xdr:to>
    <xdr:cxnSp macro="">
      <xdr:nvCxnSpPr>
        <xdr:cNvPr id="359" name="直線コネクタ 358"/>
        <xdr:cNvCxnSpPr/>
      </xdr:nvCxnSpPr>
      <xdr:spPr>
        <a:xfrm>
          <a:off x="7861300" y="9819143"/>
          <a:ext cx="889000" cy="6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92715</xdr:rowOff>
    </xdr:from>
    <xdr:to>
      <xdr:col>41</xdr:col>
      <xdr:colOff>50800</xdr:colOff>
      <xdr:row>57</xdr:row>
      <xdr:rowOff>46493</xdr:rowOff>
    </xdr:to>
    <xdr:cxnSp macro="">
      <xdr:nvCxnSpPr>
        <xdr:cNvPr id="362" name="直線コネクタ 361"/>
        <xdr:cNvCxnSpPr/>
      </xdr:nvCxnSpPr>
      <xdr:spPr>
        <a:xfrm>
          <a:off x="6972300" y="9351015"/>
          <a:ext cx="889000" cy="4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161961</xdr:rowOff>
    </xdr:from>
    <xdr:to>
      <xdr:col>55</xdr:col>
      <xdr:colOff>50800</xdr:colOff>
      <xdr:row>57</xdr:row>
      <xdr:rowOff>92111</xdr:rowOff>
    </xdr:to>
    <xdr:sp macro="" textlink="">
      <xdr:nvSpPr>
        <xdr:cNvPr id="372" name="楕円 371"/>
        <xdr:cNvSpPr/>
      </xdr:nvSpPr>
      <xdr:spPr>
        <a:xfrm>
          <a:off x="104267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140388</xdr:rowOff>
    </xdr:from>
    <xdr:ext cx="534377" cy="259045"/>
    <xdr:sp macro="" textlink="">
      <xdr:nvSpPr>
        <xdr:cNvPr id="373" name="普通建設事業費該当値テキスト"/>
        <xdr:cNvSpPr txBox="1"/>
      </xdr:nvSpPr>
      <xdr:spPr>
        <a:xfrm>
          <a:off x="10528300" y="974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152824</xdr:rowOff>
    </xdr:from>
    <xdr:to>
      <xdr:col>50</xdr:col>
      <xdr:colOff>165100</xdr:colOff>
      <xdr:row>57</xdr:row>
      <xdr:rowOff>82974</xdr:rowOff>
    </xdr:to>
    <xdr:sp macro="" textlink="">
      <xdr:nvSpPr>
        <xdr:cNvPr id="374" name="楕円 373"/>
        <xdr:cNvSpPr/>
      </xdr:nvSpPr>
      <xdr:spPr>
        <a:xfrm>
          <a:off x="9588500" y="97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74101</xdr:rowOff>
    </xdr:from>
    <xdr:ext cx="534377" cy="259045"/>
    <xdr:sp macro="" textlink="">
      <xdr:nvSpPr>
        <xdr:cNvPr id="375" name="テキスト ボックス 374"/>
        <xdr:cNvSpPr txBox="1"/>
      </xdr:nvSpPr>
      <xdr:spPr>
        <a:xfrm>
          <a:off x="9372111" y="984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57963</xdr:rowOff>
    </xdr:from>
    <xdr:to>
      <xdr:col>46</xdr:col>
      <xdr:colOff>38100</xdr:colOff>
      <xdr:row>57</xdr:row>
      <xdr:rowOff>159563</xdr:rowOff>
    </xdr:to>
    <xdr:sp macro="" textlink="">
      <xdr:nvSpPr>
        <xdr:cNvPr id="376" name="楕円 375"/>
        <xdr:cNvSpPr/>
      </xdr:nvSpPr>
      <xdr:spPr>
        <a:xfrm>
          <a:off x="8699500" y="98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150690</xdr:rowOff>
    </xdr:from>
    <xdr:ext cx="534377" cy="259045"/>
    <xdr:sp macro="" textlink="">
      <xdr:nvSpPr>
        <xdr:cNvPr id="377" name="テキスト ボックス 376"/>
        <xdr:cNvSpPr txBox="1"/>
      </xdr:nvSpPr>
      <xdr:spPr>
        <a:xfrm>
          <a:off x="8483111" y="99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167143</xdr:rowOff>
    </xdr:from>
    <xdr:to>
      <xdr:col>41</xdr:col>
      <xdr:colOff>101600</xdr:colOff>
      <xdr:row>57</xdr:row>
      <xdr:rowOff>97293</xdr:rowOff>
    </xdr:to>
    <xdr:sp macro="" textlink="">
      <xdr:nvSpPr>
        <xdr:cNvPr id="378" name="楕円 377"/>
        <xdr:cNvSpPr/>
      </xdr:nvSpPr>
      <xdr:spPr>
        <a:xfrm>
          <a:off x="7810500" y="97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88420</xdr:rowOff>
    </xdr:from>
    <xdr:ext cx="534377" cy="259045"/>
    <xdr:sp macro="" textlink="">
      <xdr:nvSpPr>
        <xdr:cNvPr id="379" name="テキスト ボックス 378"/>
        <xdr:cNvSpPr txBox="1"/>
      </xdr:nvSpPr>
      <xdr:spPr>
        <a:xfrm>
          <a:off x="7594111" y="986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41915</xdr:rowOff>
    </xdr:from>
    <xdr:to>
      <xdr:col>36</xdr:col>
      <xdr:colOff>165100</xdr:colOff>
      <xdr:row>54</xdr:row>
      <xdr:rowOff>143515</xdr:rowOff>
    </xdr:to>
    <xdr:sp macro="" textlink="">
      <xdr:nvSpPr>
        <xdr:cNvPr id="380" name="楕円 379"/>
        <xdr:cNvSpPr/>
      </xdr:nvSpPr>
      <xdr:spPr>
        <a:xfrm>
          <a:off x="6921500" y="93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160042</xdr:rowOff>
    </xdr:from>
    <xdr:ext cx="599010" cy="259045"/>
    <xdr:sp macro="" textlink="">
      <xdr:nvSpPr>
        <xdr:cNvPr id="381" name="テキスト ボックス 380"/>
        <xdr:cNvSpPr txBox="1"/>
      </xdr:nvSpPr>
      <xdr:spPr>
        <a:xfrm>
          <a:off x="6672795" y="907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104453</xdr:rowOff>
    </xdr:from>
    <xdr:to>
      <xdr:col>55</xdr:col>
      <xdr:colOff>0</xdr:colOff>
      <xdr:row>77</xdr:row>
      <xdr:rowOff>110919</xdr:rowOff>
    </xdr:to>
    <xdr:cxnSp macro="">
      <xdr:nvCxnSpPr>
        <xdr:cNvPr id="412" name="直線コネクタ 411"/>
        <xdr:cNvCxnSpPr/>
      </xdr:nvCxnSpPr>
      <xdr:spPr>
        <a:xfrm>
          <a:off x="9639300" y="13306103"/>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104453</xdr:rowOff>
    </xdr:from>
    <xdr:to>
      <xdr:col>50</xdr:col>
      <xdr:colOff>114300</xdr:colOff>
      <xdr:row>78</xdr:row>
      <xdr:rowOff>42850</xdr:rowOff>
    </xdr:to>
    <xdr:cxnSp macro="">
      <xdr:nvCxnSpPr>
        <xdr:cNvPr id="415" name="直線コネクタ 414"/>
        <xdr:cNvCxnSpPr/>
      </xdr:nvCxnSpPr>
      <xdr:spPr>
        <a:xfrm flipV="1">
          <a:off x="8750300" y="13306103"/>
          <a:ext cx="889000" cy="10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169309</xdr:rowOff>
    </xdr:from>
    <xdr:to>
      <xdr:col>45</xdr:col>
      <xdr:colOff>177800</xdr:colOff>
      <xdr:row>78</xdr:row>
      <xdr:rowOff>42850</xdr:rowOff>
    </xdr:to>
    <xdr:cxnSp macro="">
      <xdr:nvCxnSpPr>
        <xdr:cNvPr id="418" name="直線コネクタ 417"/>
        <xdr:cNvCxnSpPr/>
      </xdr:nvCxnSpPr>
      <xdr:spPr>
        <a:xfrm>
          <a:off x="7861300" y="13370959"/>
          <a:ext cx="889000" cy="4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168002</xdr:rowOff>
    </xdr:from>
    <xdr:to>
      <xdr:col>41</xdr:col>
      <xdr:colOff>50800</xdr:colOff>
      <xdr:row>77</xdr:row>
      <xdr:rowOff>169309</xdr:rowOff>
    </xdr:to>
    <xdr:cxnSp macro="">
      <xdr:nvCxnSpPr>
        <xdr:cNvPr id="421" name="直線コネクタ 420"/>
        <xdr:cNvCxnSpPr/>
      </xdr:nvCxnSpPr>
      <xdr:spPr>
        <a:xfrm>
          <a:off x="6972300" y="13026752"/>
          <a:ext cx="889000" cy="34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60119</xdr:rowOff>
    </xdr:from>
    <xdr:to>
      <xdr:col>55</xdr:col>
      <xdr:colOff>50800</xdr:colOff>
      <xdr:row>77</xdr:row>
      <xdr:rowOff>161719</xdr:rowOff>
    </xdr:to>
    <xdr:sp macro="" textlink="">
      <xdr:nvSpPr>
        <xdr:cNvPr id="431" name="楕円 430"/>
        <xdr:cNvSpPr/>
      </xdr:nvSpPr>
      <xdr:spPr>
        <a:xfrm>
          <a:off x="10426700" y="132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82996</xdr:rowOff>
    </xdr:from>
    <xdr:ext cx="534377" cy="259045"/>
    <xdr:sp macro="" textlink="">
      <xdr:nvSpPr>
        <xdr:cNvPr id="432" name="普通建設事業費 （ うち新規整備　）該当値テキスト"/>
        <xdr:cNvSpPr txBox="1"/>
      </xdr:nvSpPr>
      <xdr:spPr>
        <a:xfrm>
          <a:off x="10528300" y="1311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53653</xdr:rowOff>
    </xdr:from>
    <xdr:to>
      <xdr:col>50</xdr:col>
      <xdr:colOff>165100</xdr:colOff>
      <xdr:row>77</xdr:row>
      <xdr:rowOff>155253</xdr:rowOff>
    </xdr:to>
    <xdr:sp macro="" textlink="">
      <xdr:nvSpPr>
        <xdr:cNvPr id="433" name="楕円 432"/>
        <xdr:cNvSpPr/>
      </xdr:nvSpPr>
      <xdr:spPr>
        <a:xfrm>
          <a:off x="9588500" y="132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330</xdr:rowOff>
    </xdr:from>
    <xdr:ext cx="534377" cy="259045"/>
    <xdr:sp macro="" textlink="">
      <xdr:nvSpPr>
        <xdr:cNvPr id="434" name="テキスト ボックス 433"/>
        <xdr:cNvSpPr txBox="1"/>
      </xdr:nvSpPr>
      <xdr:spPr>
        <a:xfrm>
          <a:off x="9372111" y="1303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163500</xdr:rowOff>
    </xdr:from>
    <xdr:to>
      <xdr:col>46</xdr:col>
      <xdr:colOff>38100</xdr:colOff>
      <xdr:row>78</xdr:row>
      <xdr:rowOff>93650</xdr:rowOff>
    </xdr:to>
    <xdr:sp macro="" textlink="">
      <xdr:nvSpPr>
        <xdr:cNvPr id="435" name="楕円 434"/>
        <xdr:cNvSpPr/>
      </xdr:nvSpPr>
      <xdr:spPr>
        <a:xfrm>
          <a:off x="8699500" y="133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110177</xdr:rowOff>
    </xdr:from>
    <xdr:ext cx="534377" cy="259045"/>
    <xdr:sp macro="" textlink="">
      <xdr:nvSpPr>
        <xdr:cNvPr id="436" name="テキスト ボックス 435"/>
        <xdr:cNvSpPr txBox="1"/>
      </xdr:nvSpPr>
      <xdr:spPr>
        <a:xfrm>
          <a:off x="8483111" y="131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118509</xdr:rowOff>
    </xdr:from>
    <xdr:to>
      <xdr:col>41</xdr:col>
      <xdr:colOff>101600</xdr:colOff>
      <xdr:row>78</xdr:row>
      <xdr:rowOff>48659</xdr:rowOff>
    </xdr:to>
    <xdr:sp macro="" textlink="">
      <xdr:nvSpPr>
        <xdr:cNvPr id="437" name="楕円 436"/>
        <xdr:cNvSpPr/>
      </xdr:nvSpPr>
      <xdr:spPr>
        <a:xfrm>
          <a:off x="7810500" y="133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65186</xdr:rowOff>
    </xdr:from>
    <xdr:ext cx="534377" cy="259045"/>
    <xdr:sp macro="" textlink="">
      <xdr:nvSpPr>
        <xdr:cNvPr id="438" name="テキスト ボックス 437"/>
        <xdr:cNvSpPr txBox="1"/>
      </xdr:nvSpPr>
      <xdr:spPr>
        <a:xfrm>
          <a:off x="7594111" y="1309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117203</xdr:rowOff>
    </xdr:from>
    <xdr:to>
      <xdr:col>36</xdr:col>
      <xdr:colOff>165100</xdr:colOff>
      <xdr:row>76</xdr:row>
      <xdr:rowOff>47352</xdr:rowOff>
    </xdr:to>
    <xdr:sp macro="" textlink="">
      <xdr:nvSpPr>
        <xdr:cNvPr id="439" name="楕円 438"/>
        <xdr:cNvSpPr/>
      </xdr:nvSpPr>
      <xdr:spPr>
        <a:xfrm>
          <a:off x="6921500" y="12975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63880</xdr:rowOff>
    </xdr:from>
    <xdr:ext cx="534377" cy="259045"/>
    <xdr:sp macro="" textlink="">
      <xdr:nvSpPr>
        <xdr:cNvPr id="440" name="テキスト ボックス 439"/>
        <xdr:cNvSpPr txBox="1"/>
      </xdr:nvSpPr>
      <xdr:spPr>
        <a:xfrm>
          <a:off x="6705111" y="127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72237</xdr:rowOff>
    </xdr:from>
    <xdr:to>
      <xdr:col>55</xdr:col>
      <xdr:colOff>0</xdr:colOff>
      <xdr:row>98</xdr:row>
      <xdr:rowOff>74930</xdr:rowOff>
    </xdr:to>
    <xdr:cxnSp macro="">
      <xdr:nvCxnSpPr>
        <xdr:cNvPr id="469" name="直線コネクタ 468"/>
        <xdr:cNvCxnSpPr/>
      </xdr:nvCxnSpPr>
      <xdr:spPr>
        <a:xfrm>
          <a:off x="9639300" y="16874337"/>
          <a:ext cx="8382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67487</xdr:rowOff>
    </xdr:from>
    <xdr:to>
      <xdr:col>50</xdr:col>
      <xdr:colOff>114300</xdr:colOff>
      <xdr:row>98</xdr:row>
      <xdr:rowOff>72237</xdr:rowOff>
    </xdr:to>
    <xdr:cxnSp macro="">
      <xdr:nvCxnSpPr>
        <xdr:cNvPr id="472" name="直線コネクタ 471"/>
        <xdr:cNvCxnSpPr/>
      </xdr:nvCxnSpPr>
      <xdr:spPr>
        <a:xfrm>
          <a:off x="8750300" y="16869587"/>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8255</xdr:rowOff>
    </xdr:from>
    <xdr:to>
      <xdr:col>45</xdr:col>
      <xdr:colOff>177800</xdr:colOff>
      <xdr:row>98</xdr:row>
      <xdr:rowOff>67487</xdr:rowOff>
    </xdr:to>
    <xdr:cxnSp macro="">
      <xdr:nvCxnSpPr>
        <xdr:cNvPr id="475" name="直線コネクタ 474"/>
        <xdr:cNvCxnSpPr/>
      </xdr:nvCxnSpPr>
      <xdr:spPr>
        <a:xfrm>
          <a:off x="7861300" y="16810355"/>
          <a:ext cx="889000" cy="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1436</xdr:rowOff>
    </xdr:from>
    <xdr:to>
      <xdr:col>41</xdr:col>
      <xdr:colOff>50800</xdr:colOff>
      <xdr:row>98</xdr:row>
      <xdr:rowOff>8255</xdr:rowOff>
    </xdr:to>
    <xdr:cxnSp macro="">
      <xdr:nvCxnSpPr>
        <xdr:cNvPr id="478" name="直線コネクタ 477"/>
        <xdr:cNvCxnSpPr/>
      </xdr:nvCxnSpPr>
      <xdr:spPr>
        <a:xfrm>
          <a:off x="6972300" y="16460636"/>
          <a:ext cx="889000" cy="3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24130</xdr:rowOff>
    </xdr:from>
    <xdr:to>
      <xdr:col>55</xdr:col>
      <xdr:colOff>50800</xdr:colOff>
      <xdr:row>98</xdr:row>
      <xdr:rowOff>125730</xdr:rowOff>
    </xdr:to>
    <xdr:sp macro="" textlink="">
      <xdr:nvSpPr>
        <xdr:cNvPr id="488" name="楕円 487"/>
        <xdr:cNvSpPr/>
      </xdr:nvSpPr>
      <xdr:spPr>
        <a:xfrm>
          <a:off x="104267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110507</xdr:rowOff>
    </xdr:from>
    <xdr:ext cx="534377" cy="259045"/>
    <xdr:sp macro="" textlink="">
      <xdr:nvSpPr>
        <xdr:cNvPr id="489" name="普通建設事業費 （ うち更新整備　）該当値テキスト"/>
        <xdr:cNvSpPr txBox="1"/>
      </xdr:nvSpPr>
      <xdr:spPr>
        <a:xfrm>
          <a:off x="10528300" y="167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21437</xdr:rowOff>
    </xdr:from>
    <xdr:to>
      <xdr:col>50</xdr:col>
      <xdr:colOff>165100</xdr:colOff>
      <xdr:row>98</xdr:row>
      <xdr:rowOff>123037</xdr:rowOff>
    </xdr:to>
    <xdr:sp macro="" textlink="">
      <xdr:nvSpPr>
        <xdr:cNvPr id="490" name="楕円 489"/>
        <xdr:cNvSpPr/>
      </xdr:nvSpPr>
      <xdr:spPr>
        <a:xfrm>
          <a:off x="95885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114164</xdr:rowOff>
    </xdr:from>
    <xdr:ext cx="534377" cy="259045"/>
    <xdr:sp macro="" textlink="">
      <xdr:nvSpPr>
        <xdr:cNvPr id="491" name="テキスト ボックス 490"/>
        <xdr:cNvSpPr txBox="1"/>
      </xdr:nvSpPr>
      <xdr:spPr>
        <a:xfrm>
          <a:off x="9372111" y="16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16687</xdr:rowOff>
    </xdr:from>
    <xdr:to>
      <xdr:col>46</xdr:col>
      <xdr:colOff>38100</xdr:colOff>
      <xdr:row>98</xdr:row>
      <xdr:rowOff>118287</xdr:rowOff>
    </xdr:to>
    <xdr:sp macro="" textlink="">
      <xdr:nvSpPr>
        <xdr:cNvPr id="492" name="楕円 491"/>
        <xdr:cNvSpPr/>
      </xdr:nvSpPr>
      <xdr:spPr>
        <a:xfrm>
          <a:off x="8699500" y="168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109414</xdr:rowOff>
    </xdr:from>
    <xdr:ext cx="534377" cy="259045"/>
    <xdr:sp macro="" textlink="">
      <xdr:nvSpPr>
        <xdr:cNvPr id="493" name="テキスト ボックス 492"/>
        <xdr:cNvSpPr txBox="1"/>
      </xdr:nvSpPr>
      <xdr:spPr>
        <a:xfrm>
          <a:off x="8483111" y="169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128905</xdr:rowOff>
    </xdr:from>
    <xdr:to>
      <xdr:col>41</xdr:col>
      <xdr:colOff>101600</xdr:colOff>
      <xdr:row>98</xdr:row>
      <xdr:rowOff>59055</xdr:rowOff>
    </xdr:to>
    <xdr:sp macro="" textlink="">
      <xdr:nvSpPr>
        <xdr:cNvPr id="494" name="楕円 493"/>
        <xdr:cNvSpPr/>
      </xdr:nvSpPr>
      <xdr:spPr>
        <a:xfrm>
          <a:off x="7810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50182</xdr:rowOff>
    </xdr:from>
    <xdr:ext cx="534377" cy="259045"/>
    <xdr:sp macro="" textlink="">
      <xdr:nvSpPr>
        <xdr:cNvPr id="495" name="テキスト ボックス 494"/>
        <xdr:cNvSpPr txBox="1"/>
      </xdr:nvSpPr>
      <xdr:spPr>
        <a:xfrm>
          <a:off x="7594111" y="168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122086</xdr:rowOff>
    </xdr:from>
    <xdr:to>
      <xdr:col>36</xdr:col>
      <xdr:colOff>165100</xdr:colOff>
      <xdr:row>96</xdr:row>
      <xdr:rowOff>52236</xdr:rowOff>
    </xdr:to>
    <xdr:sp macro="" textlink="">
      <xdr:nvSpPr>
        <xdr:cNvPr id="496" name="楕円 495"/>
        <xdr:cNvSpPr/>
      </xdr:nvSpPr>
      <xdr:spPr>
        <a:xfrm>
          <a:off x="6921500" y="164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68763</xdr:rowOff>
    </xdr:from>
    <xdr:ext cx="534377" cy="259045"/>
    <xdr:sp macro="" textlink="">
      <xdr:nvSpPr>
        <xdr:cNvPr id="497" name="テキスト ボックス 496"/>
        <xdr:cNvSpPr txBox="1"/>
      </xdr:nvSpPr>
      <xdr:spPr>
        <a:xfrm>
          <a:off x="6705111" y="16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23533</xdr:rowOff>
    </xdr:from>
    <xdr:to>
      <xdr:col>85</xdr:col>
      <xdr:colOff>127000</xdr:colOff>
      <xdr:row>39</xdr:row>
      <xdr:rowOff>41935</xdr:rowOff>
    </xdr:to>
    <xdr:cxnSp macro="">
      <xdr:nvCxnSpPr>
        <xdr:cNvPr id="526" name="直線コネクタ 525"/>
        <xdr:cNvCxnSpPr/>
      </xdr:nvCxnSpPr>
      <xdr:spPr>
        <a:xfrm>
          <a:off x="15481300" y="6710083"/>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23533</xdr:rowOff>
    </xdr:from>
    <xdr:to>
      <xdr:col>81</xdr:col>
      <xdr:colOff>50800</xdr:colOff>
      <xdr:row>39</xdr:row>
      <xdr:rowOff>29508</xdr:rowOff>
    </xdr:to>
    <xdr:cxnSp macro="">
      <xdr:nvCxnSpPr>
        <xdr:cNvPr id="529" name="直線コネクタ 528"/>
        <xdr:cNvCxnSpPr/>
      </xdr:nvCxnSpPr>
      <xdr:spPr>
        <a:xfrm flipV="1">
          <a:off x="14592300" y="6710083"/>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29508</xdr:rowOff>
    </xdr:from>
    <xdr:to>
      <xdr:col>76</xdr:col>
      <xdr:colOff>114300</xdr:colOff>
      <xdr:row>39</xdr:row>
      <xdr:rowOff>44203</xdr:rowOff>
    </xdr:to>
    <xdr:cxnSp macro="">
      <xdr:nvCxnSpPr>
        <xdr:cNvPr id="532" name="直線コネクタ 531"/>
        <xdr:cNvCxnSpPr/>
      </xdr:nvCxnSpPr>
      <xdr:spPr>
        <a:xfrm flipV="1">
          <a:off x="13703300" y="671605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43959</xdr:rowOff>
    </xdr:from>
    <xdr:to>
      <xdr:col>71</xdr:col>
      <xdr:colOff>177800</xdr:colOff>
      <xdr:row>39</xdr:row>
      <xdr:rowOff>44203</xdr:rowOff>
    </xdr:to>
    <xdr:cxnSp macro="">
      <xdr:nvCxnSpPr>
        <xdr:cNvPr id="535" name="直線コネクタ 534"/>
        <xdr:cNvCxnSpPr/>
      </xdr:nvCxnSpPr>
      <xdr:spPr>
        <a:xfrm>
          <a:off x="12814300" y="6730509"/>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162585</xdr:rowOff>
    </xdr:from>
    <xdr:to>
      <xdr:col>85</xdr:col>
      <xdr:colOff>177800</xdr:colOff>
      <xdr:row>39</xdr:row>
      <xdr:rowOff>92735</xdr:rowOff>
    </xdr:to>
    <xdr:sp macro="" textlink="">
      <xdr:nvSpPr>
        <xdr:cNvPr id="545" name="楕円 544"/>
        <xdr:cNvSpPr/>
      </xdr:nvSpPr>
      <xdr:spPr>
        <a:xfrm>
          <a:off x="16268700" y="66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137834</xdr:rowOff>
    </xdr:from>
    <xdr:ext cx="378565" cy="259045"/>
    <xdr:sp macro="" textlink="">
      <xdr:nvSpPr>
        <xdr:cNvPr id="546" name="災害復旧事業費該当値テキスト"/>
        <xdr:cNvSpPr txBox="1"/>
      </xdr:nvSpPr>
      <xdr:spPr>
        <a:xfrm>
          <a:off x="16370300" y="6652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144183</xdr:rowOff>
    </xdr:from>
    <xdr:to>
      <xdr:col>81</xdr:col>
      <xdr:colOff>101600</xdr:colOff>
      <xdr:row>39</xdr:row>
      <xdr:rowOff>74333</xdr:rowOff>
    </xdr:to>
    <xdr:sp macro="" textlink="">
      <xdr:nvSpPr>
        <xdr:cNvPr id="547" name="楕円 546"/>
        <xdr:cNvSpPr/>
      </xdr:nvSpPr>
      <xdr:spPr>
        <a:xfrm>
          <a:off x="15430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90860</xdr:rowOff>
    </xdr:from>
    <xdr:ext cx="469744" cy="259045"/>
    <xdr:sp macro="" textlink="">
      <xdr:nvSpPr>
        <xdr:cNvPr id="548" name="テキスト ボックス 547"/>
        <xdr:cNvSpPr txBox="1"/>
      </xdr:nvSpPr>
      <xdr:spPr>
        <a:xfrm>
          <a:off x="15246428" y="643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150158</xdr:rowOff>
    </xdr:from>
    <xdr:to>
      <xdr:col>76</xdr:col>
      <xdr:colOff>165100</xdr:colOff>
      <xdr:row>39</xdr:row>
      <xdr:rowOff>80308</xdr:rowOff>
    </xdr:to>
    <xdr:sp macro="" textlink="">
      <xdr:nvSpPr>
        <xdr:cNvPr id="549" name="楕円 548"/>
        <xdr:cNvSpPr/>
      </xdr:nvSpPr>
      <xdr:spPr>
        <a:xfrm>
          <a:off x="14541500" y="66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96834</xdr:rowOff>
    </xdr:from>
    <xdr:ext cx="469744" cy="259045"/>
    <xdr:sp macro="" textlink="">
      <xdr:nvSpPr>
        <xdr:cNvPr id="550" name="テキスト ボックス 549"/>
        <xdr:cNvSpPr txBox="1"/>
      </xdr:nvSpPr>
      <xdr:spPr>
        <a:xfrm>
          <a:off x="14357428" y="644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164853</xdr:rowOff>
    </xdr:from>
    <xdr:to>
      <xdr:col>72</xdr:col>
      <xdr:colOff>38100</xdr:colOff>
      <xdr:row>39</xdr:row>
      <xdr:rowOff>95003</xdr:rowOff>
    </xdr:to>
    <xdr:sp macro="" textlink="">
      <xdr:nvSpPr>
        <xdr:cNvPr id="551" name="楕円 550"/>
        <xdr:cNvSpPr/>
      </xdr:nvSpPr>
      <xdr:spPr>
        <a:xfrm>
          <a:off x="13652500" y="66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86130</xdr:rowOff>
    </xdr:from>
    <xdr:ext cx="313932" cy="259045"/>
    <xdr:sp macro="" textlink="">
      <xdr:nvSpPr>
        <xdr:cNvPr id="552" name="テキスト ボックス 551"/>
        <xdr:cNvSpPr txBox="1"/>
      </xdr:nvSpPr>
      <xdr:spPr>
        <a:xfrm>
          <a:off x="13546333" y="6772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164609</xdr:rowOff>
    </xdr:from>
    <xdr:to>
      <xdr:col>67</xdr:col>
      <xdr:colOff>101600</xdr:colOff>
      <xdr:row>39</xdr:row>
      <xdr:rowOff>94759</xdr:rowOff>
    </xdr:to>
    <xdr:sp macro="" textlink="">
      <xdr:nvSpPr>
        <xdr:cNvPr id="553" name="楕円 552"/>
        <xdr:cNvSpPr/>
      </xdr:nvSpPr>
      <xdr:spPr>
        <a:xfrm>
          <a:off x="12763500" y="667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85886</xdr:rowOff>
    </xdr:from>
    <xdr:ext cx="378565" cy="259045"/>
    <xdr:sp macro="" textlink="">
      <xdr:nvSpPr>
        <xdr:cNvPr id="554" name="テキスト ボックス 553"/>
        <xdr:cNvSpPr txBox="1"/>
      </xdr:nvSpPr>
      <xdr:spPr>
        <a:xfrm>
          <a:off x="12625017" y="6772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40780</xdr:rowOff>
    </xdr:from>
    <xdr:to>
      <xdr:col>85</xdr:col>
      <xdr:colOff>127000</xdr:colOff>
      <xdr:row>74</xdr:row>
      <xdr:rowOff>56261</xdr:rowOff>
    </xdr:to>
    <xdr:cxnSp macro="">
      <xdr:nvCxnSpPr>
        <xdr:cNvPr id="632" name="直線コネクタ 631"/>
        <xdr:cNvCxnSpPr/>
      </xdr:nvCxnSpPr>
      <xdr:spPr>
        <a:xfrm>
          <a:off x="15481300" y="12728080"/>
          <a:ext cx="8382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40780</xdr:rowOff>
    </xdr:from>
    <xdr:to>
      <xdr:col>81</xdr:col>
      <xdr:colOff>50800</xdr:colOff>
      <xdr:row>74</xdr:row>
      <xdr:rowOff>88659</xdr:rowOff>
    </xdr:to>
    <xdr:cxnSp macro="">
      <xdr:nvCxnSpPr>
        <xdr:cNvPr id="635" name="直線コネクタ 634"/>
        <xdr:cNvCxnSpPr/>
      </xdr:nvCxnSpPr>
      <xdr:spPr>
        <a:xfrm flipV="1">
          <a:off x="14592300" y="12728080"/>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88659</xdr:rowOff>
    </xdr:from>
    <xdr:to>
      <xdr:col>76</xdr:col>
      <xdr:colOff>114300</xdr:colOff>
      <xdr:row>75</xdr:row>
      <xdr:rowOff>14669</xdr:rowOff>
    </xdr:to>
    <xdr:cxnSp macro="">
      <xdr:nvCxnSpPr>
        <xdr:cNvPr id="638" name="直線コネクタ 637"/>
        <xdr:cNvCxnSpPr/>
      </xdr:nvCxnSpPr>
      <xdr:spPr>
        <a:xfrm flipV="1">
          <a:off x="13703300" y="12775959"/>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14669</xdr:rowOff>
    </xdr:from>
    <xdr:to>
      <xdr:col>71</xdr:col>
      <xdr:colOff>177800</xdr:colOff>
      <xdr:row>75</xdr:row>
      <xdr:rowOff>18300</xdr:rowOff>
    </xdr:to>
    <xdr:cxnSp macro="">
      <xdr:nvCxnSpPr>
        <xdr:cNvPr id="641" name="直線コネクタ 640"/>
        <xdr:cNvCxnSpPr/>
      </xdr:nvCxnSpPr>
      <xdr:spPr>
        <a:xfrm flipV="1">
          <a:off x="12814300" y="12873419"/>
          <a:ext cx="889000" cy="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5461</xdr:rowOff>
    </xdr:from>
    <xdr:to>
      <xdr:col>85</xdr:col>
      <xdr:colOff>177800</xdr:colOff>
      <xdr:row>74</xdr:row>
      <xdr:rowOff>107061</xdr:rowOff>
    </xdr:to>
    <xdr:sp macro="" textlink="">
      <xdr:nvSpPr>
        <xdr:cNvPr id="651" name="楕円 650"/>
        <xdr:cNvSpPr/>
      </xdr:nvSpPr>
      <xdr:spPr>
        <a:xfrm>
          <a:off x="16268700" y="126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28338</xdr:rowOff>
    </xdr:from>
    <xdr:ext cx="534377" cy="259045"/>
    <xdr:sp macro="" textlink="">
      <xdr:nvSpPr>
        <xdr:cNvPr id="652" name="公債費該当値テキスト"/>
        <xdr:cNvSpPr txBox="1"/>
      </xdr:nvSpPr>
      <xdr:spPr>
        <a:xfrm>
          <a:off x="16370300" y="125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161430</xdr:rowOff>
    </xdr:from>
    <xdr:to>
      <xdr:col>81</xdr:col>
      <xdr:colOff>101600</xdr:colOff>
      <xdr:row>74</xdr:row>
      <xdr:rowOff>91580</xdr:rowOff>
    </xdr:to>
    <xdr:sp macro="" textlink="">
      <xdr:nvSpPr>
        <xdr:cNvPr id="653" name="楕円 652"/>
        <xdr:cNvSpPr/>
      </xdr:nvSpPr>
      <xdr:spPr>
        <a:xfrm>
          <a:off x="15430500" y="126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108107</xdr:rowOff>
    </xdr:from>
    <xdr:ext cx="534377" cy="259045"/>
    <xdr:sp macro="" textlink="">
      <xdr:nvSpPr>
        <xdr:cNvPr id="654" name="テキスト ボックス 653"/>
        <xdr:cNvSpPr txBox="1"/>
      </xdr:nvSpPr>
      <xdr:spPr>
        <a:xfrm>
          <a:off x="15214111" y="1245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37859</xdr:rowOff>
    </xdr:from>
    <xdr:to>
      <xdr:col>76</xdr:col>
      <xdr:colOff>165100</xdr:colOff>
      <xdr:row>74</xdr:row>
      <xdr:rowOff>139459</xdr:rowOff>
    </xdr:to>
    <xdr:sp macro="" textlink="">
      <xdr:nvSpPr>
        <xdr:cNvPr id="655" name="楕円 654"/>
        <xdr:cNvSpPr/>
      </xdr:nvSpPr>
      <xdr:spPr>
        <a:xfrm>
          <a:off x="14541500" y="127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155986</xdr:rowOff>
    </xdr:from>
    <xdr:ext cx="534377" cy="259045"/>
    <xdr:sp macro="" textlink="">
      <xdr:nvSpPr>
        <xdr:cNvPr id="656" name="テキスト ボックス 655"/>
        <xdr:cNvSpPr txBox="1"/>
      </xdr:nvSpPr>
      <xdr:spPr>
        <a:xfrm>
          <a:off x="14325111" y="125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135319</xdr:rowOff>
    </xdr:from>
    <xdr:to>
      <xdr:col>72</xdr:col>
      <xdr:colOff>38100</xdr:colOff>
      <xdr:row>75</xdr:row>
      <xdr:rowOff>65469</xdr:rowOff>
    </xdr:to>
    <xdr:sp macro="" textlink="">
      <xdr:nvSpPr>
        <xdr:cNvPr id="657" name="楕円 656"/>
        <xdr:cNvSpPr/>
      </xdr:nvSpPr>
      <xdr:spPr>
        <a:xfrm>
          <a:off x="13652500" y="128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81996</xdr:rowOff>
    </xdr:from>
    <xdr:ext cx="534377" cy="259045"/>
    <xdr:sp macro="" textlink="">
      <xdr:nvSpPr>
        <xdr:cNvPr id="658" name="テキスト ボックス 657"/>
        <xdr:cNvSpPr txBox="1"/>
      </xdr:nvSpPr>
      <xdr:spPr>
        <a:xfrm>
          <a:off x="13436111" y="1259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138950</xdr:rowOff>
    </xdr:from>
    <xdr:to>
      <xdr:col>67</xdr:col>
      <xdr:colOff>101600</xdr:colOff>
      <xdr:row>75</xdr:row>
      <xdr:rowOff>69100</xdr:rowOff>
    </xdr:to>
    <xdr:sp macro="" textlink="">
      <xdr:nvSpPr>
        <xdr:cNvPr id="659" name="楕円 658"/>
        <xdr:cNvSpPr/>
      </xdr:nvSpPr>
      <xdr:spPr>
        <a:xfrm>
          <a:off x="12763500" y="12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85627</xdr:rowOff>
    </xdr:from>
    <xdr:ext cx="534377" cy="259045"/>
    <xdr:sp macro="" textlink="">
      <xdr:nvSpPr>
        <xdr:cNvPr id="660" name="テキスト ボックス 659"/>
        <xdr:cNvSpPr txBox="1"/>
      </xdr:nvSpPr>
      <xdr:spPr>
        <a:xfrm>
          <a:off x="12547111" y="126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170331</xdr:rowOff>
    </xdr:from>
    <xdr:to>
      <xdr:col>85</xdr:col>
      <xdr:colOff>127000</xdr:colOff>
      <xdr:row>99</xdr:row>
      <xdr:rowOff>2259</xdr:rowOff>
    </xdr:to>
    <xdr:cxnSp macro="">
      <xdr:nvCxnSpPr>
        <xdr:cNvPr id="689" name="直線コネクタ 688"/>
        <xdr:cNvCxnSpPr/>
      </xdr:nvCxnSpPr>
      <xdr:spPr>
        <a:xfrm flipV="1">
          <a:off x="15481300" y="16972431"/>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2259</xdr:rowOff>
    </xdr:from>
    <xdr:to>
      <xdr:col>81</xdr:col>
      <xdr:colOff>50800</xdr:colOff>
      <xdr:row>99</xdr:row>
      <xdr:rowOff>20923</xdr:rowOff>
    </xdr:to>
    <xdr:cxnSp macro="">
      <xdr:nvCxnSpPr>
        <xdr:cNvPr id="692" name="直線コネクタ 691"/>
        <xdr:cNvCxnSpPr/>
      </xdr:nvCxnSpPr>
      <xdr:spPr>
        <a:xfrm flipV="1">
          <a:off x="14592300" y="16975809"/>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10713</xdr:rowOff>
    </xdr:from>
    <xdr:to>
      <xdr:col>76</xdr:col>
      <xdr:colOff>114300</xdr:colOff>
      <xdr:row>99</xdr:row>
      <xdr:rowOff>20923</xdr:rowOff>
    </xdr:to>
    <xdr:cxnSp macro="">
      <xdr:nvCxnSpPr>
        <xdr:cNvPr id="695" name="直線コネクタ 694"/>
        <xdr:cNvCxnSpPr/>
      </xdr:nvCxnSpPr>
      <xdr:spPr>
        <a:xfrm>
          <a:off x="13703300" y="16984263"/>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154837</xdr:rowOff>
    </xdr:from>
    <xdr:to>
      <xdr:col>71</xdr:col>
      <xdr:colOff>177800</xdr:colOff>
      <xdr:row>99</xdr:row>
      <xdr:rowOff>10713</xdr:rowOff>
    </xdr:to>
    <xdr:cxnSp macro="">
      <xdr:nvCxnSpPr>
        <xdr:cNvPr id="698" name="直線コネクタ 697"/>
        <xdr:cNvCxnSpPr/>
      </xdr:nvCxnSpPr>
      <xdr:spPr>
        <a:xfrm>
          <a:off x="12814300" y="16956937"/>
          <a:ext cx="889000" cy="2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119531</xdr:rowOff>
    </xdr:from>
    <xdr:to>
      <xdr:col>85</xdr:col>
      <xdr:colOff>177800</xdr:colOff>
      <xdr:row>99</xdr:row>
      <xdr:rowOff>49681</xdr:rowOff>
    </xdr:to>
    <xdr:sp macro="" textlink="">
      <xdr:nvSpPr>
        <xdr:cNvPr id="708" name="楕円 707"/>
        <xdr:cNvSpPr/>
      </xdr:nvSpPr>
      <xdr:spPr>
        <a:xfrm>
          <a:off x="16268700" y="169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78908</xdr:rowOff>
    </xdr:from>
    <xdr:ext cx="534377" cy="259045"/>
    <xdr:sp macro="" textlink="">
      <xdr:nvSpPr>
        <xdr:cNvPr id="709" name="積立金該当値テキスト"/>
        <xdr:cNvSpPr txBox="1"/>
      </xdr:nvSpPr>
      <xdr:spPr>
        <a:xfrm>
          <a:off x="16370300" y="1670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122909</xdr:rowOff>
    </xdr:from>
    <xdr:to>
      <xdr:col>81</xdr:col>
      <xdr:colOff>101600</xdr:colOff>
      <xdr:row>99</xdr:row>
      <xdr:rowOff>53059</xdr:rowOff>
    </xdr:to>
    <xdr:sp macro="" textlink="">
      <xdr:nvSpPr>
        <xdr:cNvPr id="710" name="楕円 709"/>
        <xdr:cNvSpPr/>
      </xdr:nvSpPr>
      <xdr:spPr>
        <a:xfrm>
          <a:off x="15430500" y="1692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69586</xdr:rowOff>
    </xdr:from>
    <xdr:ext cx="534377" cy="259045"/>
    <xdr:sp macro="" textlink="">
      <xdr:nvSpPr>
        <xdr:cNvPr id="711" name="テキスト ボックス 710"/>
        <xdr:cNvSpPr txBox="1"/>
      </xdr:nvSpPr>
      <xdr:spPr>
        <a:xfrm>
          <a:off x="15214111" y="1670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141573</xdr:rowOff>
    </xdr:from>
    <xdr:to>
      <xdr:col>76</xdr:col>
      <xdr:colOff>165100</xdr:colOff>
      <xdr:row>99</xdr:row>
      <xdr:rowOff>71723</xdr:rowOff>
    </xdr:to>
    <xdr:sp macro="" textlink="">
      <xdr:nvSpPr>
        <xdr:cNvPr id="712" name="楕円 711"/>
        <xdr:cNvSpPr/>
      </xdr:nvSpPr>
      <xdr:spPr>
        <a:xfrm>
          <a:off x="14541500" y="169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62850</xdr:rowOff>
    </xdr:from>
    <xdr:ext cx="534377" cy="259045"/>
    <xdr:sp macro="" textlink="">
      <xdr:nvSpPr>
        <xdr:cNvPr id="713" name="テキスト ボックス 712"/>
        <xdr:cNvSpPr txBox="1"/>
      </xdr:nvSpPr>
      <xdr:spPr>
        <a:xfrm>
          <a:off x="14325111" y="1703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131363</xdr:rowOff>
    </xdr:from>
    <xdr:to>
      <xdr:col>72</xdr:col>
      <xdr:colOff>38100</xdr:colOff>
      <xdr:row>99</xdr:row>
      <xdr:rowOff>61513</xdr:rowOff>
    </xdr:to>
    <xdr:sp macro="" textlink="">
      <xdr:nvSpPr>
        <xdr:cNvPr id="714" name="楕円 713"/>
        <xdr:cNvSpPr/>
      </xdr:nvSpPr>
      <xdr:spPr>
        <a:xfrm>
          <a:off x="13652500" y="16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78040</xdr:rowOff>
    </xdr:from>
    <xdr:ext cx="534377" cy="259045"/>
    <xdr:sp macro="" textlink="">
      <xdr:nvSpPr>
        <xdr:cNvPr id="715" name="テキスト ボックス 714"/>
        <xdr:cNvSpPr txBox="1"/>
      </xdr:nvSpPr>
      <xdr:spPr>
        <a:xfrm>
          <a:off x="13436111" y="1670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104037</xdr:rowOff>
    </xdr:from>
    <xdr:to>
      <xdr:col>67</xdr:col>
      <xdr:colOff>101600</xdr:colOff>
      <xdr:row>99</xdr:row>
      <xdr:rowOff>34187</xdr:rowOff>
    </xdr:to>
    <xdr:sp macro="" textlink="">
      <xdr:nvSpPr>
        <xdr:cNvPr id="716" name="楕円 715"/>
        <xdr:cNvSpPr/>
      </xdr:nvSpPr>
      <xdr:spPr>
        <a:xfrm>
          <a:off x="12763500" y="169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50714</xdr:rowOff>
    </xdr:from>
    <xdr:ext cx="534377" cy="259045"/>
    <xdr:sp macro="" textlink="">
      <xdr:nvSpPr>
        <xdr:cNvPr id="717" name="テキスト ボックス 716"/>
        <xdr:cNvSpPr txBox="1"/>
      </xdr:nvSpPr>
      <xdr:spPr>
        <a:xfrm>
          <a:off x="12547111" y="1668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166858</xdr:rowOff>
    </xdr:from>
    <xdr:to>
      <xdr:col>116</xdr:col>
      <xdr:colOff>63500</xdr:colOff>
      <xdr:row>34</xdr:row>
      <xdr:rowOff>62524</xdr:rowOff>
    </xdr:to>
    <xdr:cxnSp macro="">
      <xdr:nvCxnSpPr>
        <xdr:cNvPr id="744" name="直線コネクタ 743"/>
        <xdr:cNvCxnSpPr/>
      </xdr:nvCxnSpPr>
      <xdr:spPr>
        <a:xfrm flipV="1">
          <a:off x="21323300" y="5824708"/>
          <a:ext cx="838200" cy="6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62524</xdr:rowOff>
    </xdr:from>
    <xdr:to>
      <xdr:col>111</xdr:col>
      <xdr:colOff>177800</xdr:colOff>
      <xdr:row>38</xdr:row>
      <xdr:rowOff>139700</xdr:rowOff>
    </xdr:to>
    <xdr:cxnSp macro="">
      <xdr:nvCxnSpPr>
        <xdr:cNvPr id="747" name="直線コネクタ 746"/>
        <xdr:cNvCxnSpPr/>
      </xdr:nvCxnSpPr>
      <xdr:spPr>
        <a:xfrm flipV="1">
          <a:off x="20434300" y="5891824"/>
          <a:ext cx="889000" cy="76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83146</xdr:rowOff>
    </xdr:from>
    <xdr:ext cx="469744" cy="259045"/>
    <xdr:sp macro="" textlink="">
      <xdr:nvSpPr>
        <xdr:cNvPr id="749" name="テキスト ボックス 748"/>
        <xdr:cNvSpPr txBox="1"/>
      </xdr:nvSpPr>
      <xdr:spPr>
        <a:xfrm>
          <a:off x="21088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116058</xdr:rowOff>
    </xdr:from>
    <xdr:to>
      <xdr:col>116</xdr:col>
      <xdr:colOff>114300</xdr:colOff>
      <xdr:row>34</xdr:row>
      <xdr:rowOff>46208</xdr:rowOff>
    </xdr:to>
    <xdr:sp macro="" textlink="">
      <xdr:nvSpPr>
        <xdr:cNvPr id="763" name="楕円 762"/>
        <xdr:cNvSpPr/>
      </xdr:nvSpPr>
      <xdr:spPr>
        <a:xfrm>
          <a:off x="22110700" y="5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138935</xdr:rowOff>
    </xdr:from>
    <xdr:ext cx="469744" cy="259045"/>
    <xdr:sp macro="" textlink="">
      <xdr:nvSpPr>
        <xdr:cNvPr id="764" name="投資及び出資金該当値テキスト"/>
        <xdr:cNvSpPr txBox="1"/>
      </xdr:nvSpPr>
      <xdr:spPr>
        <a:xfrm>
          <a:off x="22212300" y="562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11724</xdr:rowOff>
    </xdr:from>
    <xdr:to>
      <xdr:col>112</xdr:col>
      <xdr:colOff>38100</xdr:colOff>
      <xdr:row>34</xdr:row>
      <xdr:rowOff>113324</xdr:rowOff>
    </xdr:to>
    <xdr:sp macro="" textlink="">
      <xdr:nvSpPr>
        <xdr:cNvPr id="765" name="楕円 764"/>
        <xdr:cNvSpPr/>
      </xdr:nvSpPr>
      <xdr:spPr>
        <a:xfrm>
          <a:off x="21272500" y="58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129851</xdr:rowOff>
    </xdr:from>
    <xdr:ext cx="469744" cy="259045"/>
    <xdr:sp macro="" textlink="">
      <xdr:nvSpPr>
        <xdr:cNvPr id="766" name="テキスト ボックス 765"/>
        <xdr:cNvSpPr txBox="1"/>
      </xdr:nvSpPr>
      <xdr:spPr>
        <a:xfrm>
          <a:off x="21088428" y="561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107970</xdr:rowOff>
    </xdr:from>
    <xdr:to>
      <xdr:col>116</xdr:col>
      <xdr:colOff>63500</xdr:colOff>
      <xdr:row>55</xdr:row>
      <xdr:rowOff>109068</xdr:rowOff>
    </xdr:to>
    <xdr:cxnSp macro="">
      <xdr:nvCxnSpPr>
        <xdr:cNvPr id="799" name="直線コネクタ 798"/>
        <xdr:cNvCxnSpPr/>
      </xdr:nvCxnSpPr>
      <xdr:spPr>
        <a:xfrm>
          <a:off x="21323300" y="9537720"/>
          <a:ext cx="8382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107970</xdr:rowOff>
    </xdr:from>
    <xdr:to>
      <xdr:col>111</xdr:col>
      <xdr:colOff>177800</xdr:colOff>
      <xdr:row>55</xdr:row>
      <xdr:rowOff>109342</xdr:rowOff>
    </xdr:to>
    <xdr:cxnSp macro="">
      <xdr:nvCxnSpPr>
        <xdr:cNvPr id="802" name="直線コネクタ 801"/>
        <xdr:cNvCxnSpPr/>
      </xdr:nvCxnSpPr>
      <xdr:spPr>
        <a:xfrm flipV="1">
          <a:off x="20434300" y="953772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101524</xdr:rowOff>
    </xdr:from>
    <xdr:to>
      <xdr:col>107</xdr:col>
      <xdr:colOff>50800</xdr:colOff>
      <xdr:row>55</xdr:row>
      <xdr:rowOff>109342</xdr:rowOff>
    </xdr:to>
    <xdr:cxnSp macro="">
      <xdr:nvCxnSpPr>
        <xdr:cNvPr id="805" name="直線コネクタ 804"/>
        <xdr:cNvCxnSpPr/>
      </xdr:nvCxnSpPr>
      <xdr:spPr>
        <a:xfrm>
          <a:off x="19545300" y="9531274"/>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101524</xdr:rowOff>
    </xdr:from>
    <xdr:to>
      <xdr:col>102</xdr:col>
      <xdr:colOff>114300</xdr:colOff>
      <xdr:row>55</xdr:row>
      <xdr:rowOff>143541</xdr:rowOff>
    </xdr:to>
    <xdr:cxnSp macro="">
      <xdr:nvCxnSpPr>
        <xdr:cNvPr id="808" name="直線コネクタ 807"/>
        <xdr:cNvCxnSpPr/>
      </xdr:nvCxnSpPr>
      <xdr:spPr>
        <a:xfrm flipV="1">
          <a:off x="18656300" y="9531274"/>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58268</xdr:rowOff>
    </xdr:from>
    <xdr:to>
      <xdr:col>116</xdr:col>
      <xdr:colOff>114300</xdr:colOff>
      <xdr:row>55</xdr:row>
      <xdr:rowOff>159868</xdr:rowOff>
    </xdr:to>
    <xdr:sp macro="" textlink="">
      <xdr:nvSpPr>
        <xdr:cNvPr id="818" name="楕円 817"/>
        <xdr:cNvSpPr/>
      </xdr:nvSpPr>
      <xdr:spPr>
        <a:xfrm>
          <a:off x="22110700" y="948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81145</xdr:rowOff>
    </xdr:from>
    <xdr:ext cx="534377" cy="259045"/>
    <xdr:sp macro="" textlink="">
      <xdr:nvSpPr>
        <xdr:cNvPr id="819" name="貸付金該当値テキスト"/>
        <xdr:cNvSpPr txBox="1"/>
      </xdr:nvSpPr>
      <xdr:spPr>
        <a:xfrm>
          <a:off x="22212300" y="933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57170</xdr:rowOff>
    </xdr:from>
    <xdr:to>
      <xdr:col>112</xdr:col>
      <xdr:colOff>38100</xdr:colOff>
      <xdr:row>55</xdr:row>
      <xdr:rowOff>158770</xdr:rowOff>
    </xdr:to>
    <xdr:sp macro="" textlink="">
      <xdr:nvSpPr>
        <xdr:cNvPr id="820" name="楕円 819"/>
        <xdr:cNvSpPr/>
      </xdr:nvSpPr>
      <xdr:spPr>
        <a:xfrm>
          <a:off x="21272500" y="94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3847</xdr:rowOff>
    </xdr:from>
    <xdr:ext cx="534377" cy="259045"/>
    <xdr:sp macro="" textlink="">
      <xdr:nvSpPr>
        <xdr:cNvPr id="821" name="テキスト ボックス 820"/>
        <xdr:cNvSpPr txBox="1"/>
      </xdr:nvSpPr>
      <xdr:spPr>
        <a:xfrm>
          <a:off x="21056111" y="92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58542</xdr:rowOff>
    </xdr:from>
    <xdr:to>
      <xdr:col>107</xdr:col>
      <xdr:colOff>101600</xdr:colOff>
      <xdr:row>55</xdr:row>
      <xdr:rowOff>160142</xdr:rowOff>
    </xdr:to>
    <xdr:sp macro="" textlink="">
      <xdr:nvSpPr>
        <xdr:cNvPr id="822" name="楕円 821"/>
        <xdr:cNvSpPr/>
      </xdr:nvSpPr>
      <xdr:spPr>
        <a:xfrm>
          <a:off x="20383500" y="94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5219</xdr:rowOff>
    </xdr:from>
    <xdr:ext cx="534377" cy="259045"/>
    <xdr:sp macro="" textlink="">
      <xdr:nvSpPr>
        <xdr:cNvPr id="823" name="テキスト ボックス 822"/>
        <xdr:cNvSpPr txBox="1"/>
      </xdr:nvSpPr>
      <xdr:spPr>
        <a:xfrm>
          <a:off x="20167111" y="92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50724</xdr:rowOff>
    </xdr:from>
    <xdr:to>
      <xdr:col>102</xdr:col>
      <xdr:colOff>165100</xdr:colOff>
      <xdr:row>55</xdr:row>
      <xdr:rowOff>152324</xdr:rowOff>
    </xdr:to>
    <xdr:sp macro="" textlink="">
      <xdr:nvSpPr>
        <xdr:cNvPr id="824" name="楕円 823"/>
        <xdr:cNvSpPr/>
      </xdr:nvSpPr>
      <xdr:spPr>
        <a:xfrm>
          <a:off x="19494500" y="94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168851</xdr:rowOff>
    </xdr:from>
    <xdr:ext cx="534377" cy="259045"/>
    <xdr:sp macro="" textlink="">
      <xdr:nvSpPr>
        <xdr:cNvPr id="825" name="テキスト ボックス 824"/>
        <xdr:cNvSpPr txBox="1"/>
      </xdr:nvSpPr>
      <xdr:spPr>
        <a:xfrm>
          <a:off x="19278111" y="92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92741</xdr:rowOff>
    </xdr:from>
    <xdr:to>
      <xdr:col>98</xdr:col>
      <xdr:colOff>38100</xdr:colOff>
      <xdr:row>56</xdr:row>
      <xdr:rowOff>22891</xdr:rowOff>
    </xdr:to>
    <xdr:sp macro="" textlink="">
      <xdr:nvSpPr>
        <xdr:cNvPr id="826" name="楕円 825"/>
        <xdr:cNvSpPr/>
      </xdr:nvSpPr>
      <xdr:spPr>
        <a:xfrm>
          <a:off x="18605500" y="95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39418</xdr:rowOff>
    </xdr:from>
    <xdr:ext cx="534377" cy="259045"/>
    <xdr:sp macro="" textlink="">
      <xdr:nvSpPr>
        <xdr:cNvPr id="827" name="テキスト ボックス 826"/>
        <xdr:cNvSpPr txBox="1"/>
      </xdr:nvSpPr>
      <xdr:spPr>
        <a:xfrm>
          <a:off x="18389111" y="92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144729</xdr:rowOff>
    </xdr:from>
    <xdr:to>
      <xdr:col>116</xdr:col>
      <xdr:colOff>63500</xdr:colOff>
      <xdr:row>71</xdr:row>
      <xdr:rowOff>159229</xdr:rowOff>
    </xdr:to>
    <xdr:cxnSp macro="">
      <xdr:nvCxnSpPr>
        <xdr:cNvPr id="859" name="直線コネクタ 858"/>
        <xdr:cNvCxnSpPr/>
      </xdr:nvCxnSpPr>
      <xdr:spPr>
        <a:xfrm>
          <a:off x="21323300" y="12317679"/>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134900</xdr:rowOff>
    </xdr:from>
    <xdr:to>
      <xdr:col>111</xdr:col>
      <xdr:colOff>177800</xdr:colOff>
      <xdr:row>71</xdr:row>
      <xdr:rowOff>144729</xdr:rowOff>
    </xdr:to>
    <xdr:cxnSp macro="">
      <xdr:nvCxnSpPr>
        <xdr:cNvPr id="862" name="直線コネクタ 861"/>
        <xdr:cNvCxnSpPr/>
      </xdr:nvCxnSpPr>
      <xdr:spPr>
        <a:xfrm>
          <a:off x="20434300" y="12136400"/>
          <a:ext cx="889000" cy="18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143227</xdr:rowOff>
    </xdr:from>
    <xdr:to>
      <xdr:col>107</xdr:col>
      <xdr:colOff>50800</xdr:colOff>
      <xdr:row>70</xdr:row>
      <xdr:rowOff>134900</xdr:rowOff>
    </xdr:to>
    <xdr:cxnSp macro="">
      <xdr:nvCxnSpPr>
        <xdr:cNvPr id="865" name="直線コネクタ 864"/>
        <xdr:cNvCxnSpPr/>
      </xdr:nvCxnSpPr>
      <xdr:spPr>
        <a:xfrm>
          <a:off x="19545300" y="11973277"/>
          <a:ext cx="889000" cy="1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69</xdr:row>
      <xdr:rowOff>143227</xdr:rowOff>
    </xdr:from>
    <xdr:to>
      <xdr:col>102</xdr:col>
      <xdr:colOff>114300</xdr:colOff>
      <xdr:row>71</xdr:row>
      <xdr:rowOff>167818</xdr:rowOff>
    </xdr:to>
    <xdr:cxnSp macro="">
      <xdr:nvCxnSpPr>
        <xdr:cNvPr id="868" name="直線コネクタ 867"/>
        <xdr:cNvCxnSpPr/>
      </xdr:nvCxnSpPr>
      <xdr:spPr>
        <a:xfrm flipV="1">
          <a:off x="18656300" y="11973277"/>
          <a:ext cx="889000" cy="3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108429</xdr:rowOff>
    </xdr:from>
    <xdr:to>
      <xdr:col>116</xdr:col>
      <xdr:colOff>114300</xdr:colOff>
      <xdr:row>72</xdr:row>
      <xdr:rowOff>38579</xdr:rowOff>
    </xdr:to>
    <xdr:sp macro="" textlink="">
      <xdr:nvSpPr>
        <xdr:cNvPr id="878" name="楕円 877"/>
        <xdr:cNvSpPr/>
      </xdr:nvSpPr>
      <xdr:spPr>
        <a:xfrm>
          <a:off x="22110700" y="122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131306</xdr:rowOff>
    </xdr:from>
    <xdr:ext cx="534377" cy="259045"/>
    <xdr:sp macro="" textlink="">
      <xdr:nvSpPr>
        <xdr:cNvPr id="879" name="繰出金該当値テキスト"/>
        <xdr:cNvSpPr txBox="1"/>
      </xdr:nvSpPr>
      <xdr:spPr>
        <a:xfrm>
          <a:off x="22212300" y="121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93929</xdr:rowOff>
    </xdr:from>
    <xdr:to>
      <xdr:col>112</xdr:col>
      <xdr:colOff>38100</xdr:colOff>
      <xdr:row>72</xdr:row>
      <xdr:rowOff>24079</xdr:rowOff>
    </xdr:to>
    <xdr:sp macro="" textlink="">
      <xdr:nvSpPr>
        <xdr:cNvPr id="880" name="楕円 879"/>
        <xdr:cNvSpPr/>
      </xdr:nvSpPr>
      <xdr:spPr>
        <a:xfrm>
          <a:off x="21272500" y="122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40606</xdr:rowOff>
    </xdr:from>
    <xdr:ext cx="534377" cy="259045"/>
    <xdr:sp macro="" textlink="">
      <xdr:nvSpPr>
        <xdr:cNvPr id="881" name="テキスト ボックス 880"/>
        <xdr:cNvSpPr txBox="1"/>
      </xdr:nvSpPr>
      <xdr:spPr>
        <a:xfrm>
          <a:off x="21056111" y="1204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84100</xdr:rowOff>
    </xdr:from>
    <xdr:to>
      <xdr:col>107</xdr:col>
      <xdr:colOff>101600</xdr:colOff>
      <xdr:row>71</xdr:row>
      <xdr:rowOff>14250</xdr:rowOff>
    </xdr:to>
    <xdr:sp macro="" textlink="">
      <xdr:nvSpPr>
        <xdr:cNvPr id="882" name="楕円 881"/>
        <xdr:cNvSpPr/>
      </xdr:nvSpPr>
      <xdr:spPr>
        <a:xfrm>
          <a:off x="20383500" y="1208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30777</xdr:rowOff>
    </xdr:from>
    <xdr:ext cx="534377" cy="259045"/>
    <xdr:sp macro="" textlink="">
      <xdr:nvSpPr>
        <xdr:cNvPr id="883" name="テキスト ボックス 882"/>
        <xdr:cNvSpPr txBox="1"/>
      </xdr:nvSpPr>
      <xdr:spPr>
        <a:xfrm>
          <a:off x="20167111" y="118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69</xdr:row>
      <xdr:rowOff>92427</xdr:rowOff>
    </xdr:from>
    <xdr:to>
      <xdr:col>102</xdr:col>
      <xdr:colOff>165100</xdr:colOff>
      <xdr:row>70</xdr:row>
      <xdr:rowOff>22577</xdr:rowOff>
    </xdr:to>
    <xdr:sp macro="" textlink="">
      <xdr:nvSpPr>
        <xdr:cNvPr id="884" name="楕円 883"/>
        <xdr:cNvSpPr/>
      </xdr:nvSpPr>
      <xdr:spPr>
        <a:xfrm>
          <a:off x="19494500" y="119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39104</xdr:rowOff>
    </xdr:from>
    <xdr:ext cx="534377" cy="259045"/>
    <xdr:sp macro="" textlink="">
      <xdr:nvSpPr>
        <xdr:cNvPr id="885" name="テキスト ボックス 884"/>
        <xdr:cNvSpPr txBox="1"/>
      </xdr:nvSpPr>
      <xdr:spPr>
        <a:xfrm>
          <a:off x="19278111" y="116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117018</xdr:rowOff>
    </xdr:from>
    <xdr:to>
      <xdr:col>98</xdr:col>
      <xdr:colOff>38100</xdr:colOff>
      <xdr:row>72</xdr:row>
      <xdr:rowOff>47168</xdr:rowOff>
    </xdr:to>
    <xdr:sp macro="" textlink="">
      <xdr:nvSpPr>
        <xdr:cNvPr id="886" name="楕円 885"/>
        <xdr:cNvSpPr/>
      </xdr:nvSpPr>
      <xdr:spPr>
        <a:xfrm>
          <a:off x="18605500" y="1228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63695</xdr:rowOff>
    </xdr:from>
    <xdr:ext cx="534377" cy="259045"/>
    <xdr:sp macro="" textlink="">
      <xdr:nvSpPr>
        <xdr:cNvPr id="887" name="テキスト ボックス 886"/>
        <xdr:cNvSpPr txBox="1"/>
      </xdr:nvSpPr>
      <xdr:spPr>
        <a:xfrm>
          <a:off x="18389111" y="120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性質別歳出の中で割合が大きかったのは、職員給与や議員報酬、退職給付費用などの人件費で、次に</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公債費、扶助費、</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一部事務組合などへの繰出金となっている。人件費については職員数</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は減少しているが</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人口減の影響もあり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当町は行政区域面積が広く、保育所・小学校などの施設数が多いといったいわゆるスケールデメリットが働いていることなどから類似団体平均に比べ高くなっている。公債費については、臨時財政対策債の多額の償還が順次始まって</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いるが、繰上償還の効果もあり</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1,219</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、起債の峻別を図</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ることや</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、繰上償還を</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続けていく</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ことで負担の平準化に努める。扶助費は、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児童手当給付事業等で事業費の減があったが、保育所運営事業や児童福祉医療費支給事業に係る</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対象者の増加</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などにより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支出が増加</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があっ</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853</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円となった。また、高齢化社会の進展に伴い、社会保障関係経費</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、今後さらに比率が上昇するものと考えられる。繰出金は、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工場誘致対策事業での減などにより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444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一方で、下水道事業への繰出金は年々増加しており、悪化が危惧される。今後、下水道事業などについては、経費の節減をはじめ、独立採算の原則に立ち返った料金の適正化を図るなどして、普通会計への負担軽減に努める必要があ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富山県立山町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26,058
25,817
307.29
12,606,540
11,939,575
360,333
7,396,748
10,571,668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53213</xdr:rowOff>
    </xdr:from>
    <xdr:to>
      <xdr:col>24</xdr:col>
      <xdr:colOff>63500</xdr:colOff>
      <xdr:row>34</xdr:row>
      <xdr:rowOff>15113</xdr:rowOff>
    </xdr:to>
    <xdr:cxnSp macro="">
      <xdr:nvCxnSpPr>
        <xdr:cNvPr id="61" name="直線コネクタ 60"/>
        <xdr:cNvCxnSpPr/>
      </xdr:nvCxnSpPr>
      <xdr:spPr>
        <a:xfrm flipV="1">
          <a:off x="3797300" y="5711063"/>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136271</xdr:rowOff>
    </xdr:from>
    <xdr:to>
      <xdr:col>19</xdr:col>
      <xdr:colOff>177800</xdr:colOff>
      <xdr:row>34</xdr:row>
      <xdr:rowOff>15113</xdr:rowOff>
    </xdr:to>
    <xdr:cxnSp macro="">
      <xdr:nvCxnSpPr>
        <xdr:cNvPr id="64" name="直線コネクタ 63"/>
        <xdr:cNvCxnSpPr/>
      </xdr:nvCxnSpPr>
      <xdr:spPr>
        <a:xfrm>
          <a:off x="2908300" y="579412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85217</xdr:rowOff>
    </xdr:from>
    <xdr:to>
      <xdr:col>15</xdr:col>
      <xdr:colOff>50800</xdr:colOff>
      <xdr:row>33</xdr:row>
      <xdr:rowOff>136271</xdr:rowOff>
    </xdr:to>
    <xdr:cxnSp macro="">
      <xdr:nvCxnSpPr>
        <xdr:cNvPr id="67" name="直線コネクタ 66"/>
        <xdr:cNvCxnSpPr/>
      </xdr:nvCxnSpPr>
      <xdr:spPr>
        <a:xfrm>
          <a:off x="2019300" y="5571617"/>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85217</xdr:rowOff>
    </xdr:from>
    <xdr:to>
      <xdr:col>10</xdr:col>
      <xdr:colOff>114300</xdr:colOff>
      <xdr:row>33</xdr:row>
      <xdr:rowOff>26543</xdr:rowOff>
    </xdr:to>
    <xdr:cxnSp macro="">
      <xdr:nvCxnSpPr>
        <xdr:cNvPr id="70" name="直線コネクタ 69"/>
        <xdr:cNvCxnSpPr/>
      </xdr:nvCxnSpPr>
      <xdr:spPr>
        <a:xfrm flipV="1">
          <a:off x="1130300" y="5571617"/>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2413</xdr:rowOff>
    </xdr:from>
    <xdr:to>
      <xdr:col>24</xdr:col>
      <xdr:colOff>114300</xdr:colOff>
      <xdr:row>33</xdr:row>
      <xdr:rowOff>104013</xdr:rowOff>
    </xdr:to>
    <xdr:sp macro="" textlink="">
      <xdr:nvSpPr>
        <xdr:cNvPr id="80" name="楕円 79"/>
        <xdr:cNvSpPr/>
      </xdr:nvSpPr>
      <xdr:spPr>
        <a:xfrm>
          <a:off x="4584700" y="56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25290</xdr:rowOff>
    </xdr:from>
    <xdr:ext cx="469744" cy="259045"/>
    <xdr:sp macro="" textlink="">
      <xdr:nvSpPr>
        <xdr:cNvPr id="81" name="議会費該当値テキスト"/>
        <xdr:cNvSpPr txBox="1"/>
      </xdr:nvSpPr>
      <xdr:spPr>
        <a:xfrm>
          <a:off x="4686300"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135763</xdr:rowOff>
    </xdr:from>
    <xdr:to>
      <xdr:col>20</xdr:col>
      <xdr:colOff>38100</xdr:colOff>
      <xdr:row>34</xdr:row>
      <xdr:rowOff>65913</xdr:rowOff>
    </xdr:to>
    <xdr:sp macro="" textlink="">
      <xdr:nvSpPr>
        <xdr:cNvPr id="82" name="楕円 81"/>
        <xdr:cNvSpPr/>
      </xdr:nvSpPr>
      <xdr:spPr>
        <a:xfrm>
          <a:off x="3746500" y="57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82440</xdr:rowOff>
    </xdr:from>
    <xdr:ext cx="469744" cy="259045"/>
    <xdr:sp macro="" textlink="">
      <xdr:nvSpPr>
        <xdr:cNvPr id="83" name="テキスト ボックス 82"/>
        <xdr:cNvSpPr txBox="1"/>
      </xdr:nvSpPr>
      <xdr:spPr>
        <a:xfrm>
          <a:off x="3562428" y="55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85471</xdr:rowOff>
    </xdr:from>
    <xdr:to>
      <xdr:col>15</xdr:col>
      <xdr:colOff>101600</xdr:colOff>
      <xdr:row>34</xdr:row>
      <xdr:rowOff>15621</xdr:rowOff>
    </xdr:to>
    <xdr:sp macro="" textlink="">
      <xdr:nvSpPr>
        <xdr:cNvPr id="84" name="楕円 83"/>
        <xdr:cNvSpPr/>
      </xdr:nvSpPr>
      <xdr:spPr>
        <a:xfrm>
          <a:off x="2857500" y="574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32148</xdr:rowOff>
    </xdr:from>
    <xdr:ext cx="469744" cy="259045"/>
    <xdr:sp macro="" textlink="">
      <xdr:nvSpPr>
        <xdr:cNvPr id="85" name="テキスト ボックス 84"/>
        <xdr:cNvSpPr txBox="1"/>
      </xdr:nvSpPr>
      <xdr:spPr>
        <a:xfrm>
          <a:off x="2673428" y="551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34417</xdr:rowOff>
    </xdr:from>
    <xdr:to>
      <xdr:col>10</xdr:col>
      <xdr:colOff>165100</xdr:colOff>
      <xdr:row>32</xdr:row>
      <xdr:rowOff>136017</xdr:rowOff>
    </xdr:to>
    <xdr:sp macro="" textlink="">
      <xdr:nvSpPr>
        <xdr:cNvPr id="86" name="楕円 85"/>
        <xdr:cNvSpPr/>
      </xdr:nvSpPr>
      <xdr:spPr>
        <a:xfrm>
          <a:off x="1968500" y="552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152544</xdr:rowOff>
    </xdr:from>
    <xdr:ext cx="469744" cy="259045"/>
    <xdr:sp macro="" textlink="">
      <xdr:nvSpPr>
        <xdr:cNvPr id="87" name="テキスト ボックス 86"/>
        <xdr:cNvSpPr txBox="1"/>
      </xdr:nvSpPr>
      <xdr:spPr>
        <a:xfrm>
          <a:off x="1784428" y="529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147193</xdr:rowOff>
    </xdr:from>
    <xdr:to>
      <xdr:col>6</xdr:col>
      <xdr:colOff>38100</xdr:colOff>
      <xdr:row>33</xdr:row>
      <xdr:rowOff>77343</xdr:rowOff>
    </xdr:to>
    <xdr:sp macro="" textlink="">
      <xdr:nvSpPr>
        <xdr:cNvPr id="88" name="楕円 87"/>
        <xdr:cNvSpPr/>
      </xdr:nvSpPr>
      <xdr:spPr>
        <a:xfrm>
          <a:off x="1079500" y="563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93870</xdr:rowOff>
    </xdr:from>
    <xdr:ext cx="469744" cy="259045"/>
    <xdr:sp macro="" textlink="">
      <xdr:nvSpPr>
        <xdr:cNvPr id="89" name="テキスト ボックス 88"/>
        <xdr:cNvSpPr txBox="1"/>
      </xdr:nvSpPr>
      <xdr:spPr>
        <a:xfrm>
          <a:off x="895428" y="540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142132</xdr:rowOff>
    </xdr:from>
    <xdr:to>
      <xdr:col>24</xdr:col>
      <xdr:colOff>63500</xdr:colOff>
      <xdr:row>58</xdr:row>
      <xdr:rowOff>146540</xdr:rowOff>
    </xdr:to>
    <xdr:cxnSp macro="">
      <xdr:nvCxnSpPr>
        <xdr:cNvPr id="118" name="直線コネクタ 117"/>
        <xdr:cNvCxnSpPr/>
      </xdr:nvCxnSpPr>
      <xdr:spPr>
        <a:xfrm>
          <a:off x="3797300" y="10086232"/>
          <a:ext cx="838200" cy="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141327</xdr:rowOff>
    </xdr:from>
    <xdr:to>
      <xdr:col>19</xdr:col>
      <xdr:colOff>177800</xdr:colOff>
      <xdr:row>58</xdr:row>
      <xdr:rowOff>142132</xdr:rowOff>
    </xdr:to>
    <xdr:cxnSp macro="">
      <xdr:nvCxnSpPr>
        <xdr:cNvPr id="121" name="直線コネクタ 120"/>
        <xdr:cNvCxnSpPr/>
      </xdr:nvCxnSpPr>
      <xdr:spPr>
        <a:xfrm>
          <a:off x="2908300" y="10085427"/>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134641</xdr:rowOff>
    </xdr:from>
    <xdr:to>
      <xdr:col>15</xdr:col>
      <xdr:colOff>50800</xdr:colOff>
      <xdr:row>58</xdr:row>
      <xdr:rowOff>141327</xdr:rowOff>
    </xdr:to>
    <xdr:cxnSp macro="">
      <xdr:nvCxnSpPr>
        <xdr:cNvPr id="124" name="直線コネクタ 123"/>
        <xdr:cNvCxnSpPr/>
      </xdr:nvCxnSpPr>
      <xdr:spPr>
        <a:xfrm>
          <a:off x="2019300" y="10078741"/>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117718</xdr:rowOff>
    </xdr:from>
    <xdr:to>
      <xdr:col>10</xdr:col>
      <xdr:colOff>114300</xdr:colOff>
      <xdr:row>58</xdr:row>
      <xdr:rowOff>134641</xdr:rowOff>
    </xdr:to>
    <xdr:cxnSp macro="">
      <xdr:nvCxnSpPr>
        <xdr:cNvPr id="127" name="直線コネクタ 126"/>
        <xdr:cNvCxnSpPr/>
      </xdr:nvCxnSpPr>
      <xdr:spPr>
        <a:xfrm>
          <a:off x="1130300" y="10061818"/>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95740</xdr:rowOff>
    </xdr:from>
    <xdr:to>
      <xdr:col>24</xdr:col>
      <xdr:colOff>114300</xdr:colOff>
      <xdr:row>59</xdr:row>
      <xdr:rowOff>25890</xdr:rowOff>
    </xdr:to>
    <xdr:sp macro="" textlink="">
      <xdr:nvSpPr>
        <xdr:cNvPr id="137" name="楕円 136"/>
        <xdr:cNvSpPr/>
      </xdr:nvSpPr>
      <xdr:spPr>
        <a:xfrm>
          <a:off x="4584700" y="100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91332</xdr:rowOff>
    </xdr:from>
    <xdr:to>
      <xdr:col>20</xdr:col>
      <xdr:colOff>38100</xdr:colOff>
      <xdr:row>59</xdr:row>
      <xdr:rowOff>21482</xdr:rowOff>
    </xdr:to>
    <xdr:sp macro="" textlink="">
      <xdr:nvSpPr>
        <xdr:cNvPr id="139" name="楕円 138"/>
        <xdr:cNvSpPr/>
      </xdr:nvSpPr>
      <xdr:spPr>
        <a:xfrm>
          <a:off x="3746500" y="10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38009</xdr:rowOff>
    </xdr:from>
    <xdr:ext cx="534377" cy="259045"/>
    <xdr:sp macro="" textlink="">
      <xdr:nvSpPr>
        <xdr:cNvPr id="140" name="テキスト ボックス 139"/>
        <xdr:cNvSpPr txBox="1"/>
      </xdr:nvSpPr>
      <xdr:spPr>
        <a:xfrm>
          <a:off x="3530111" y="9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90527</xdr:rowOff>
    </xdr:from>
    <xdr:to>
      <xdr:col>15</xdr:col>
      <xdr:colOff>101600</xdr:colOff>
      <xdr:row>59</xdr:row>
      <xdr:rowOff>20677</xdr:rowOff>
    </xdr:to>
    <xdr:sp macro="" textlink="">
      <xdr:nvSpPr>
        <xdr:cNvPr id="141" name="楕円 140"/>
        <xdr:cNvSpPr/>
      </xdr:nvSpPr>
      <xdr:spPr>
        <a:xfrm>
          <a:off x="2857500" y="100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37204</xdr:rowOff>
    </xdr:from>
    <xdr:ext cx="534377" cy="259045"/>
    <xdr:sp macro="" textlink="">
      <xdr:nvSpPr>
        <xdr:cNvPr id="142" name="テキスト ボックス 141"/>
        <xdr:cNvSpPr txBox="1"/>
      </xdr:nvSpPr>
      <xdr:spPr>
        <a:xfrm>
          <a:off x="2641111" y="980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83841</xdr:rowOff>
    </xdr:from>
    <xdr:to>
      <xdr:col>10</xdr:col>
      <xdr:colOff>165100</xdr:colOff>
      <xdr:row>59</xdr:row>
      <xdr:rowOff>13991</xdr:rowOff>
    </xdr:to>
    <xdr:sp macro="" textlink="">
      <xdr:nvSpPr>
        <xdr:cNvPr id="143" name="楕円 142"/>
        <xdr:cNvSpPr/>
      </xdr:nvSpPr>
      <xdr:spPr>
        <a:xfrm>
          <a:off x="1968500" y="1002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30518</xdr:rowOff>
    </xdr:from>
    <xdr:ext cx="534377" cy="259045"/>
    <xdr:sp macro="" textlink="">
      <xdr:nvSpPr>
        <xdr:cNvPr id="144" name="テキスト ボックス 143"/>
        <xdr:cNvSpPr txBox="1"/>
      </xdr:nvSpPr>
      <xdr:spPr>
        <a:xfrm>
          <a:off x="1752111" y="98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66918</xdr:rowOff>
    </xdr:from>
    <xdr:to>
      <xdr:col>6</xdr:col>
      <xdr:colOff>38100</xdr:colOff>
      <xdr:row>58</xdr:row>
      <xdr:rowOff>168518</xdr:rowOff>
    </xdr:to>
    <xdr:sp macro="" textlink="">
      <xdr:nvSpPr>
        <xdr:cNvPr id="145" name="楕円 144"/>
        <xdr:cNvSpPr/>
      </xdr:nvSpPr>
      <xdr:spPr>
        <a:xfrm>
          <a:off x="1079500" y="100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13595</xdr:rowOff>
    </xdr:from>
    <xdr:ext cx="534377" cy="259045"/>
    <xdr:sp macro="" textlink="">
      <xdr:nvSpPr>
        <xdr:cNvPr id="146" name="テキスト ボックス 145"/>
        <xdr:cNvSpPr txBox="1"/>
      </xdr:nvSpPr>
      <xdr:spPr>
        <a:xfrm>
          <a:off x="863111" y="97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7449</xdr:rowOff>
    </xdr:from>
    <xdr:to>
      <xdr:col>24</xdr:col>
      <xdr:colOff>63500</xdr:colOff>
      <xdr:row>77</xdr:row>
      <xdr:rowOff>12294</xdr:rowOff>
    </xdr:to>
    <xdr:cxnSp macro="">
      <xdr:nvCxnSpPr>
        <xdr:cNvPr id="178" name="直線コネクタ 177"/>
        <xdr:cNvCxnSpPr/>
      </xdr:nvCxnSpPr>
      <xdr:spPr>
        <a:xfrm flipV="1">
          <a:off x="3797300" y="13209099"/>
          <a:ext cx="838200" cy="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12294</xdr:rowOff>
    </xdr:from>
    <xdr:to>
      <xdr:col>19</xdr:col>
      <xdr:colOff>177800</xdr:colOff>
      <xdr:row>77</xdr:row>
      <xdr:rowOff>32748</xdr:rowOff>
    </xdr:to>
    <xdr:cxnSp macro="">
      <xdr:nvCxnSpPr>
        <xdr:cNvPr id="181" name="直線コネクタ 180"/>
        <xdr:cNvCxnSpPr/>
      </xdr:nvCxnSpPr>
      <xdr:spPr>
        <a:xfrm flipV="1">
          <a:off x="2908300" y="13213944"/>
          <a:ext cx="889000" cy="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32748</xdr:rowOff>
    </xdr:from>
    <xdr:to>
      <xdr:col>15</xdr:col>
      <xdr:colOff>50800</xdr:colOff>
      <xdr:row>77</xdr:row>
      <xdr:rowOff>53921</xdr:rowOff>
    </xdr:to>
    <xdr:cxnSp macro="">
      <xdr:nvCxnSpPr>
        <xdr:cNvPr id="184" name="直線コネクタ 183"/>
        <xdr:cNvCxnSpPr/>
      </xdr:nvCxnSpPr>
      <xdr:spPr>
        <a:xfrm flipV="1">
          <a:off x="2019300" y="13234398"/>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33423</xdr:rowOff>
    </xdr:from>
    <xdr:to>
      <xdr:col>10</xdr:col>
      <xdr:colOff>114300</xdr:colOff>
      <xdr:row>77</xdr:row>
      <xdr:rowOff>53921</xdr:rowOff>
    </xdr:to>
    <xdr:cxnSp macro="">
      <xdr:nvCxnSpPr>
        <xdr:cNvPr id="187" name="直線コネクタ 186"/>
        <xdr:cNvCxnSpPr/>
      </xdr:nvCxnSpPr>
      <xdr:spPr>
        <a:xfrm>
          <a:off x="1130300" y="13063623"/>
          <a:ext cx="889000" cy="1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128099</xdr:rowOff>
    </xdr:from>
    <xdr:to>
      <xdr:col>24</xdr:col>
      <xdr:colOff>114300</xdr:colOff>
      <xdr:row>77</xdr:row>
      <xdr:rowOff>58249</xdr:rowOff>
    </xdr:to>
    <xdr:sp macro="" textlink="">
      <xdr:nvSpPr>
        <xdr:cNvPr id="197" name="楕円 196"/>
        <xdr:cNvSpPr/>
      </xdr:nvSpPr>
      <xdr:spPr>
        <a:xfrm>
          <a:off x="4584700" y="131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150976</xdr:rowOff>
    </xdr:from>
    <xdr:ext cx="599010" cy="259045"/>
    <xdr:sp macro="" textlink="">
      <xdr:nvSpPr>
        <xdr:cNvPr id="198" name="民生費該当値テキスト"/>
        <xdr:cNvSpPr txBox="1"/>
      </xdr:nvSpPr>
      <xdr:spPr>
        <a:xfrm>
          <a:off x="4686300" y="1300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132944</xdr:rowOff>
    </xdr:from>
    <xdr:to>
      <xdr:col>20</xdr:col>
      <xdr:colOff>38100</xdr:colOff>
      <xdr:row>77</xdr:row>
      <xdr:rowOff>63094</xdr:rowOff>
    </xdr:to>
    <xdr:sp macro="" textlink="">
      <xdr:nvSpPr>
        <xdr:cNvPr id="199" name="楕円 198"/>
        <xdr:cNvSpPr/>
      </xdr:nvSpPr>
      <xdr:spPr>
        <a:xfrm>
          <a:off x="3746500" y="131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79621</xdr:rowOff>
    </xdr:from>
    <xdr:ext cx="599010" cy="259045"/>
    <xdr:sp macro="" textlink="">
      <xdr:nvSpPr>
        <xdr:cNvPr id="200" name="テキスト ボックス 199"/>
        <xdr:cNvSpPr txBox="1"/>
      </xdr:nvSpPr>
      <xdr:spPr>
        <a:xfrm>
          <a:off x="3497795" y="1293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153398</xdr:rowOff>
    </xdr:from>
    <xdr:to>
      <xdr:col>15</xdr:col>
      <xdr:colOff>101600</xdr:colOff>
      <xdr:row>77</xdr:row>
      <xdr:rowOff>83548</xdr:rowOff>
    </xdr:to>
    <xdr:sp macro="" textlink="">
      <xdr:nvSpPr>
        <xdr:cNvPr id="201" name="楕円 200"/>
        <xdr:cNvSpPr/>
      </xdr:nvSpPr>
      <xdr:spPr>
        <a:xfrm>
          <a:off x="2857500" y="131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100075</xdr:rowOff>
    </xdr:from>
    <xdr:ext cx="599010" cy="259045"/>
    <xdr:sp macro="" textlink="">
      <xdr:nvSpPr>
        <xdr:cNvPr id="202" name="テキスト ボックス 201"/>
        <xdr:cNvSpPr txBox="1"/>
      </xdr:nvSpPr>
      <xdr:spPr>
        <a:xfrm>
          <a:off x="2608795" y="1295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3121</xdr:rowOff>
    </xdr:from>
    <xdr:to>
      <xdr:col>10</xdr:col>
      <xdr:colOff>165100</xdr:colOff>
      <xdr:row>77</xdr:row>
      <xdr:rowOff>104721</xdr:rowOff>
    </xdr:to>
    <xdr:sp macro="" textlink="">
      <xdr:nvSpPr>
        <xdr:cNvPr id="203" name="楕円 202"/>
        <xdr:cNvSpPr/>
      </xdr:nvSpPr>
      <xdr:spPr>
        <a:xfrm>
          <a:off x="1968500" y="132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121248</xdr:rowOff>
    </xdr:from>
    <xdr:ext cx="599010" cy="259045"/>
    <xdr:sp macro="" textlink="">
      <xdr:nvSpPr>
        <xdr:cNvPr id="204" name="テキスト ボックス 203"/>
        <xdr:cNvSpPr txBox="1"/>
      </xdr:nvSpPr>
      <xdr:spPr>
        <a:xfrm>
          <a:off x="1719795" y="1297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154073</xdr:rowOff>
    </xdr:from>
    <xdr:to>
      <xdr:col>6</xdr:col>
      <xdr:colOff>38100</xdr:colOff>
      <xdr:row>76</xdr:row>
      <xdr:rowOff>84223</xdr:rowOff>
    </xdr:to>
    <xdr:sp macro="" textlink="">
      <xdr:nvSpPr>
        <xdr:cNvPr id="205" name="楕円 204"/>
        <xdr:cNvSpPr/>
      </xdr:nvSpPr>
      <xdr:spPr>
        <a:xfrm>
          <a:off x="1079500" y="130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100750</xdr:rowOff>
    </xdr:from>
    <xdr:ext cx="599010" cy="259045"/>
    <xdr:sp macro="" textlink="">
      <xdr:nvSpPr>
        <xdr:cNvPr id="206" name="テキスト ボックス 205"/>
        <xdr:cNvSpPr txBox="1"/>
      </xdr:nvSpPr>
      <xdr:spPr>
        <a:xfrm>
          <a:off x="830795" y="1278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158934</xdr:rowOff>
    </xdr:from>
    <xdr:to>
      <xdr:col>24</xdr:col>
      <xdr:colOff>63500</xdr:colOff>
      <xdr:row>99</xdr:row>
      <xdr:rowOff>164650</xdr:rowOff>
    </xdr:to>
    <xdr:cxnSp macro="">
      <xdr:nvCxnSpPr>
        <xdr:cNvPr id="238" name="直線コネクタ 237"/>
        <xdr:cNvCxnSpPr/>
      </xdr:nvCxnSpPr>
      <xdr:spPr>
        <a:xfrm flipV="1">
          <a:off x="3797300" y="1713248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150966</xdr:rowOff>
    </xdr:from>
    <xdr:to>
      <xdr:col>19</xdr:col>
      <xdr:colOff>177800</xdr:colOff>
      <xdr:row>99</xdr:row>
      <xdr:rowOff>164650</xdr:rowOff>
    </xdr:to>
    <xdr:cxnSp macro="">
      <xdr:nvCxnSpPr>
        <xdr:cNvPr id="241" name="直線コネクタ 240"/>
        <xdr:cNvCxnSpPr/>
      </xdr:nvCxnSpPr>
      <xdr:spPr>
        <a:xfrm>
          <a:off x="2908300" y="17124516"/>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90029</xdr:rowOff>
    </xdr:from>
    <xdr:to>
      <xdr:col>15</xdr:col>
      <xdr:colOff>50800</xdr:colOff>
      <xdr:row>99</xdr:row>
      <xdr:rowOff>150966</xdr:rowOff>
    </xdr:to>
    <xdr:cxnSp macro="">
      <xdr:nvCxnSpPr>
        <xdr:cNvPr id="244" name="直線コネクタ 243"/>
        <xdr:cNvCxnSpPr/>
      </xdr:nvCxnSpPr>
      <xdr:spPr>
        <a:xfrm>
          <a:off x="2019300" y="17063579"/>
          <a:ext cx="889000" cy="6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90029</xdr:rowOff>
    </xdr:from>
    <xdr:to>
      <xdr:col>10</xdr:col>
      <xdr:colOff>114300</xdr:colOff>
      <xdr:row>99</xdr:row>
      <xdr:rowOff>130539</xdr:rowOff>
    </xdr:to>
    <xdr:cxnSp macro="">
      <xdr:nvCxnSpPr>
        <xdr:cNvPr id="247" name="直線コネクタ 246"/>
        <xdr:cNvCxnSpPr/>
      </xdr:nvCxnSpPr>
      <xdr:spPr>
        <a:xfrm flipV="1">
          <a:off x="1130300" y="17063579"/>
          <a:ext cx="889000" cy="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108134</xdr:rowOff>
    </xdr:from>
    <xdr:to>
      <xdr:col>24</xdr:col>
      <xdr:colOff>114300</xdr:colOff>
      <xdr:row>100</xdr:row>
      <xdr:rowOff>38284</xdr:rowOff>
    </xdr:to>
    <xdr:sp macro="" textlink="">
      <xdr:nvSpPr>
        <xdr:cNvPr id="257" name="楕円 256"/>
        <xdr:cNvSpPr/>
      </xdr:nvSpPr>
      <xdr:spPr>
        <a:xfrm>
          <a:off x="4584700" y="17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23061</xdr:rowOff>
    </xdr:from>
    <xdr:ext cx="534377" cy="259045"/>
    <xdr:sp macro="" textlink="">
      <xdr:nvSpPr>
        <xdr:cNvPr id="258" name="衛生費該当値テキスト"/>
        <xdr:cNvSpPr txBox="1"/>
      </xdr:nvSpPr>
      <xdr:spPr>
        <a:xfrm>
          <a:off x="4686300" y="1699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113850</xdr:rowOff>
    </xdr:from>
    <xdr:to>
      <xdr:col>20</xdr:col>
      <xdr:colOff>38100</xdr:colOff>
      <xdr:row>100</xdr:row>
      <xdr:rowOff>44000</xdr:rowOff>
    </xdr:to>
    <xdr:sp macro="" textlink="">
      <xdr:nvSpPr>
        <xdr:cNvPr id="259" name="楕円 258"/>
        <xdr:cNvSpPr/>
      </xdr:nvSpPr>
      <xdr:spPr>
        <a:xfrm>
          <a:off x="3746500" y="170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35127</xdr:rowOff>
    </xdr:from>
    <xdr:ext cx="534377" cy="259045"/>
    <xdr:sp macro="" textlink="">
      <xdr:nvSpPr>
        <xdr:cNvPr id="260" name="テキスト ボックス 259"/>
        <xdr:cNvSpPr txBox="1"/>
      </xdr:nvSpPr>
      <xdr:spPr>
        <a:xfrm>
          <a:off x="3530111" y="17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100166</xdr:rowOff>
    </xdr:from>
    <xdr:to>
      <xdr:col>15</xdr:col>
      <xdr:colOff>101600</xdr:colOff>
      <xdr:row>100</xdr:row>
      <xdr:rowOff>30316</xdr:rowOff>
    </xdr:to>
    <xdr:sp macro="" textlink="">
      <xdr:nvSpPr>
        <xdr:cNvPr id="261" name="楕円 260"/>
        <xdr:cNvSpPr/>
      </xdr:nvSpPr>
      <xdr:spPr>
        <a:xfrm>
          <a:off x="2857500" y="170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21443</xdr:rowOff>
    </xdr:from>
    <xdr:ext cx="534377" cy="259045"/>
    <xdr:sp macro="" textlink="">
      <xdr:nvSpPr>
        <xdr:cNvPr id="262" name="テキスト ボックス 261"/>
        <xdr:cNvSpPr txBox="1"/>
      </xdr:nvSpPr>
      <xdr:spPr>
        <a:xfrm>
          <a:off x="2641111" y="171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39229</xdr:rowOff>
    </xdr:from>
    <xdr:to>
      <xdr:col>10</xdr:col>
      <xdr:colOff>165100</xdr:colOff>
      <xdr:row>99</xdr:row>
      <xdr:rowOff>140829</xdr:rowOff>
    </xdr:to>
    <xdr:sp macro="" textlink="">
      <xdr:nvSpPr>
        <xdr:cNvPr id="263" name="楕円 262"/>
        <xdr:cNvSpPr/>
      </xdr:nvSpPr>
      <xdr:spPr>
        <a:xfrm>
          <a:off x="1968500" y="170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131956</xdr:rowOff>
    </xdr:from>
    <xdr:ext cx="534377" cy="259045"/>
    <xdr:sp macro="" textlink="">
      <xdr:nvSpPr>
        <xdr:cNvPr id="264" name="テキスト ボックス 263"/>
        <xdr:cNvSpPr txBox="1"/>
      </xdr:nvSpPr>
      <xdr:spPr>
        <a:xfrm>
          <a:off x="1752111" y="1710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79739</xdr:rowOff>
    </xdr:from>
    <xdr:to>
      <xdr:col>6</xdr:col>
      <xdr:colOff>38100</xdr:colOff>
      <xdr:row>100</xdr:row>
      <xdr:rowOff>9889</xdr:rowOff>
    </xdr:to>
    <xdr:sp macro="" textlink="">
      <xdr:nvSpPr>
        <xdr:cNvPr id="265" name="楕円 264"/>
        <xdr:cNvSpPr/>
      </xdr:nvSpPr>
      <xdr:spPr>
        <a:xfrm>
          <a:off x="1079500" y="170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1016</xdr:rowOff>
    </xdr:from>
    <xdr:ext cx="534377" cy="259045"/>
    <xdr:sp macro="" textlink="">
      <xdr:nvSpPr>
        <xdr:cNvPr id="266" name="テキスト ボックス 265"/>
        <xdr:cNvSpPr txBox="1"/>
      </xdr:nvSpPr>
      <xdr:spPr>
        <a:xfrm>
          <a:off x="863111" y="1714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93980</xdr:rowOff>
    </xdr:from>
    <xdr:to>
      <xdr:col>55</xdr:col>
      <xdr:colOff>0</xdr:colOff>
      <xdr:row>36</xdr:row>
      <xdr:rowOff>96647</xdr:rowOff>
    </xdr:to>
    <xdr:cxnSp macro="">
      <xdr:nvCxnSpPr>
        <xdr:cNvPr id="295" name="直線コネクタ 294"/>
        <xdr:cNvCxnSpPr/>
      </xdr:nvCxnSpPr>
      <xdr:spPr>
        <a:xfrm flipV="1">
          <a:off x="9639300" y="626618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96647</xdr:rowOff>
    </xdr:from>
    <xdr:to>
      <xdr:col>50</xdr:col>
      <xdr:colOff>114300</xdr:colOff>
      <xdr:row>36</xdr:row>
      <xdr:rowOff>99314</xdr:rowOff>
    </xdr:to>
    <xdr:cxnSp macro="">
      <xdr:nvCxnSpPr>
        <xdr:cNvPr id="298" name="直線コネクタ 297"/>
        <xdr:cNvCxnSpPr/>
      </xdr:nvCxnSpPr>
      <xdr:spPr>
        <a:xfrm flipV="1">
          <a:off x="8750300" y="626884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46736</xdr:rowOff>
    </xdr:from>
    <xdr:to>
      <xdr:col>45</xdr:col>
      <xdr:colOff>177800</xdr:colOff>
      <xdr:row>36</xdr:row>
      <xdr:rowOff>99314</xdr:rowOff>
    </xdr:to>
    <xdr:cxnSp macro="">
      <xdr:nvCxnSpPr>
        <xdr:cNvPr id="301" name="直線コネクタ 300"/>
        <xdr:cNvCxnSpPr/>
      </xdr:nvCxnSpPr>
      <xdr:spPr>
        <a:xfrm>
          <a:off x="7861300" y="604748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97409</xdr:rowOff>
    </xdr:from>
    <xdr:to>
      <xdr:col>41</xdr:col>
      <xdr:colOff>50800</xdr:colOff>
      <xdr:row>35</xdr:row>
      <xdr:rowOff>46736</xdr:rowOff>
    </xdr:to>
    <xdr:cxnSp macro="">
      <xdr:nvCxnSpPr>
        <xdr:cNvPr id="304" name="直線コネクタ 303"/>
        <xdr:cNvCxnSpPr/>
      </xdr:nvCxnSpPr>
      <xdr:spPr>
        <a:xfrm>
          <a:off x="6972300" y="5412359"/>
          <a:ext cx="889000" cy="6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43180</xdr:rowOff>
    </xdr:from>
    <xdr:to>
      <xdr:col>55</xdr:col>
      <xdr:colOff>50800</xdr:colOff>
      <xdr:row>36</xdr:row>
      <xdr:rowOff>144780</xdr:rowOff>
    </xdr:to>
    <xdr:sp macro="" textlink="">
      <xdr:nvSpPr>
        <xdr:cNvPr id="314" name="楕円 313"/>
        <xdr:cNvSpPr/>
      </xdr:nvSpPr>
      <xdr:spPr>
        <a:xfrm>
          <a:off x="10426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66057</xdr:rowOff>
    </xdr:from>
    <xdr:ext cx="469744" cy="259045"/>
    <xdr:sp macro="" textlink="">
      <xdr:nvSpPr>
        <xdr:cNvPr id="315" name="労働費該当値テキスト"/>
        <xdr:cNvSpPr txBox="1"/>
      </xdr:nvSpPr>
      <xdr:spPr>
        <a:xfrm>
          <a:off x="10528300"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45847</xdr:rowOff>
    </xdr:from>
    <xdr:to>
      <xdr:col>50</xdr:col>
      <xdr:colOff>165100</xdr:colOff>
      <xdr:row>36</xdr:row>
      <xdr:rowOff>147447</xdr:rowOff>
    </xdr:to>
    <xdr:sp macro="" textlink="">
      <xdr:nvSpPr>
        <xdr:cNvPr id="316" name="楕円 315"/>
        <xdr:cNvSpPr/>
      </xdr:nvSpPr>
      <xdr:spPr>
        <a:xfrm>
          <a:off x="9588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163974</xdr:rowOff>
    </xdr:from>
    <xdr:ext cx="469744" cy="259045"/>
    <xdr:sp macro="" textlink="">
      <xdr:nvSpPr>
        <xdr:cNvPr id="317" name="テキスト ボックス 316"/>
        <xdr:cNvSpPr txBox="1"/>
      </xdr:nvSpPr>
      <xdr:spPr>
        <a:xfrm>
          <a:off x="9404428" y="59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48514</xdr:rowOff>
    </xdr:from>
    <xdr:to>
      <xdr:col>46</xdr:col>
      <xdr:colOff>38100</xdr:colOff>
      <xdr:row>36</xdr:row>
      <xdr:rowOff>150114</xdr:rowOff>
    </xdr:to>
    <xdr:sp macro="" textlink="">
      <xdr:nvSpPr>
        <xdr:cNvPr id="318" name="楕円 317"/>
        <xdr:cNvSpPr/>
      </xdr:nvSpPr>
      <xdr:spPr>
        <a:xfrm>
          <a:off x="8699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166641</xdr:rowOff>
    </xdr:from>
    <xdr:ext cx="469744" cy="259045"/>
    <xdr:sp macro="" textlink="">
      <xdr:nvSpPr>
        <xdr:cNvPr id="319" name="テキスト ボックス 318"/>
        <xdr:cNvSpPr txBox="1"/>
      </xdr:nvSpPr>
      <xdr:spPr>
        <a:xfrm>
          <a:off x="8515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167386</xdr:rowOff>
    </xdr:from>
    <xdr:to>
      <xdr:col>41</xdr:col>
      <xdr:colOff>101600</xdr:colOff>
      <xdr:row>35</xdr:row>
      <xdr:rowOff>97536</xdr:rowOff>
    </xdr:to>
    <xdr:sp macro="" textlink="">
      <xdr:nvSpPr>
        <xdr:cNvPr id="320" name="楕円 319"/>
        <xdr:cNvSpPr/>
      </xdr:nvSpPr>
      <xdr:spPr>
        <a:xfrm>
          <a:off x="7810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114063</xdr:rowOff>
    </xdr:from>
    <xdr:ext cx="469744" cy="259045"/>
    <xdr:sp macro="" textlink="">
      <xdr:nvSpPr>
        <xdr:cNvPr id="321" name="テキスト ボックス 320"/>
        <xdr:cNvSpPr txBox="1"/>
      </xdr:nvSpPr>
      <xdr:spPr>
        <a:xfrm>
          <a:off x="7626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46609</xdr:rowOff>
    </xdr:from>
    <xdr:to>
      <xdr:col>36</xdr:col>
      <xdr:colOff>165100</xdr:colOff>
      <xdr:row>31</xdr:row>
      <xdr:rowOff>148209</xdr:rowOff>
    </xdr:to>
    <xdr:sp macro="" textlink="">
      <xdr:nvSpPr>
        <xdr:cNvPr id="322" name="楕円 321"/>
        <xdr:cNvSpPr/>
      </xdr:nvSpPr>
      <xdr:spPr>
        <a:xfrm>
          <a:off x="6921500" y="53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164736</xdr:rowOff>
    </xdr:from>
    <xdr:ext cx="469744" cy="259045"/>
    <xdr:sp macro="" textlink="">
      <xdr:nvSpPr>
        <xdr:cNvPr id="323" name="テキスト ボックス 322"/>
        <xdr:cNvSpPr txBox="1"/>
      </xdr:nvSpPr>
      <xdr:spPr>
        <a:xfrm>
          <a:off x="6737428" y="513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134606</xdr:rowOff>
    </xdr:from>
    <xdr:to>
      <xdr:col>55</xdr:col>
      <xdr:colOff>0</xdr:colOff>
      <xdr:row>57</xdr:row>
      <xdr:rowOff>17334</xdr:rowOff>
    </xdr:to>
    <xdr:cxnSp macro="">
      <xdr:nvCxnSpPr>
        <xdr:cNvPr id="354" name="直線コネクタ 353"/>
        <xdr:cNvCxnSpPr/>
      </xdr:nvCxnSpPr>
      <xdr:spPr>
        <a:xfrm flipV="1">
          <a:off x="9639300" y="9735806"/>
          <a:ext cx="8382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113247</xdr:rowOff>
    </xdr:from>
    <xdr:to>
      <xdr:col>50</xdr:col>
      <xdr:colOff>114300</xdr:colOff>
      <xdr:row>57</xdr:row>
      <xdr:rowOff>17334</xdr:rowOff>
    </xdr:to>
    <xdr:cxnSp macro="">
      <xdr:nvCxnSpPr>
        <xdr:cNvPr id="357" name="直線コネクタ 356"/>
        <xdr:cNvCxnSpPr/>
      </xdr:nvCxnSpPr>
      <xdr:spPr>
        <a:xfrm>
          <a:off x="8750300" y="9714447"/>
          <a:ext cx="889000" cy="7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113247</xdr:rowOff>
    </xdr:from>
    <xdr:to>
      <xdr:col>45</xdr:col>
      <xdr:colOff>177800</xdr:colOff>
      <xdr:row>56</xdr:row>
      <xdr:rowOff>128988</xdr:rowOff>
    </xdr:to>
    <xdr:cxnSp macro="">
      <xdr:nvCxnSpPr>
        <xdr:cNvPr id="360" name="直線コネクタ 359"/>
        <xdr:cNvCxnSpPr/>
      </xdr:nvCxnSpPr>
      <xdr:spPr>
        <a:xfrm flipV="1">
          <a:off x="7861300" y="9714447"/>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128988</xdr:rowOff>
    </xdr:from>
    <xdr:to>
      <xdr:col>41</xdr:col>
      <xdr:colOff>50800</xdr:colOff>
      <xdr:row>57</xdr:row>
      <xdr:rowOff>106390</xdr:rowOff>
    </xdr:to>
    <xdr:cxnSp macro="">
      <xdr:nvCxnSpPr>
        <xdr:cNvPr id="363" name="直線コネクタ 362"/>
        <xdr:cNvCxnSpPr/>
      </xdr:nvCxnSpPr>
      <xdr:spPr>
        <a:xfrm flipV="1">
          <a:off x="6972300" y="9730188"/>
          <a:ext cx="889000" cy="1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83806</xdr:rowOff>
    </xdr:from>
    <xdr:to>
      <xdr:col>55</xdr:col>
      <xdr:colOff>50800</xdr:colOff>
      <xdr:row>57</xdr:row>
      <xdr:rowOff>13956</xdr:rowOff>
    </xdr:to>
    <xdr:sp macro="" textlink="">
      <xdr:nvSpPr>
        <xdr:cNvPr id="373" name="楕円 372"/>
        <xdr:cNvSpPr/>
      </xdr:nvSpPr>
      <xdr:spPr>
        <a:xfrm>
          <a:off x="10426700" y="96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106683</xdr:rowOff>
    </xdr:from>
    <xdr:ext cx="534377" cy="259045"/>
    <xdr:sp macro="" textlink="">
      <xdr:nvSpPr>
        <xdr:cNvPr id="374" name="農林水産業費該当値テキスト"/>
        <xdr:cNvSpPr txBox="1"/>
      </xdr:nvSpPr>
      <xdr:spPr>
        <a:xfrm>
          <a:off x="10528300" y="95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137984</xdr:rowOff>
    </xdr:from>
    <xdr:to>
      <xdr:col>50</xdr:col>
      <xdr:colOff>165100</xdr:colOff>
      <xdr:row>57</xdr:row>
      <xdr:rowOff>68134</xdr:rowOff>
    </xdr:to>
    <xdr:sp macro="" textlink="">
      <xdr:nvSpPr>
        <xdr:cNvPr id="375" name="楕円 374"/>
        <xdr:cNvSpPr/>
      </xdr:nvSpPr>
      <xdr:spPr>
        <a:xfrm>
          <a:off x="9588500" y="97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84661</xdr:rowOff>
    </xdr:from>
    <xdr:ext cx="534377" cy="259045"/>
    <xdr:sp macro="" textlink="">
      <xdr:nvSpPr>
        <xdr:cNvPr id="376" name="テキスト ボックス 375"/>
        <xdr:cNvSpPr txBox="1"/>
      </xdr:nvSpPr>
      <xdr:spPr>
        <a:xfrm>
          <a:off x="9372111" y="95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62447</xdr:rowOff>
    </xdr:from>
    <xdr:to>
      <xdr:col>46</xdr:col>
      <xdr:colOff>38100</xdr:colOff>
      <xdr:row>56</xdr:row>
      <xdr:rowOff>164047</xdr:rowOff>
    </xdr:to>
    <xdr:sp macro="" textlink="">
      <xdr:nvSpPr>
        <xdr:cNvPr id="377" name="楕円 376"/>
        <xdr:cNvSpPr/>
      </xdr:nvSpPr>
      <xdr:spPr>
        <a:xfrm>
          <a:off x="8699500" y="96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9124</xdr:rowOff>
    </xdr:from>
    <xdr:ext cx="534377" cy="259045"/>
    <xdr:sp macro="" textlink="">
      <xdr:nvSpPr>
        <xdr:cNvPr id="378" name="テキスト ボックス 377"/>
        <xdr:cNvSpPr txBox="1"/>
      </xdr:nvSpPr>
      <xdr:spPr>
        <a:xfrm>
          <a:off x="8483111" y="943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78188</xdr:rowOff>
    </xdr:from>
    <xdr:to>
      <xdr:col>41</xdr:col>
      <xdr:colOff>101600</xdr:colOff>
      <xdr:row>57</xdr:row>
      <xdr:rowOff>8338</xdr:rowOff>
    </xdr:to>
    <xdr:sp macro="" textlink="">
      <xdr:nvSpPr>
        <xdr:cNvPr id="379" name="楕円 378"/>
        <xdr:cNvSpPr/>
      </xdr:nvSpPr>
      <xdr:spPr>
        <a:xfrm>
          <a:off x="7810500" y="96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24865</xdr:rowOff>
    </xdr:from>
    <xdr:ext cx="534377" cy="259045"/>
    <xdr:sp macro="" textlink="">
      <xdr:nvSpPr>
        <xdr:cNvPr id="380" name="テキスト ボックス 379"/>
        <xdr:cNvSpPr txBox="1"/>
      </xdr:nvSpPr>
      <xdr:spPr>
        <a:xfrm>
          <a:off x="7594111" y="94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55590</xdr:rowOff>
    </xdr:from>
    <xdr:to>
      <xdr:col>36</xdr:col>
      <xdr:colOff>165100</xdr:colOff>
      <xdr:row>57</xdr:row>
      <xdr:rowOff>157190</xdr:rowOff>
    </xdr:to>
    <xdr:sp macro="" textlink="">
      <xdr:nvSpPr>
        <xdr:cNvPr id="381" name="楕円 380"/>
        <xdr:cNvSpPr/>
      </xdr:nvSpPr>
      <xdr:spPr>
        <a:xfrm>
          <a:off x="6921500" y="982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2267</xdr:rowOff>
    </xdr:from>
    <xdr:ext cx="534377" cy="259045"/>
    <xdr:sp macro="" textlink="">
      <xdr:nvSpPr>
        <xdr:cNvPr id="382" name="テキスト ボックス 381"/>
        <xdr:cNvSpPr txBox="1"/>
      </xdr:nvSpPr>
      <xdr:spPr>
        <a:xfrm>
          <a:off x="6705111" y="96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22313</xdr:rowOff>
    </xdr:from>
    <xdr:to>
      <xdr:col>55</xdr:col>
      <xdr:colOff>0</xdr:colOff>
      <xdr:row>76</xdr:row>
      <xdr:rowOff>49568</xdr:rowOff>
    </xdr:to>
    <xdr:cxnSp macro="">
      <xdr:nvCxnSpPr>
        <xdr:cNvPr id="411" name="直線コネクタ 410"/>
        <xdr:cNvCxnSpPr/>
      </xdr:nvCxnSpPr>
      <xdr:spPr>
        <a:xfrm flipV="1">
          <a:off x="9639300" y="13052513"/>
          <a:ext cx="838200" cy="2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49568</xdr:rowOff>
    </xdr:from>
    <xdr:to>
      <xdr:col>50</xdr:col>
      <xdr:colOff>114300</xdr:colOff>
      <xdr:row>77</xdr:row>
      <xdr:rowOff>73113</xdr:rowOff>
    </xdr:to>
    <xdr:cxnSp macro="">
      <xdr:nvCxnSpPr>
        <xdr:cNvPr id="414" name="直線コネクタ 413"/>
        <xdr:cNvCxnSpPr/>
      </xdr:nvCxnSpPr>
      <xdr:spPr>
        <a:xfrm flipV="1">
          <a:off x="8750300" y="13079768"/>
          <a:ext cx="889000" cy="19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140221</xdr:rowOff>
    </xdr:from>
    <xdr:to>
      <xdr:col>45</xdr:col>
      <xdr:colOff>177800</xdr:colOff>
      <xdr:row>77</xdr:row>
      <xdr:rowOff>73113</xdr:rowOff>
    </xdr:to>
    <xdr:cxnSp macro="">
      <xdr:nvCxnSpPr>
        <xdr:cNvPr id="417" name="直線コネクタ 416"/>
        <xdr:cNvCxnSpPr/>
      </xdr:nvCxnSpPr>
      <xdr:spPr>
        <a:xfrm>
          <a:off x="7861300" y="13170421"/>
          <a:ext cx="889000" cy="1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140221</xdr:rowOff>
    </xdr:from>
    <xdr:to>
      <xdr:col>41</xdr:col>
      <xdr:colOff>50800</xdr:colOff>
      <xdr:row>77</xdr:row>
      <xdr:rowOff>166497</xdr:rowOff>
    </xdr:to>
    <xdr:cxnSp macro="">
      <xdr:nvCxnSpPr>
        <xdr:cNvPr id="420" name="直線コネクタ 419"/>
        <xdr:cNvCxnSpPr/>
      </xdr:nvCxnSpPr>
      <xdr:spPr>
        <a:xfrm flipV="1">
          <a:off x="6972300" y="13170421"/>
          <a:ext cx="889000" cy="1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142964</xdr:rowOff>
    </xdr:from>
    <xdr:to>
      <xdr:col>55</xdr:col>
      <xdr:colOff>50800</xdr:colOff>
      <xdr:row>76</xdr:row>
      <xdr:rowOff>73115</xdr:rowOff>
    </xdr:to>
    <xdr:sp macro="" textlink="">
      <xdr:nvSpPr>
        <xdr:cNvPr id="430" name="楕円 429"/>
        <xdr:cNvSpPr/>
      </xdr:nvSpPr>
      <xdr:spPr>
        <a:xfrm>
          <a:off x="10426700" y="1300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165841</xdr:rowOff>
    </xdr:from>
    <xdr:ext cx="534377" cy="259045"/>
    <xdr:sp macro="" textlink="">
      <xdr:nvSpPr>
        <xdr:cNvPr id="431" name="商工費該当値テキスト"/>
        <xdr:cNvSpPr txBox="1"/>
      </xdr:nvSpPr>
      <xdr:spPr>
        <a:xfrm>
          <a:off x="10528300"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170218</xdr:rowOff>
    </xdr:from>
    <xdr:to>
      <xdr:col>50</xdr:col>
      <xdr:colOff>165100</xdr:colOff>
      <xdr:row>76</xdr:row>
      <xdr:rowOff>100368</xdr:rowOff>
    </xdr:to>
    <xdr:sp macro="" textlink="">
      <xdr:nvSpPr>
        <xdr:cNvPr id="432" name="楕円 431"/>
        <xdr:cNvSpPr/>
      </xdr:nvSpPr>
      <xdr:spPr>
        <a:xfrm>
          <a:off x="9588500" y="130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116895</xdr:rowOff>
    </xdr:from>
    <xdr:ext cx="534377" cy="259045"/>
    <xdr:sp macro="" textlink="">
      <xdr:nvSpPr>
        <xdr:cNvPr id="433" name="テキスト ボックス 432"/>
        <xdr:cNvSpPr txBox="1"/>
      </xdr:nvSpPr>
      <xdr:spPr>
        <a:xfrm>
          <a:off x="9372111" y="128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22313</xdr:rowOff>
    </xdr:from>
    <xdr:to>
      <xdr:col>46</xdr:col>
      <xdr:colOff>38100</xdr:colOff>
      <xdr:row>77</xdr:row>
      <xdr:rowOff>123913</xdr:rowOff>
    </xdr:to>
    <xdr:sp macro="" textlink="">
      <xdr:nvSpPr>
        <xdr:cNvPr id="434" name="楕円 433"/>
        <xdr:cNvSpPr/>
      </xdr:nvSpPr>
      <xdr:spPr>
        <a:xfrm>
          <a:off x="8699500" y="132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140440</xdr:rowOff>
    </xdr:from>
    <xdr:ext cx="534377" cy="259045"/>
    <xdr:sp macro="" textlink="">
      <xdr:nvSpPr>
        <xdr:cNvPr id="435" name="テキスト ボックス 434"/>
        <xdr:cNvSpPr txBox="1"/>
      </xdr:nvSpPr>
      <xdr:spPr>
        <a:xfrm>
          <a:off x="8483111" y="1299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89421</xdr:rowOff>
    </xdr:from>
    <xdr:to>
      <xdr:col>41</xdr:col>
      <xdr:colOff>101600</xdr:colOff>
      <xdr:row>77</xdr:row>
      <xdr:rowOff>19571</xdr:rowOff>
    </xdr:to>
    <xdr:sp macro="" textlink="">
      <xdr:nvSpPr>
        <xdr:cNvPr id="436" name="楕円 435"/>
        <xdr:cNvSpPr/>
      </xdr:nvSpPr>
      <xdr:spPr>
        <a:xfrm>
          <a:off x="7810500" y="131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36098</xdr:rowOff>
    </xdr:from>
    <xdr:ext cx="534377" cy="259045"/>
    <xdr:sp macro="" textlink="">
      <xdr:nvSpPr>
        <xdr:cNvPr id="437" name="テキスト ボックス 436"/>
        <xdr:cNvSpPr txBox="1"/>
      </xdr:nvSpPr>
      <xdr:spPr>
        <a:xfrm>
          <a:off x="7594111" y="128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115697</xdr:rowOff>
    </xdr:from>
    <xdr:to>
      <xdr:col>36</xdr:col>
      <xdr:colOff>165100</xdr:colOff>
      <xdr:row>78</xdr:row>
      <xdr:rowOff>45847</xdr:rowOff>
    </xdr:to>
    <xdr:sp macro="" textlink="">
      <xdr:nvSpPr>
        <xdr:cNvPr id="438" name="楕円 437"/>
        <xdr:cNvSpPr/>
      </xdr:nvSpPr>
      <xdr:spPr>
        <a:xfrm>
          <a:off x="6921500" y="133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62374</xdr:rowOff>
    </xdr:from>
    <xdr:ext cx="534377" cy="259045"/>
    <xdr:sp macro="" textlink="">
      <xdr:nvSpPr>
        <xdr:cNvPr id="439" name="テキスト ボックス 438"/>
        <xdr:cNvSpPr txBox="1"/>
      </xdr:nvSpPr>
      <xdr:spPr>
        <a:xfrm>
          <a:off x="6705111" y="130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78718</xdr:rowOff>
    </xdr:from>
    <xdr:to>
      <xdr:col>55</xdr:col>
      <xdr:colOff>0</xdr:colOff>
      <xdr:row>95</xdr:row>
      <xdr:rowOff>111485</xdr:rowOff>
    </xdr:to>
    <xdr:cxnSp macro="">
      <xdr:nvCxnSpPr>
        <xdr:cNvPr id="470" name="直線コネクタ 469"/>
        <xdr:cNvCxnSpPr/>
      </xdr:nvCxnSpPr>
      <xdr:spPr>
        <a:xfrm flipV="1">
          <a:off x="9639300" y="16366468"/>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111485</xdr:rowOff>
    </xdr:from>
    <xdr:to>
      <xdr:col>50</xdr:col>
      <xdr:colOff>114300</xdr:colOff>
      <xdr:row>96</xdr:row>
      <xdr:rowOff>15331</xdr:rowOff>
    </xdr:to>
    <xdr:cxnSp macro="">
      <xdr:nvCxnSpPr>
        <xdr:cNvPr id="473" name="直線コネクタ 472"/>
        <xdr:cNvCxnSpPr/>
      </xdr:nvCxnSpPr>
      <xdr:spPr>
        <a:xfrm flipV="1">
          <a:off x="8750300" y="16399235"/>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15331</xdr:rowOff>
    </xdr:from>
    <xdr:to>
      <xdr:col>45</xdr:col>
      <xdr:colOff>177800</xdr:colOff>
      <xdr:row>96</xdr:row>
      <xdr:rowOff>81211</xdr:rowOff>
    </xdr:to>
    <xdr:cxnSp macro="">
      <xdr:nvCxnSpPr>
        <xdr:cNvPr id="476" name="直線コネクタ 475"/>
        <xdr:cNvCxnSpPr/>
      </xdr:nvCxnSpPr>
      <xdr:spPr>
        <a:xfrm flipV="1">
          <a:off x="7861300" y="16474531"/>
          <a:ext cx="889000" cy="6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141441</xdr:rowOff>
    </xdr:from>
    <xdr:to>
      <xdr:col>41</xdr:col>
      <xdr:colOff>50800</xdr:colOff>
      <xdr:row>96</xdr:row>
      <xdr:rowOff>81211</xdr:rowOff>
    </xdr:to>
    <xdr:cxnSp macro="">
      <xdr:nvCxnSpPr>
        <xdr:cNvPr id="479" name="直線コネクタ 478"/>
        <xdr:cNvCxnSpPr/>
      </xdr:nvCxnSpPr>
      <xdr:spPr>
        <a:xfrm>
          <a:off x="6972300" y="16429191"/>
          <a:ext cx="889000" cy="11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27918</xdr:rowOff>
    </xdr:from>
    <xdr:to>
      <xdr:col>55</xdr:col>
      <xdr:colOff>50800</xdr:colOff>
      <xdr:row>95</xdr:row>
      <xdr:rowOff>129518</xdr:rowOff>
    </xdr:to>
    <xdr:sp macro="" textlink="">
      <xdr:nvSpPr>
        <xdr:cNvPr id="489" name="楕円 488"/>
        <xdr:cNvSpPr/>
      </xdr:nvSpPr>
      <xdr:spPr>
        <a:xfrm>
          <a:off x="10426700" y="163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50795</xdr:rowOff>
    </xdr:from>
    <xdr:ext cx="534377" cy="259045"/>
    <xdr:sp macro="" textlink="">
      <xdr:nvSpPr>
        <xdr:cNvPr id="490" name="土木費該当値テキスト"/>
        <xdr:cNvSpPr txBox="1"/>
      </xdr:nvSpPr>
      <xdr:spPr>
        <a:xfrm>
          <a:off x="10528300" y="161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60685</xdr:rowOff>
    </xdr:from>
    <xdr:to>
      <xdr:col>50</xdr:col>
      <xdr:colOff>165100</xdr:colOff>
      <xdr:row>95</xdr:row>
      <xdr:rowOff>162285</xdr:rowOff>
    </xdr:to>
    <xdr:sp macro="" textlink="">
      <xdr:nvSpPr>
        <xdr:cNvPr id="491" name="楕円 490"/>
        <xdr:cNvSpPr/>
      </xdr:nvSpPr>
      <xdr:spPr>
        <a:xfrm>
          <a:off x="9588500" y="163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7362</xdr:rowOff>
    </xdr:from>
    <xdr:ext cx="534377" cy="259045"/>
    <xdr:sp macro="" textlink="">
      <xdr:nvSpPr>
        <xdr:cNvPr id="492" name="テキスト ボックス 491"/>
        <xdr:cNvSpPr txBox="1"/>
      </xdr:nvSpPr>
      <xdr:spPr>
        <a:xfrm>
          <a:off x="9372111" y="161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135981</xdr:rowOff>
    </xdr:from>
    <xdr:to>
      <xdr:col>46</xdr:col>
      <xdr:colOff>38100</xdr:colOff>
      <xdr:row>96</xdr:row>
      <xdr:rowOff>66131</xdr:rowOff>
    </xdr:to>
    <xdr:sp macro="" textlink="">
      <xdr:nvSpPr>
        <xdr:cNvPr id="493" name="楕円 492"/>
        <xdr:cNvSpPr/>
      </xdr:nvSpPr>
      <xdr:spPr>
        <a:xfrm>
          <a:off x="8699500" y="164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82658</xdr:rowOff>
    </xdr:from>
    <xdr:ext cx="534377" cy="259045"/>
    <xdr:sp macro="" textlink="">
      <xdr:nvSpPr>
        <xdr:cNvPr id="494" name="テキスト ボックス 493"/>
        <xdr:cNvSpPr txBox="1"/>
      </xdr:nvSpPr>
      <xdr:spPr>
        <a:xfrm>
          <a:off x="8483111" y="1619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30411</xdr:rowOff>
    </xdr:from>
    <xdr:to>
      <xdr:col>41</xdr:col>
      <xdr:colOff>101600</xdr:colOff>
      <xdr:row>96</xdr:row>
      <xdr:rowOff>132011</xdr:rowOff>
    </xdr:to>
    <xdr:sp macro="" textlink="">
      <xdr:nvSpPr>
        <xdr:cNvPr id="495" name="楕円 494"/>
        <xdr:cNvSpPr/>
      </xdr:nvSpPr>
      <xdr:spPr>
        <a:xfrm>
          <a:off x="7810500" y="164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148538</xdr:rowOff>
    </xdr:from>
    <xdr:ext cx="534377" cy="259045"/>
    <xdr:sp macro="" textlink="">
      <xdr:nvSpPr>
        <xdr:cNvPr id="496" name="テキスト ボックス 495"/>
        <xdr:cNvSpPr txBox="1"/>
      </xdr:nvSpPr>
      <xdr:spPr>
        <a:xfrm>
          <a:off x="7594111" y="162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90641</xdr:rowOff>
    </xdr:from>
    <xdr:to>
      <xdr:col>36</xdr:col>
      <xdr:colOff>165100</xdr:colOff>
      <xdr:row>96</xdr:row>
      <xdr:rowOff>20791</xdr:rowOff>
    </xdr:to>
    <xdr:sp macro="" textlink="">
      <xdr:nvSpPr>
        <xdr:cNvPr id="497" name="楕円 496"/>
        <xdr:cNvSpPr/>
      </xdr:nvSpPr>
      <xdr:spPr>
        <a:xfrm>
          <a:off x="6921500" y="163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37318</xdr:rowOff>
    </xdr:from>
    <xdr:ext cx="534377" cy="259045"/>
    <xdr:sp macro="" textlink="">
      <xdr:nvSpPr>
        <xdr:cNvPr id="498" name="テキスト ボックス 497"/>
        <xdr:cNvSpPr txBox="1"/>
      </xdr:nvSpPr>
      <xdr:spPr>
        <a:xfrm>
          <a:off x="6705111" y="161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66479</xdr:rowOff>
    </xdr:from>
    <xdr:to>
      <xdr:col>85</xdr:col>
      <xdr:colOff>127000</xdr:colOff>
      <xdr:row>36</xdr:row>
      <xdr:rowOff>163589</xdr:rowOff>
    </xdr:to>
    <xdr:cxnSp macro="">
      <xdr:nvCxnSpPr>
        <xdr:cNvPr id="525" name="直線コネクタ 524"/>
        <xdr:cNvCxnSpPr/>
      </xdr:nvCxnSpPr>
      <xdr:spPr>
        <a:xfrm flipV="1">
          <a:off x="15481300" y="6238679"/>
          <a:ext cx="838200" cy="9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87648</xdr:rowOff>
    </xdr:from>
    <xdr:to>
      <xdr:col>81</xdr:col>
      <xdr:colOff>50800</xdr:colOff>
      <xdr:row>36</xdr:row>
      <xdr:rowOff>163589</xdr:rowOff>
    </xdr:to>
    <xdr:cxnSp macro="">
      <xdr:nvCxnSpPr>
        <xdr:cNvPr id="528" name="直線コネクタ 527"/>
        <xdr:cNvCxnSpPr/>
      </xdr:nvCxnSpPr>
      <xdr:spPr>
        <a:xfrm>
          <a:off x="14592300" y="6259848"/>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87648</xdr:rowOff>
    </xdr:from>
    <xdr:to>
      <xdr:col>76</xdr:col>
      <xdr:colOff>114300</xdr:colOff>
      <xdr:row>37</xdr:row>
      <xdr:rowOff>11981</xdr:rowOff>
    </xdr:to>
    <xdr:cxnSp macro="">
      <xdr:nvCxnSpPr>
        <xdr:cNvPr id="531" name="直線コネクタ 530"/>
        <xdr:cNvCxnSpPr/>
      </xdr:nvCxnSpPr>
      <xdr:spPr>
        <a:xfrm flipV="1">
          <a:off x="13703300" y="6259848"/>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62524</xdr:rowOff>
    </xdr:from>
    <xdr:to>
      <xdr:col>71</xdr:col>
      <xdr:colOff>177800</xdr:colOff>
      <xdr:row>37</xdr:row>
      <xdr:rowOff>11981</xdr:rowOff>
    </xdr:to>
    <xdr:cxnSp macro="">
      <xdr:nvCxnSpPr>
        <xdr:cNvPr id="534" name="直線コネクタ 533"/>
        <xdr:cNvCxnSpPr/>
      </xdr:nvCxnSpPr>
      <xdr:spPr>
        <a:xfrm>
          <a:off x="12814300" y="5891824"/>
          <a:ext cx="889000" cy="46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15679</xdr:rowOff>
    </xdr:from>
    <xdr:to>
      <xdr:col>85</xdr:col>
      <xdr:colOff>177800</xdr:colOff>
      <xdr:row>36</xdr:row>
      <xdr:rowOff>117279</xdr:rowOff>
    </xdr:to>
    <xdr:sp macro="" textlink="">
      <xdr:nvSpPr>
        <xdr:cNvPr id="544" name="楕円 543"/>
        <xdr:cNvSpPr/>
      </xdr:nvSpPr>
      <xdr:spPr>
        <a:xfrm>
          <a:off x="16268700" y="61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38556</xdr:rowOff>
    </xdr:from>
    <xdr:ext cx="534377" cy="259045"/>
    <xdr:sp macro="" textlink="">
      <xdr:nvSpPr>
        <xdr:cNvPr id="545" name="消防費該当値テキスト"/>
        <xdr:cNvSpPr txBox="1"/>
      </xdr:nvSpPr>
      <xdr:spPr>
        <a:xfrm>
          <a:off x="16370300" y="603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112789</xdr:rowOff>
    </xdr:from>
    <xdr:to>
      <xdr:col>81</xdr:col>
      <xdr:colOff>101600</xdr:colOff>
      <xdr:row>37</xdr:row>
      <xdr:rowOff>42939</xdr:rowOff>
    </xdr:to>
    <xdr:sp macro="" textlink="">
      <xdr:nvSpPr>
        <xdr:cNvPr id="546" name="楕円 545"/>
        <xdr:cNvSpPr/>
      </xdr:nvSpPr>
      <xdr:spPr>
        <a:xfrm>
          <a:off x="15430500" y="62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34066</xdr:rowOff>
    </xdr:from>
    <xdr:ext cx="534377" cy="259045"/>
    <xdr:sp macro="" textlink="">
      <xdr:nvSpPr>
        <xdr:cNvPr id="547" name="テキスト ボックス 546"/>
        <xdr:cNvSpPr txBox="1"/>
      </xdr:nvSpPr>
      <xdr:spPr>
        <a:xfrm>
          <a:off x="15214111" y="63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36848</xdr:rowOff>
    </xdr:from>
    <xdr:to>
      <xdr:col>76</xdr:col>
      <xdr:colOff>165100</xdr:colOff>
      <xdr:row>36</xdr:row>
      <xdr:rowOff>138448</xdr:rowOff>
    </xdr:to>
    <xdr:sp macro="" textlink="">
      <xdr:nvSpPr>
        <xdr:cNvPr id="548" name="楕円 547"/>
        <xdr:cNvSpPr/>
      </xdr:nvSpPr>
      <xdr:spPr>
        <a:xfrm>
          <a:off x="14541500" y="62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154975</xdr:rowOff>
    </xdr:from>
    <xdr:ext cx="534377" cy="259045"/>
    <xdr:sp macro="" textlink="">
      <xdr:nvSpPr>
        <xdr:cNvPr id="549" name="テキスト ボックス 548"/>
        <xdr:cNvSpPr txBox="1"/>
      </xdr:nvSpPr>
      <xdr:spPr>
        <a:xfrm>
          <a:off x="14325111" y="598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132631</xdr:rowOff>
    </xdr:from>
    <xdr:to>
      <xdr:col>72</xdr:col>
      <xdr:colOff>38100</xdr:colOff>
      <xdr:row>37</xdr:row>
      <xdr:rowOff>62781</xdr:rowOff>
    </xdr:to>
    <xdr:sp macro="" textlink="">
      <xdr:nvSpPr>
        <xdr:cNvPr id="550" name="楕円 549"/>
        <xdr:cNvSpPr/>
      </xdr:nvSpPr>
      <xdr:spPr>
        <a:xfrm>
          <a:off x="13652500" y="63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53908</xdr:rowOff>
    </xdr:from>
    <xdr:ext cx="534377" cy="259045"/>
    <xdr:sp macro="" textlink="">
      <xdr:nvSpPr>
        <xdr:cNvPr id="551" name="テキスト ボックス 550"/>
        <xdr:cNvSpPr txBox="1"/>
      </xdr:nvSpPr>
      <xdr:spPr>
        <a:xfrm>
          <a:off x="13436111" y="63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11724</xdr:rowOff>
    </xdr:from>
    <xdr:to>
      <xdr:col>67</xdr:col>
      <xdr:colOff>101600</xdr:colOff>
      <xdr:row>34</xdr:row>
      <xdr:rowOff>113324</xdr:rowOff>
    </xdr:to>
    <xdr:sp macro="" textlink="">
      <xdr:nvSpPr>
        <xdr:cNvPr id="552" name="楕円 551"/>
        <xdr:cNvSpPr/>
      </xdr:nvSpPr>
      <xdr:spPr>
        <a:xfrm>
          <a:off x="12763500" y="58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129851</xdr:rowOff>
    </xdr:from>
    <xdr:ext cx="534377" cy="259045"/>
    <xdr:sp macro="" textlink="">
      <xdr:nvSpPr>
        <xdr:cNvPr id="553" name="テキスト ボックス 552"/>
        <xdr:cNvSpPr txBox="1"/>
      </xdr:nvSpPr>
      <xdr:spPr>
        <a:xfrm>
          <a:off x="12547111" y="56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95555</xdr:rowOff>
    </xdr:from>
    <xdr:to>
      <xdr:col>85</xdr:col>
      <xdr:colOff>127000</xdr:colOff>
      <xdr:row>59</xdr:row>
      <xdr:rowOff>51029</xdr:rowOff>
    </xdr:to>
    <xdr:cxnSp macro="">
      <xdr:nvCxnSpPr>
        <xdr:cNvPr id="583" name="直線コネクタ 582"/>
        <xdr:cNvCxnSpPr/>
      </xdr:nvCxnSpPr>
      <xdr:spPr>
        <a:xfrm>
          <a:off x="15481300" y="10039655"/>
          <a:ext cx="838200" cy="1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95555</xdr:rowOff>
    </xdr:from>
    <xdr:to>
      <xdr:col>81</xdr:col>
      <xdr:colOff>50800</xdr:colOff>
      <xdr:row>59</xdr:row>
      <xdr:rowOff>54051</xdr:rowOff>
    </xdr:to>
    <xdr:cxnSp macro="">
      <xdr:nvCxnSpPr>
        <xdr:cNvPr id="586" name="直線コネクタ 585"/>
        <xdr:cNvCxnSpPr/>
      </xdr:nvCxnSpPr>
      <xdr:spPr>
        <a:xfrm flipV="1">
          <a:off x="14592300" y="10039655"/>
          <a:ext cx="889000" cy="1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137503</xdr:rowOff>
    </xdr:from>
    <xdr:to>
      <xdr:col>76</xdr:col>
      <xdr:colOff>114300</xdr:colOff>
      <xdr:row>59</xdr:row>
      <xdr:rowOff>54051</xdr:rowOff>
    </xdr:to>
    <xdr:cxnSp macro="">
      <xdr:nvCxnSpPr>
        <xdr:cNvPr id="589" name="直線コネクタ 588"/>
        <xdr:cNvCxnSpPr/>
      </xdr:nvCxnSpPr>
      <xdr:spPr>
        <a:xfrm>
          <a:off x="13703300" y="10081603"/>
          <a:ext cx="889000" cy="8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147307</xdr:rowOff>
    </xdr:from>
    <xdr:to>
      <xdr:col>71</xdr:col>
      <xdr:colOff>177800</xdr:colOff>
      <xdr:row>58</xdr:row>
      <xdr:rowOff>137503</xdr:rowOff>
    </xdr:to>
    <xdr:cxnSp macro="">
      <xdr:nvCxnSpPr>
        <xdr:cNvPr id="592" name="直線コネクタ 591"/>
        <xdr:cNvCxnSpPr/>
      </xdr:nvCxnSpPr>
      <xdr:spPr>
        <a:xfrm>
          <a:off x="12814300" y="9919957"/>
          <a:ext cx="889000" cy="1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229</xdr:rowOff>
    </xdr:from>
    <xdr:to>
      <xdr:col>85</xdr:col>
      <xdr:colOff>177800</xdr:colOff>
      <xdr:row>59</xdr:row>
      <xdr:rowOff>101829</xdr:rowOff>
    </xdr:to>
    <xdr:sp macro="" textlink="">
      <xdr:nvSpPr>
        <xdr:cNvPr id="602" name="楕円 601"/>
        <xdr:cNvSpPr/>
      </xdr:nvSpPr>
      <xdr:spPr>
        <a:xfrm>
          <a:off x="16268700" y="101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86606</xdr:rowOff>
    </xdr:from>
    <xdr:ext cx="534377" cy="259045"/>
    <xdr:sp macro="" textlink="">
      <xdr:nvSpPr>
        <xdr:cNvPr id="603" name="教育費該当値テキスト"/>
        <xdr:cNvSpPr txBox="1"/>
      </xdr:nvSpPr>
      <xdr:spPr>
        <a:xfrm>
          <a:off x="16370300" y="100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44755</xdr:rowOff>
    </xdr:from>
    <xdr:to>
      <xdr:col>81</xdr:col>
      <xdr:colOff>101600</xdr:colOff>
      <xdr:row>58</xdr:row>
      <xdr:rowOff>146355</xdr:rowOff>
    </xdr:to>
    <xdr:sp macro="" textlink="">
      <xdr:nvSpPr>
        <xdr:cNvPr id="604" name="楕円 603"/>
        <xdr:cNvSpPr/>
      </xdr:nvSpPr>
      <xdr:spPr>
        <a:xfrm>
          <a:off x="15430500" y="99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137482</xdr:rowOff>
    </xdr:from>
    <xdr:ext cx="534377" cy="259045"/>
    <xdr:sp macro="" textlink="">
      <xdr:nvSpPr>
        <xdr:cNvPr id="605" name="テキスト ボックス 604"/>
        <xdr:cNvSpPr txBox="1"/>
      </xdr:nvSpPr>
      <xdr:spPr>
        <a:xfrm>
          <a:off x="15214111" y="10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3251</xdr:rowOff>
    </xdr:from>
    <xdr:to>
      <xdr:col>76</xdr:col>
      <xdr:colOff>165100</xdr:colOff>
      <xdr:row>59</xdr:row>
      <xdr:rowOff>104851</xdr:rowOff>
    </xdr:to>
    <xdr:sp macro="" textlink="">
      <xdr:nvSpPr>
        <xdr:cNvPr id="606" name="楕円 605"/>
        <xdr:cNvSpPr/>
      </xdr:nvSpPr>
      <xdr:spPr>
        <a:xfrm>
          <a:off x="14541500" y="101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95978</xdr:rowOff>
    </xdr:from>
    <xdr:ext cx="534377" cy="259045"/>
    <xdr:sp macro="" textlink="">
      <xdr:nvSpPr>
        <xdr:cNvPr id="607" name="テキスト ボックス 606"/>
        <xdr:cNvSpPr txBox="1"/>
      </xdr:nvSpPr>
      <xdr:spPr>
        <a:xfrm>
          <a:off x="14325111" y="102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86703</xdr:rowOff>
    </xdr:from>
    <xdr:to>
      <xdr:col>72</xdr:col>
      <xdr:colOff>38100</xdr:colOff>
      <xdr:row>59</xdr:row>
      <xdr:rowOff>16853</xdr:rowOff>
    </xdr:to>
    <xdr:sp macro="" textlink="">
      <xdr:nvSpPr>
        <xdr:cNvPr id="608" name="楕円 607"/>
        <xdr:cNvSpPr/>
      </xdr:nvSpPr>
      <xdr:spPr>
        <a:xfrm>
          <a:off x="13652500" y="100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7980</xdr:rowOff>
    </xdr:from>
    <xdr:ext cx="534377" cy="259045"/>
    <xdr:sp macro="" textlink="">
      <xdr:nvSpPr>
        <xdr:cNvPr id="609" name="テキスト ボックス 608"/>
        <xdr:cNvSpPr txBox="1"/>
      </xdr:nvSpPr>
      <xdr:spPr>
        <a:xfrm>
          <a:off x="13436111" y="101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96507</xdr:rowOff>
    </xdr:from>
    <xdr:to>
      <xdr:col>67</xdr:col>
      <xdr:colOff>101600</xdr:colOff>
      <xdr:row>58</xdr:row>
      <xdr:rowOff>26657</xdr:rowOff>
    </xdr:to>
    <xdr:sp macro="" textlink="">
      <xdr:nvSpPr>
        <xdr:cNvPr id="610" name="楕円 609"/>
        <xdr:cNvSpPr/>
      </xdr:nvSpPr>
      <xdr:spPr>
        <a:xfrm>
          <a:off x="12763500" y="98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43184</xdr:rowOff>
    </xdr:from>
    <xdr:ext cx="534377" cy="259045"/>
    <xdr:sp macro="" textlink="">
      <xdr:nvSpPr>
        <xdr:cNvPr id="611" name="テキスト ボックス 610"/>
        <xdr:cNvSpPr txBox="1"/>
      </xdr:nvSpPr>
      <xdr:spPr>
        <a:xfrm>
          <a:off x="12547111" y="96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23533</xdr:rowOff>
    </xdr:from>
    <xdr:to>
      <xdr:col>85</xdr:col>
      <xdr:colOff>127000</xdr:colOff>
      <xdr:row>79</xdr:row>
      <xdr:rowOff>41935</xdr:rowOff>
    </xdr:to>
    <xdr:cxnSp macro="">
      <xdr:nvCxnSpPr>
        <xdr:cNvPr id="640" name="直線コネクタ 639"/>
        <xdr:cNvCxnSpPr/>
      </xdr:nvCxnSpPr>
      <xdr:spPr>
        <a:xfrm>
          <a:off x="15481300" y="13568083"/>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23533</xdr:rowOff>
    </xdr:from>
    <xdr:to>
      <xdr:col>81</xdr:col>
      <xdr:colOff>50800</xdr:colOff>
      <xdr:row>79</xdr:row>
      <xdr:rowOff>29507</xdr:rowOff>
    </xdr:to>
    <xdr:cxnSp macro="">
      <xdr:nvCxnSpPr>
        <xdr:cNvPr id="643" name="直線コネクタ 642"/>
        <xdr:cNvCxnSpPr/>
      </xdr:nvCxnSpPr>
      <xdr:spPr>
        <a:xfrm flipV="1">
          <a:off x="14592300" y="13568083"/>
          <a:ext cx="8890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29507</xdr:rowOff>
    </xdr:from>
    <xdr:to>
      <xdr:col>76</xdr:col>
      <xdr:colOff>114300</xdr:colOff>
      <xdr:row>79</xdr:row>
      <xdr:rowOff>44202</xdr:rowOff>
    </xdr:to>
    <xdr:cxnSp macro="">
      <xdr:nvCxnSpPr>
        <xdr:cNvPr id="646" name="直線コネクタ 645"/>
        <xdr:cNvCxnSpPr/>
      </xdr:nvCxnSpPr>
      <xdr:spPr>
        <a:xfrm flipV="1">
          <a:off x="13703300" y="1357405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43959</xdr:rowOff>
    </xdr:from>
    <xdr:to>
      <xdr:col>71</xdr:col>
      <xdr:colOff>177800</xdr:colOff>
      <xdr:row>79</xdr:row>
      <xdr:rowOff>44202</xdr:rowOff>
    </xdr:to>
    <xdr:cxnSp macro="">
      <xdr:nvCxnSpPr>
        <xdr:cNvPr id="649" name="直線コネクタ 648"/>
        <xdr:cNvCxnSpPr/>
      </xdr:nvCxnSpPr>
      <xdr:spPr>
        <a:xfrm>
          <a:off x="12814300" y="13588509"/>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162585</xdr:rowOff>
    </xdr:from>
    <xdr:to>
      <xdr:col>85</xdr:col>
      <xdr:colOff>177800</xdr:colOff>
      <xdr:row>79</xdr:row>
      <xdr:rowOff>92735</xdr:rowOff>
    </xdr:to>
    <xdr:sp macro="" textlink="">
      <xdr:nvSpPr>
        <xdr:cNvPr id="659" name="楕円 658"/>
        <xdr:cNvSpPr/>
      </xdr:nvSpPr>
      <xdr:spPr>
        <a:xfrm>
          <a:off x="16268700" y="135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137834</xdr:rowOff>
    </xdr:from>
    <xdr:ext cx="378565" cy="259045"/>
    <xdr:sp macro="" textlink="">
      <xdr:nvSpPr>
        <xdr:cNvPr id="660" name="災害復旧費該当値テキスト"/>
        <xdr:cNvSpPr txBox="1"/>
      </xdr:nvSpPr>
      <xdr:spPr>
        <a:xfrm>
          <a:off x="16370300" y="1351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144183</xdr:rowOff>
    </xdr:from>
    <xdr:to>
      <xdr:col>81</xdr:col>
      <xdr:colOff>101600</xdr:colOff>
      <xdr:row>79</xdr:row>
      <xdr:rowOff>74333</xdr:rowOff>
    </xdr:to>
    <xdr:sp macro="" textlink="">
      <xdr:nvSpPr>
        <xdr:cNvPr id="661" name="楕円 660"/>
        <xdr:cNvSpPr/>
      </xdr:nvSpPr>
      <xdr:spPr>
        <a:xfrm>
          <a:off x="154305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90860</xdr:rowOff>
    </xdr:from>
    <xdr:ext cx="469744" cy="259045"/>
    <xdr:sp macro="" textlink="">
      <xdr:nvSpPr>
        <xdr:cNvPr id="662" name="テキスト ボックス 661"/>
        <xdr:cNvSpPr txBox="1"/>
      </xdr:nvSpPr>
      <xdr:spPr>
        <a:xfrm>
          <a:off x="15246428" y="132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150157</xdr:rowOff>
    </xdr:from>
    <xdr:to>
      <xdr:col>76</xdr:col>
      <xdr:colOff>165100</xdr:colOff>
      <xdr:row>79</xdr:row>
      <xdr:rowOff>80307</xdr:rowOff>
    </xdr:to>
    <xdr:sp macro="" textlink="">
      <xdr:nvSpPr>
        <xdr:cNvPr id="663" name="楕円 662"/>
        <xdr:cNvSpPr/>
      </xdr:nvSpPr>
      <xdr:spPr>
        <a:xfrm>
          <a:off x="14541500" y="1352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96834</xdr:rowOff>
    </xdr:from>
    <xdr:ext cx="469744" cy="259045"/>
    <xdr:sp macro="" textlink="">
      <xdr:nvSpPr>
        <xdr:cNvPr id="664" name="テキスト ボックス 663"/>
        <xdr:cNvSpPr txBox="1"/>
      </xdr:nvSpPr>
      <xdr:spPr>
        <a:xfrm>
          <a:off x="14357428" y="132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164852</xdr:rowOff>
    </xdr:from>
    <xdr:to>
      <xdr:col>72</xdr:col>
      <xdr:colOff>38100</xdr:colOff>
      <xdr:row>79</xdr:row>
      <xdr:rowOff>95002</xdr:rowOff>
    </xdr:to>
    <xdr:sp macro="" textlink="">
      <xdr:nvSpPr>
        <xdr:cNvPr id="665" name="楕円 664"/>
        <xdr:cNvSpPr/>
      </xdr:nvSpPr>
      <xdr:spPr>
        <a:xfrm>
          <a:off x="13652500" y="13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86129</xdr:rowOff>
    </xdr:from>
    <xdr:ext cx="313932" cy="259045"/>
    <xdr:sp macro="" textlink="">
      <xdr:nvSpPr>
        <xdr:cNvPr id="666" name="テキスト ボックス 665"/>
        <xdr:cNvSpPr txBox="1"/>
      </xdr:nvSpPr>
      <xdr:spPr>
        <a:xfrm>
          <a:off x="13546333" y="13630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164609</xdr:rowOff>
    </xdr:from>
    <xdr:to>
      <xdr:col>67</xdr:col>
      <xdr:colOff>101600</xdr:colOff>
      <xdr:row>79</xdr:row>
      <xdr:rowOff>94759</xdr:rowOff>
    </xdr:to>
    <xdr:sp macro="" textlink="">
      <xdr:nvSpPr>
        <xdr:cNvPr id="667" name="楕円 666"/>
        <xdr:cNvSpPr/>
      </xdr:nvSpPr>
      <xdr:spPr>
        <a:xfrm>
          <a:off x="12763500" y="1353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85886</xdr:rowOff>
    </xdr:from>
    <xdr:ext cx="378565" cy="259045"/>
    <xdr:sp macro="" textlink="">
      <xdr:nvSpPr>
        <xdr:cNvPr id="668" name="テキスト ボックス 667"/>
        <xdr:cNvSpPr txBox="1"/>
      </xdr:nvSpPr>
      <xdr:spPr>
        <a:xfrm>
          <a:off x="12625017" y="13630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40780</xdr:rowOff>
    </xdr:from>
    <xdr:to>
      <xdr:col>85</xdr:col>
      <xdr:colOff>127000</xdr:colOff>
      <xdr:row>94</xdr:row>
      <xdr:rowOff>54508</xdr:rowOff>
    </xdr:to>
    <xdr:cxnSp macro="">
      <xdr:nvCxnSpPr>
        <xdr:cNvPr id="697" name="直線コネクタ 696"/>
        <xdr:cNvCxnSpPr/>
      </xdr:nvCxnSpPr>
      <xdr:spPr>
        <a:xfrm>
          <a:off x="15481300" y="16157080"/>
          <a:ext cx="8382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40780</xdr:rowOff>
    </xdr:from>
    <xdr:to>
      <xdr:col>81</xdr:col>
      <xdr:colOff>50800</xdr:colOff>
      <xdr:row>94</xdr:row>
      <xdr:rowOff>88658</xdr:rowOff>
    </xdr:to>
    <xdr:cxnSp macro="">
      <xdr:nvCxnSpPr>
        <xdr:cNvPr id="700" name="直線コネクタ 699"/>
        <xdr:cNvCxnSpPr/>
      </xdr:nvCxnSpPr>
      <xdr:spPr>
        <a:xfrm flipV="1">
          <a:off x="14592300" y="16157080"/>
          <a:ext cx="889000" cy="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88658</xdr:rowOff>
    </xdr:from>
    <xdr:to>
      <xdr:col>76</xdr:col>
      <xdr:colOff>114300</xdr:colOff>
      <xdr:row>95</xdr:row>
      <xdr:rowOff>14669</xdr:rowOff>
    </xdr:to>
    <xdr:cxnSp macro="">
      <xdr:nvCxnSpPr>
        <xdr:cNvPr id="703" name="直線コネクタ 702"/>
        <xdr:cNvCxnSpPr/>
      </xdr:nvCxnSpPr>
      <xdr:spPr>
        <a:xfrm flipV="1">
          <a:off x="13703300" y="16204958"/>
          <a:ext cx="889000" cy="9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14669</xdr:rowOff>
    </xdr:from>
    <xdr:to>
      <xdr:col>71</xdr:col>
      <xdr:colOff>177800</xdr:colOff>
      <xdr:row>95</xdr:row>
      <xdr:rowOff>18301</xdr:rowOff>
    </xdr:to>
    <xdr:cxnSp macro="">
      <xdr:nvCxnSpPr>
        <xdr:cNvPr id="706" name="直線コネクタ 705"/>
        <xdr:cNvCxnSpPr/>
      </xdr:nvCxnSpPr>
      <xdr:spPr>
        <a:xfrm flipV="1">
          <a:off x="12814300" y="16302419"/>
          <a:ext cx="8890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3708</xdr:rowOff>
    </xdr:from>
    <xdr:to>
      <xdr:col>85</xdr:col>
      <xdr:colOff>177800</xdr:colOff>
      <xdr:row>94</xdr:row>
      <xdr:rowOff>105308</xdr:rowOff>
    </xdr:to>
    <xdr:sp macro="" textlink="">
      <xdr:nvSpPr>
        <xdr:cNvPr id="716" name="楕円 715"/>
        <xdr:cNvSpPr/>
      </xdr:nvSpPr>
      <xdr:spPr>
        <a:xfrm>
          <a:off x="16268700" y="161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26585</xdr:rowOff>
    </xdr:from>
    <xdr:ext cx="534377" cy="259045"/>
    <xdr:sp macro="" textlink="">
      <xdr:nvSpPr>
        <xdr:cNvPr id="717" name="公債費該当値テキスト"/>
        <xdr:cNvSpPr txBox="1"/>
      </xdr:nvSpPr>
      <xdr:spPr>
        <a:xfrm>
          <a:off x="16370300" y="159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161430</xdr:rowOff>
    </xdr:from>
    <xdr:to>
      <xdr:col>81</xdr:col>
      <xdr:colOff>101600</xdr:colOff>
      <xdr:row>94</xdr:row>
      <xdr:rowOff>91580</xdr:rowOff>
    </xdr:to>
    <xdr:sp macro="" textlink="">
      <xdr:nvSpPr>
        <xdr:cNvPr id="718" name="楕円 717"/>
        <xdr:cNvSpPr/>
      </xdr:nvSpPr>
      <xdr:spPr>
        <a:xfrm>
          <a:off x="15430500" y="161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108107</xdr:rowOff>
    </xdr:from>
    <xdr:ext cx="534377" cy="259045"/>
    <xdr:sp macro="" textlink="">
      <xdr:nvSpPr>
        <xdr:cNvPr id="719" name="テキスト ボックス 718"/>
        <xdr:cNvSpPr txBox="1"/>
      </xdr:nvSpPr>
      <xdr:spPr>
        <a:xfrm>
          <a:off x="15214111" y="158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37858</xdr:rowOff>
    </xdr:from>
    <xdr:to>
      <xdr:col>76</xdr:col>
      <xdr:colOff>165100</xdr:colOff>
      <xdr:row>94</xdr:row>
      <xdr:rowOff>139458</xdr:rowOff>
    </xdr:to>
    <xdr:sp macro="" textlink="">
      <xdr:nvSpPr>
        <xdr:cNvPr id="720" name="楕円 719"/>
        <xdr:cNvSpPr/>
      </xdr:nvSpPr>
      <xdr:spPr>
        <a:xfrm>
          <a:off x="14541500" y="16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155985</xdr:rowOff>
    </xdr:from>
    <xdr:ext cx="534377" cy="259045"/>
    <xdr:sp macro="" textlink="">
      <xdr:nvSpPr>
        <xdr:cNvPr id="721" name="テキスト ボックス 720"/>
        <xdr:cNvSpPr txBox="1"/>
      </xdr:nvSpPr>
      <xdr:spPr>
        <a:xfrm>
          <a:off x="14325111" y="15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135319</xdr:rowOff>
    </xdr:from>
    <xdr:to>
      <xdr:col>72</xdr:col>
      <xdr:colOff>38100</xdr:colOff>
      <xdr:row>95</xdr:row>
      <xdr:rowOff>65469</xdr:rowOff>
    </xdr:to>
    <xdr:sp macro="" textlink="">
      <xdr:nvSpPr>
        <xdr:cNvPr id="722" name="楕円 721"/>
        <xdr:cNvSpPr/>
      </xdr:nvSpPr>
      <xdr:spPr>
        <a:xfrm>
          <a:off x="13652500" y="162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81996</xdr:rowOff>
    </xdr:from>
    <xdr:ext cx="534377" cy="259045"/>
    <xdr:sp macro="" textlink="">
      <xdr:nvSpPr>
        <xdr:cNvPr id="723" name="テキスト ボックス 722"/>
        <xdr:cNvSpPr txBox="1"/>
      </xdr:nvSpPr>
      <xdr:spPr>
        <a:xfrm>
          <a:off x="13436111" y="160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138951</xdr:rowOff>
    </xdr:from>
    <xdr:to>
      <xdr:col>67</xdr:col>
      <xdr:colOff>101600</xdr:colOff>
      <xdr:row>95</xdr:row>
      <xdr:rowOff>69101</xdr:rowOff>
    </xdr:to>
    <xdr:sp macro="" textlink="">
      <xdr:nvSpPr>
        <xdr:cNvPr id="724" name="楕円 723"/>
        <xdr:cNvSpPr/>
      </xdr:nvSpPr>
      <xdr:spPr>
        <a:xfrm>
          <a:off x="12763500" y="1625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85628</xdr:rowOff>
    </xdr:from>
    <xdr:ext cx="534377" cy="259045"/>
    <xdr:sp macro="" textlink="">
      <xdr:nvSpPr>
        <xdr:cNvPr id="725" name="テキスト ボックス 724"/>
        <xdr:cNvSpPr txBox="1"/>
      </xdr:nvSpPr>
      <xdr:spPr>
        <a:xfrm>
          <a:off x="12547111" y="160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目的別歳出の中で割合が大きかったのは、高齢者福祉や児童福祉、障害者福祉などの民生費で、次に公債費、</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土木費、</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総務費となっている。民生費については、高齢化が進んでいることから、今後も、</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介護保険</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事業や後期高齢者医療事業への繰出金が増加し、それに伴い比率が上昇すると考えられる。土木費については、地方道路整備事業</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が増加し、前年度比＋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3,010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総務費については、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町有施設の更新・整備</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が終了したことなどによる</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減に伴い、前年度比▲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3,471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その他、類似団体と比較しコストが高いものとしては、商工費や農林水産業費</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、消防費など</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があげられる。商工費については、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立山ブランド海外展開拠点施設整備事業費の増加</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により前年度比</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2,146</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円となった。農林水産業費については、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搾汁加工施設整備事業費</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増加など</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により、前年度比</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3,318</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消防費については、防災行政無線機器の更新や消防分団詰所の建替え工事などにより、前年度比＋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4,248</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実質収支については、形式収支が＋</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百万円、翌年度に繰り越すべき財源が</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百万円となり、実質収支比率は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0.49</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実質単年度収支については、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除雪経費の減（▲</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167</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百万円）などがあり単年度収支が低下したことから、</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273</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百万円となり、実質単年度収支比率は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低下</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4.43</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endParaRPr kumimoji="1" lang="en-US" altLang="ja-JP" sz="1100" b="0" i="0" u="none" strike="noStrike" kern="0" cap="none" spc="0" normalizeH="0" baseline="0" noProof="0">
            <a:ln>
              <a:noFill/>
            </a:ln>
            <a:solidFill>
              <a:prstClr val="black"/>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年度の国民健康保険事業特別会計については、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歳入総額で</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385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、歳出総額で</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百万円、実質収支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、前年度比</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56</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百万円となった。</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これは制度改正により、平成</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年度から財政運営主体が市町村から県へ移管され、激減緩和措置が取られたことが大きく影響している。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一般会計については、歳入歳出差引額は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667</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百万円あるものの、年度末近くでの国の補正予算に対応した事業等の繰越に伴い、実質収支は</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百万円の黒字となった。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町の全会計で見てみると実質赤字はないが、今後も町税の徴収率向上に向けた取組はもちろん、企業誘致や地域活性化施策の推進等、自主財源の確保に努める。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200813%20&#24179;&#25104;30&#24180;&#24230;&#36001;&#25919;&#36039;&#26009;&#38598;&#12398;&#20316;&#25104;&#12395;&#12388;&#12356;&#12390;&#65288;&#65298;&#22238;&#30446;&#65289;/03%20&#24066;&#30010;&#26449;&#12363;&#12425;&#22238;&#31572;/&#12304;&#36001;&#25919;&#29366;&#27841;&#36039;&#26009;&#38598;&#12305;_163236_&#31435;&#2366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165.4</v>
          </cell>
          <cell r="CF51">
            <v>154.4</v>
          </cell>
          <cell r="CN51">
            <v>145.19999999999999</v>
          </cell>
        </row>
        <row r="53">
          <cell r="BX53">
            <v>62</v>
          </cell>
          <cell r="CF53">
            <v>63.7</v>
          </cell>
          <cell r="CN53">
            <v>81</v>
          </cell>
        </row>
        <row r="55">
          <cell r="AN55" t="str">
            <v>類似団体内平均値</v>
          </cell>
          <cell r="BX55">
            <v>13</v>
          </cell>
          <cell r="CF55">
            <v>21</v>
          </cell>
          <cell r="CN55">
            <v>20.2</v>
          </cell>
        </row>
        <row r="57">
          <cell r="BX57">
            <v>53.4</v>
          </cell>
          <cell r="CF57">
            <v>56.1</v>
          </cell>
          <cell r="CN57">
            <v>58.1</v>
          </cell>
        </row>
        <row r="72">
          <cell r="BP72" t="str">
            <v>H26</v>
          </cell>
          <cell r="BX72" t="str">
            <v>H27</v>
          </cell>
          <cell r="CF72" t="str">
            <v>H28</v>
          </cell>
          <cell r="CN72" t="str">
            <v>H29</v>
          </cell>
          <cell r="CV72" t="str">
            <v>H30</v>
          </cell>
        </row>
        <row r="73">
          <cell r="AN73" t="str">
            <v>当該団体値</v>
          </cell>
          <cell r="BP73">
            <v>188.9</v>
          </cell>
          <cell r="BX73">
            <v>165.4</v>
          </cell>
          <cell r="CF73">
            <v>154.4</v>
          </cell>
          <cell r="CN73">
            <v>145.19999999999999</v>
          </cell>
          <cell r="CV73">
            <v>124.3</v>
          </cell>
        </row>
        <row r="75">
          <cell r="BP75">
            <v>14.1</v>
          </cell>
          <cell r="BX75">
            <v>14.8</v>
          </cell>
          <cell r="CF75">
            <v>14.9</v>
          </cell>
          <cell r="CN75">
            <v>14.4</v>
          </cell>
          <cell r="CV75">
            <v>13.7</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12606540</v>
      </c>
      <c r="BO4" s="392"/>
      <c r="BP4" s="392"/>
      <c r="BQ4" s="392"/>
      <c r="BR4" s="392"/>
      <c r="BS4" s="392"/>
      <c r="BT4" s="392"/>
      <c r="BU4" s="393"/>
      <c r="BV4" s="391">
        <v>12675672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4.9000000000000004</v>
      </c>
      <c r="CU4" s="398"/>
      <c r="CV4" s="398"/>
      <c r="CW4" s="398"/>
      <c r="CX4" s="398"/>
      <c r="CY4" s="398"/>
      <c r="CZ4" s="398"/>
      <c r="DA4" s="399"/>
      <c r="DB4" s="397">
        <v>5.4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11939575</v>
      </c>
      <c r="BO5" s="429"/>
      <c r="BP5" s="429"/>
      <c r="BQ5" s="429"/>
      <c r="BR5" s="429"/>
      <c r="BS5" s="429"/>
      <c r="BT5" s="429"/>
      <c r="BU5" s="430"/>
      <c r="BV5" s="428">
        <v>12214183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87</v>
      </c>
      <c r="CU5" s="426"/>
      <c r="CV5" s="426"/>
      <c r="CW5" s="426"/>
      <c r="CX5" s="426"/>
      <c r="CY5" s="426"/>
      <c r="CZ5" s="426"/>
      <c r="DA5" s="427"/>
      <c r="DB5" s="425">
        <v>88.7</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666965</v>
      </c>
      <c r="BO6" s="429"/>
      <c r="BP6" s="429"/>
      <c r="BQ6" s="429"/>
      <c r="BR6" s="429"/>
      <c r="BS6" s="429"/>
      <c r="BT6" s="429"/>
      <c r="BU6" s="430"/>
      <c r="BV6" s="428">
        <v>461489</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91.7</v>
      </c>
      <c r="CU6" s="466"/>
      <c r="CV6" s="466"/>
      <c r="CW6" s="466"/>
      <c r="CX6" s="466"/>
      <c r="CY6" s="466"/>
      <c r="CZ6" s="466"/>
      <c r="DA6" s="467"/>
      <c r="DB6" s="465">
        <v>93.5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306632</v>
      </c>
      <c r="BO7" s="429"/>
      <c r="BP7" s="429"/>
      <c r="BQ7" s="429"/>
      <c r="BR7" s="429"/>
      <c r="BS7" s="429"/>
      <c r="BT7" s="429"/>
      <c r="BU7" s="430"/>
      <c r="BV7" s="428">
        <v>65840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7396748</v>
      </c>
      <c r="CU7" s="429"/>
      <c r="CV7" s="429"/>
      <c r="CW7" s="429"/>
      <c r="CX7" s="429"/>
      <c r="CY7" s="429"/>
      <c r="CZ7" s="429"/>
      <c r="DA7" s="430"/>
      <c r="DB7" s="428">
        <v>7381271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360333</v>
      </c>
      <c r="BO8" s="429"/>
      <c r="BP8" s="429"/>
      <c r="BQ8" s="429"/>
      <c r="BR8" s="429"/>
      <c r="BS8" s="429"/>
      <c r="BT8" s="429"/>
      <c r="BU8" s="430"/>
      <c r="BV8" s="428">
        <v>395649</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0.47</v>
      </c>
      <c r="CU8" s="469"/>
      <c r="CV8" s="469"/>
      <c r="CW8" s="469"/>
      <c r="CX8" s="469"/>
      <c r="CY8" s="469"/>
      <c r="CZ8" s="469"/>
      <c r="DA8" s="470"/>
      <c r="DB8" s="468">
        <v>0.46</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26317</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-35316</v>
      </c>
      <c r="BO9" s="429"/>
      <c r="BP9" s="429"/>
      <c r="BQ9" s="429"/>
      <c r="BR9" s="429"/>
      <c r="BS9" s="429"/>
      <c r="BT9" s="429"/>
      <c r="BU9" s="430"/>
      <c r="BV9" s="428">
        <v>219055</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19.100000000000001</v>
      </c>
      <c r="CU9" s="426"/>
      <c r="CV9" s="426"/>
      <c r="CW9" s="426"/>
      <c r="CX9" s="426"/>
      <c r="CY9" s="426"/>
      <c r="CZ9" s="426"/>
      <c r="DA9" s="427"/>
      <c r="DB9" s="425">
        <v>19.600000000000001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27466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108</v>
      </c>
      <c r="AV10" s="461"/>
      <c r="AW10" s="461"/>
      <c r="AX10" s="461"/>
      <c r="AY10" s="462" t="s">
        <v>120</v>
      </c>
      <c r="AZ10" s="463"/>
      <c r="BA10" s="463"/>
      <c r="BB10" s="463"/>
      <c r="BC10" s="463"/>
      <c r="BD10" s="463"/>
      <c r="BE10" s="463"/>
      <c r="BF10" s="463"/>
      <c r="BG10" s="463"/>
      <c r="BH10" s="463"/>
      <c r="BI10" s="463"/>
      <c r="BJ10" s="463"/>
      <c r="BK10" s="463"/>
      <c r="BL10" s="463"/>
      <c r="BM10" s="464"/>
      <c r="BN10" s="428">
        <v>160</v>
      </c>
      <c r="BO10" s="429"/>
      <c r="BP10" s="429"/>
      <c r="BQ10" s="429"/>
      <c r="BR10" s="429"/>
      <c r="BS10" s="429"/>
      <c r="BT10" s="429"/>
      <c r="BU10" s="430"/>
      <c r="BV10" s="428">
        <v>160225</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115</v>
      </c>
      <c r="AV11" s="461"/>
      <c r="AW11" s="461"/>
      <c r="AX11" s="461"/>
      <c r="AY11" s="462" t="s">
        <v>125</v>
      </c>
      <c r="AZ11" s="463"/>
      <c r="BA11" s="463"/>
      <c r="BB11" s="463"/>
      <c r="BC11" s="463"/>
      <c r="BD11" s="463"/>
      <c r="BE11" s="463"/>
      <c r="BF11" s="463"/>
      <c r="BG11" s="463"/>
      <c r="BH11" s="463"/>
      <c r="BI11" s="463"/>
      <c r="BJ11" s="463"/>
      <c r="BK11" s="463"/>
      <c r="BL11" s="463"/>
      <c r="BM11" s="464"/>
      <c r="BN11" s="428">
        <v>362523</v>
      </c>
      <c r="BO11" s="429"/>
      <c r="BP11" s="429"/>
      <c r="BQ11" s="429"/>
      <c r="BR11" s="429"/>
      <c r="BS11" s="429"/>
      <c r="BT11" s="429"/>
      <c r="BU11" s="430"/>
      <c r="BV11" s="428">
        <v>381094</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26058</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160000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127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25817</v>
      </c>
      <c r="S13" s="510"/>
      <c r="T13" s="510"/>
      <c r="U13" s="510"/>
      <c r="V13" s="511"/>
      <c r="W13" s="444" t="s">
        <v>138</v>
      </c>
      <c r="X13" s="445"/>
      <c r="Y13" s="445"/>
      <c r="Z13" s="445"/>
      <c r="AA13" s="445"/>
      <c r="AB13" s="435"/>
      <c r="AC13" s="479">
        <v>814</v>
      </c>
      <c r="AD13" s="480"/>
      <c r="AE13" s="480"/>
      <c r="AF13" s="480"/>
      <c r="AG13" s="519"/>
      <c r="AH13" s="479">
        <v>917</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327367</v>
      </c>
      <c r="BO13" s="429"/>
      <c r="BP13" s="429"/>
      <c r="BQ13" s="429"/>
      <c r="BR13" s="429"/>
      <c r="BS13" s="429"/>
      <c r="BT13" s="429"/>
      <c r="BU13" s="430"/>
      <c r="BV13" s="428">
        <v>600374</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13.7</v>
      </c>
      <c r="CU13" s="426"/>
      <c r="CV13" s="426"/>
      <c r="CW13" s="426"/>
      <c r="CX13" s="426"/>
      <c r="CY13" s="426"/>
      <c r="CZ13" s="426"/>
      <c r="DA13" s="427"/>
      <c r="DB13" s="425">
        <v>14.4</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26341</v>
      </c>
      <c r="S14" s="510"/>
      <c r="T14" s="510"/>
      <c r="U14" s="510"/>
      <c r="V14" s="511"/>
      <c r="W14" s="418"/>
      <c r="X14" s="419"/>
      <c r="Y14" s="419"/>
      <c r="Z14" s="419"/>
      <c r="AA14" s="419"/>
      <c r="AB14" s="408"/>
      <c r="AC14" s="512">
        <v>6</v>
      </c>
      <c r="AD14" s="513"/>
      <c r="AE14" s="513"/>
      <c r="AF14" s="513"/>
      <c r="AG14" s="514"/>
      <c r="AH14" s="512">
        <v>6.5</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124.3</v>
      </c>
      <c r="CU14" s="524"/>
      <c r="CV14" s="524"/>
      <c r="CW14" s="524"/>
      <c r="CX14" s="524"/>
      <c r="CY14" s="524"/>
      <c r="CZ14" s="524"/>
      <c r="DA14" s="525"/>
      <c r="DB14" s="523">
        <v>145.19999999999999</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26120</v>
      </c>
      <c r="S15" s="510"/>
      <c r="T15" s="510"/>
      <c r="U15" s="510"/>
      <c r="V15" s="511"/>
      <c r="W15" s="444" t="s">
        <v>146</v>
      </c>
      <c r="X15" s="445"/>
      <c r="Y15" s="445"/>
      <c r="Z15" s="445"/>
      <c r="AA15" s="445"/>
      <c r="AB15" s="435"/>
      <c r="AC15" s="479">
        <v>4432</v>
      </c>
      <c r="AD15" s="480"/>
      <c r="AE15" s="480"/>
      <c r="AF15" s="480"/>
      <c r="AG15" s="519"/>
      <c r="AH15" s="479">
        <v>4496</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2978944</v>
      </c>
      <c r="BO15" s="392"/>
      <c r="BP15" s="392"/>
      <c r="BQ15" s="392"/>
      <c r="BR15" s="392"/>
      <c r="BS15" s="392"/>
      <c r="BT15" s="392"/>
      <c r="BU15" s="393"/>
      <c r="BV15" s="391">
        <v>2939669</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32.700000000000003</v>
      </c>
      <c r="AD16" s="513"/>
      <c r="AE16" s="513"/>
      <c r="AF16" s="513"/>
      <c r="AG16" s="514"/>
      <c r="AH16" s="512">
        <v>31.9</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6243659</v>
      </c>
      <c r="BO16" s="429"/>
      <c r="BP16" s="429"/>
      <c r="BQ16" s="429"/>
      <c r="BR16" s="429"/>
      <c r="BS16" s="429"/>
      <c r="BT16" s="429"/>
      <c r="BU16" s="430"/>
      <c r="BV16" s="428">
        <v>6234502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8328</v>
      </c>
      <c r="AD17" s="480"/>
      <c r="AE17" s="480"/>
      <c r="AF17" s="480"/>
      <c r="AG17" s="519"/>
      <c r="AH17" s="479">
        <v>8660</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3744351</v>
      </c>
      <c r="BO17" s="429"/>
      <c r="BP17" s="429"/>
      <c r="BQ17" s="429"/>
      <c r="BR17" s="429"/>
      <c r="BS17" s="429"/>
      <c r="BT17" s="429"/>
      <c r="BU17" s="430"/>
      <c r="BV17" s="428">
        <v>3700793</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307.29000000000002</v>
      </c>
      <c r="M18" s="541"/>
      <c r="N18" s="541"/>
      <c r="O18" s="541"/>
      <c r="P18" s="541"/>
      <c r="Q18" s="541"/>
      <c r="R18" s="542"/>
      <c r="S18" s="542"/>
      <c r="T18" s="542"/>
      <c r="U18" s="542"/>
      <c r="V18" s="543"/>
      <c r="W18" s="446"/>
      <c r="X18" s="447"/>
      <c r="Y18" s="447"/>
      <c r="Z18" s="447"/>
      <c r="AA18" s="447"/>
      <c r="AB18" s="438"/>
      <c r="AC18" s="544">
        <v>61.4</v>
      </c>
      <c r="AD18" s="545"/>
      <c r="AE18" s="545"/>
      <c r="AF18" s="545"/>
      <c r="AG18" s="546"/>
      <c r="AH18" s="544">
        <v>61.5</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6677736</v>
      </c>
      <c r="BO18" s="429"/>
      <c r="BP18" s="429"/>
      <c r="BQ18" s="429"/>
      <c r="BR18" s="429"/>
      <c r="BS18" s="429"/>
      <c r="BT18" s="429"/>
      <c r="BU18" s="430"/>
      <c r="BV18" s="428">
        <v>6810613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86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8817401</v>
      </c>
      <c r="BO19" s="429"/>
      <c r="BP19" s="429"/>
      <c r="BQ19" s="429"/>
      <c r="BR19" s="429"/>
      <c r="BS19" s="429"/>
      <c r="BT19" s="429"/>
      <c r="BU19" s="430"/>
      <c r="BV19" s="428">
        <v>8737359</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9159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10571668</v>
      </c>
      <c r="BO23" s="429"/>
      <c r="BP23" s="429"/>
      <c r="BQ23" s="429"/>
      <c r="BR23" s="429"/>
      <c r="BS23" s="429"/>
      <c r="BT23" s="429"/>
      <c r="BU23" s="430"/>
      <c r="BV23" s="428">
        <v>11359543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8230</v>
      </c>
      <c r="R24" s="480"/>
      <c r="S24" s="480"/>
      <c r="T24" s="480"/>
      <c r="U24" s="480"/>
      <c r="V24" s="519"/>
      <c r="W24" s="578"/>
      <c r="X24" s="566"/>
      <c r="Y24" s="567"/>
      <c r="Z24" s="478" t="s">
        <v>170</v>
      </c>
      <c r="AA24" s="458"/>
      <c r="AB24" s="458"/>
      <c r="AC24" s="458"/>
      <c r="AD24" s="458"/>
      <c r="AE24" s="458"/>
      <c r="AF24" s="458"/>
      <c r="AG24" s="459"/>
      <c r="AH24" s="479">
        <v>216</v>
      </c>
      <c r="AI24" s="480"/>
      <c r="AJ24" s="480"/>
      <c r="AK24" s="480"/>
      <c r="AL24" s="519"/>
      <c r="AM24" s="479">
        <v>653400</v>
      </c>
      <c r="AN24" s="480"/>
      <c r="AO24" s="480"/>
      <c r="AP24" s="480"/>
      <c r="AQ24" s="480"/>
      <c r="AR24" s="519"/>
      <c r="AS24" s="479">
        <v>3025</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8750005</v>
      </c>
      <c r="BO24" s="429"/>
      <c r="BP24" s="429"/>
      <c r="BQ24" s="429"/>
      <c r="BR24" s="429"/>
      <c r="BS24" s="429"/>
      <c r="BT24" s="429"/>
      <c r="BU24" s="430"/>
      <c r="BV24" s="428">
        <v>9277702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6840</v>
      </c>
      <c r="R25" s="480"/>
      <c r="S25" s="480"/>
      <c r="T25" s="480"/>
      <c r="U25" s="480"/>
      <c r="V25" s="519"/>
      <c r="W25" s="578"/>
      <c r="X25" s="566"/>
      <c r="Y25" s="567"/>
      <c r="Z25" s="478" t="s">
        <v>173</v>
      </c>
      <c r="AA25" s="458"/>
      <c r="AB25" s="458"/>
      <c r="AC25" s="458"/>
      <c r="AD25" s="458"/>
      <c r="AE25" s="458"/>
      <c r="AF25" s="458"/>
      <c r="AG25" s="459"/>
      <c r="AH25" s="479">
        <v>34</v>
      </c>
      <c r="AI25" s="480"/>
      <c r="AJ25" s="480"/>
      <c r="AK25" s="480"/>
      <c r="AL25" s="519"/>
      <c r="AM25" s="479">
        <v>101932</v>
      </c>
      <c r="AN25" s="480"/>
      <c r="AO25" s="480"/>
      <c r="AP25" s="480"/>
      <c r="AQ25" s="480"/>
      <c r="AR25" s="519"/>
      <c r="AS25" s="479">
        <v>2998</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1014523</v>
      </c>
      <c r="BO25" s="392"/>
      <c r="BP25" s="392"/>
      <c r="BQ25" s="392"/>
      <c r="BR25" s="392"/>
      <c r="BS25" s="392"/>
      <c r="BT25" s="392"/>
      <c r="BU25" s="393"/>
      <c r="BV25" s="391">
        <v>732444</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6050</v>
      </c>
      <c r="R26" s="480"/>
      <c r="S26" s="480"/>
      <c r="T26" s="480"/>
      <c r="U26" s="480"/>
      <c r="V26" s="519"/>
      <c r="W26" s="578"/>
      <c r="X26" s="566"/>
      <c r="Y26" s="567"/>
      <c r="Z26" s="478" t="s">
        <v>176</v>
      </c>
      <c r="AA26" s="588"/>
      <c r="AB26" s="588"/>
      <c r="AC26" s="588"/>
      <c r="AD26" s="588"/>
      <c r="AE26" s="588"/>
      <c r="AF26" s="588"/>
      <c r="AG26" s="589"/>
      <c r="AH26" s="479">
        <v>26</v>
      </c>
      <c r="AI26" s="480"/>
      <c r="AJ26" s="480"/>
      <c r="AK26" s="480"/>
      <c r="AL26" s="519"/>
      <c r="AM26" s="479">
        <v>78988</v>
      </c>
      <c r="AN26" s="480"/>
      <c r="AO26" s="480"/>
      <c r="AP26" s="480"/>
      <c r="AQ26" s="480"/>
      <c r="AR26" s="519"/>
      <c r="AS26" s="479">
        <v>3038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178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3600</v>
      </c>
      <c r="R27" s="480"/>
      <c r="S27" s="480"/>
      <c r="T27" s="480"/>
      <c r="U27" s="480"/>
      <c r="V27" s="519"/>
      <c r="W27" s="578"/>
      <c r="X27" s="566"/>
      <c r="Y27" s="567"/>
      <c r="Z27" s="478" t="s">
        <v>180</v>
      </c>
      <c r="AA27" s="458"/>
      <c r="AB27" s="458"/>
      <c r="AC27" s="458"/>
      <c r="AD27" s="458"/>
      <c r="AE27" s="458"/>
      <c r="AF27" s="458"/>
      <c r="AG27" s="459"/>
      <c r="AH27" s="479" t="s">
        <v>178</v>
      </c>
      <c r="AI27" s="480"/>
      <c r="AJ27" s="480"/>
      <c r="AK27" s="480"/>
      <c r="AL27" s="519"/>
      <c r="AM27" s="479" t="s">
        <v>178</v>
      </c>
      <c r="AN27" s="480"/>
      <c r="AO27" s="480"/>
      <c r="AP27" s="480"/>
      <c r="AQ27" s="480"/>
      <c r="AR27" s="519"/>
      <c r="AS27" s="479" t="s">
        <v>127</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239299</v>
      </c>
      <c r="BO27" s="602"/>
      <c r="BP27" s="602"/>
      <c r="BQ27" s="602"/>
      <c r="BR27" s="602"/>
      <c r="BS27" s="602"/>
      <c r="BT27" s="602"/>
      <c r="BU27" s="603"/>
      <c r="BV27" s="601">
        <v>239244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3100</v>
      </c>
      <c r="R28" s="480"/>
      <c r="S28" s="480"/>
      <c r="T28" s="480"/>
      <c r="U28" s="480"/>
      <c r="V28" s="519"/>
      <c r="W28" s="578"/>
      <c r="X28" s="566"/>
      <c r="Y28" s="567"/>
      <c r="Z28" s="478" t="s">
        <v>183</v>
      </c>
      <c r="AA28" s="458"/>
      <c r="AB28" s="458"/>
      <c r="AC28" s="458"/>
      <c r="AD28" s="458"/>
      <c r="AE28" s="458"/>
      <c r="AF28" s="458"/>
      <c r="AG28" s="459"/>
      <c r="AH28" s="479" t="s">
        <v>127</v>
      </c>
      <c r="AI28" s="480"/>
      <c r="AJ28" s="480"/>
      <c r="AK28" s="480"/>
      <c r="AL28" s="519"/>
      <c r="AM28" s="479" t="s">
        <v>184</v>
      </c>
      <c r="AN28" s="480"/>
      <c r="AO28" s="480"/>
      <c r="AP28" s="480"/>
      <c r="AQ28" s="480"/>
      <c r="AR28" s="519"/>
      <c r="AS28" s="479" t="s">
        <v>178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1015177</v>
      </c>
      <c r="BO28" s="392"/>
      <c r="BP28" s="392"/>
      <c r="BQ28" s="392"/>
      <c r="BR28" s="392"/>
      <c r="BS28" s="392"/>
      <c r="BT28" s="392"/>
      <c r="BU28" s="393"/>
      <c r="BV28" s="391">
        <v>1015017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12</v>
      </c>
      <c r="M29" s="480"/>
      <c r="N29" s="480"/>
      <c r="O29" s="480"/>
      <c r="P29" s="519"/>
      <c r="Q29" s="479">
        <v>2900</v>
      </c>
      <c r="R29" s="480"/>
      <c r="S29" s="480"/>
      <c r="T29" s="480"/>
      <c r="U29" s="480"/>
      <c r="V29" s="519"/>
      <c r="W29" s="579"/>
      <c r="X29" s="580"/>
      <c r="Y29" s="581"/>
      <c r="Z29" s="478" t="s">
        <v>187</v>
      </c>
      <c r="AA29" s="458"/>
      <c r="AB29" s="458"/>
      <c r="AC29" s="458"/>
      <c r="AD29" s="458"/>
      <c r="AE29" s="458"/>
      <c r="AF29" s="458"/>
      <c r="AG29" s="459"/>
      <c r="AH29" s="479">
        <v>216</v>
      </c>
      <c r="AI29" s="480"/>
      <c r="AJ29" s="480"/>
      <c r="AK29" s="480"/>
      <c r="AL29" s="519"/>
      <c r="AM29" s="479">
        <v>653400</v>
      </c>
      <c r="AN29" s="480"/>
      <c r="AO29" s="480"/>
      <c r="AP29" s="480"/>
      <c r="AQ29" s="480"/>
      <c r="AR29" s="519"/>
      <c r="AS29" s="479">
        <v>3025</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473217</v>
      </c>
      <c r="BO29" s="429"/>
      <c r="BP29" s="429"/>
      <c r="BQ29" s="429"/>
      <c r="BR29" s="429"/>
      <c r="BS29" s="429"/>
      <c r="BT29" s="429"/>
      <c r="BU29" s="430"/>
      <c r="BV29" s="428">
        <v>443174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97.7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2157948</v>
      </c>
      <c r="BO30" s="602"/>
      <c r="BP30" s="602"/>
      <c r="BQ30" s="602"/>
      <c r="BR30" s="602"/>
      <c r="BS30" s="602"/>
      <c r="BT30" s="602"/>
      <c r="BU30" s="603"/>
      <c r="BV30" s="601">
        <v>2028814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198</v>
      </c>
      <c r="CP33" s="452"/>
      <c r="CQ33" s="417" t="s">
        <v>203</v>
      </c>
      <c r="CR33" s="417"/>
      <c r="CS33" s="417"/>
      <c r="CT33" s="417"/>
      <c r="CU33" s="417"/>
      <c r="CV33" s="417"/>
      <c r="CW33" s="417"/>
      <c r="CX33" s="417"/>
      <c r="CY33" s="417"/>
      <c r="CZ33" s="417"/>
      <c r="DA33" s="417"/>
      <c r="DB33" s="417"/>
      <c r="DC33" s="417"/>
      <c r="DD33" s="417"/>
      <c r="DE33" s="417"/>
      <c r="DF33" s="215"/>
      <c r="DG33" s="613" t="s">
        <v>204</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5</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IF('各会計、関係団体の財政状況及び健全化判断比率'!B31="","",'各会計、関係団体の財政状況及び健全化判断比率'!B31)</f>
        <v>農業集落排水事業特別会計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富山地区広域圏事務組合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たてやま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墓地公園特別会計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後期高齢者医療事業特別会計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IF('各会計、関係団体の財政状況及び健全化判断比率'!B32="","",'各会計、関係団体の財政状況及び健全化判断比率'!B32)</f>
        <v>特定地域生活排水処理事業特別会計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富山県市町村会館管理組合</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立山町土地開発公社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IF('各会計、関係団体の財政状況及び健全化判断比率'!B33="","",'各会計、関係団体の財政状況及び健全化判断比率'!B33)</f>
        <v>地域開発事業特別会計</v>
      </c>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滑川中新川地区広域情報事務組合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富山県市町村総合事務組合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富山県後期高齢者医療広域連合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　[一般会計]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　[後期高齢者医療事業特別会計]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常願寺川右岸水防市町村組合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中新川広域行政事務組合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　[一般会計]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uhyWQRo9+lFIsyPYFnMVZmbWLX/gxhlg4CTkACdnFxEjagqbBcAiTKbjr//e2wduHDg6a5uY18XcLv6peQ9HA==" saltValue="0RO6AksvMyBjwY6Nh/3P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560</v>
      </c>
      <c r="D34" s="1206"/>
      <c r="E34" s="1207"/>
      <c r="F34" s="32">
        <v>4.47</v>
      </c>
      <c r="G34" s="33">
        <v>3.44</v>
      </c>
      <c r="H34" s="33">
        <v>3.38</v>
      </c>
      <c r="I34" s="33">
        <v>5.34</v>
      </c>
      <c r="J34" s="34">
        <v>4.8600000000000003</v>
      </c>
      <c r="K34" s="22"/>
      <c r="L34" s="22"/>
      <c r="M34" s="22"/>
      <c r="N34" s="22"/>
      <c r="O34" s="22"/>
      <c r="P34" s="22"/>
    </row>
    <row r="35" spans="1:16" ht="39" customHeight="1" x14ac:dyDescent="0.15">
      <c r="A35" s="22"/>
      <c r="B35" s="35"/>
      <c r="C35" s="1200" t="s">
        <v>561</v>
      </c>
      <c r="D35" s="1201"/>
      <c r="E35" s="1202"/>
      <c r="F35" s="36">
        <v>0.73</v>
      </c>
      <c r="G35" s="37">
        <v>8.3699999999999992</v>
      </c>
      <c r="H35" s="37">
        <v>0</v>
      </c>
      <c r="I35" s="37">
        <v>0</v>
      </c>
      <c r="J35" s="38">
        <v>3.77</v>
      </c>
      <c r="K35" s="22"/>
      <c r="L35" s="22"/>
      <c r="M35" s="22"/>
      <c r="N35" s="22"/>
      <c r="O35" s="22"/>
      <c r="P35" s="22"/>
    </row>
    <row r="36" spans="1:16" ht="39" customHeight="1" x14ac:dyDescent="0.15">
      <c r="A36" s="22"/>
      <c r="B36" s="35"/>
      <c r="C36" s="1200" t="s">
        <v>562</v>
      </c>
      <c r="D36" s="1201"/>
      <c r="E36" s="1202"/>
      <c r="F36" s="36">
        <v>1.91</v>
      </c>
      <c r="G36" s="37">
        <v>2.31</v>
      </c>
      <c r="H36" s="37">
        <v>1.7</v>
      </c>
      <c r="I36" s="37">
        <v>3.79</v>
      </c>
      <c r="J36" s="38">
        <v>3.02</v>
      </c>
      <c r="K36" s="22"/>
      <c r="L36" s="22"/>
      <c r="M36" s="22"/>
      <c r="N36" s="22"/>
      <c r="O36" s="22"/>
      <c r="P36" s="22"/>
    </row>
    <row r="37" spans="1:16" ht="39" customHeight="1" x14ac:dyDescent="0.15">
      <c r="A37" s="22"/>
      <c r="B37" s="35"/>
      <c r="C37" s="1200" t="s">
        <v>563</v>
      </c>
      <c r="D37" s="1201"/>
      <c r="E37" s="1202"/>
      <c r="F37" s="36">
        <v>8.07</v>
      </c>
      <c r="G37" s="37">
        <v>8.74</v>
      </c>
      <c r="H37" s="37">
        <v>8.5299999999999994</v>
      </c>
      <c r="I37" s="37">
        <v>5.38</v>
      </c>
      <c r="J37" s="38">
        <v>2.94</v>
      </c>
      <c r="K37" s="22"/>
      <c r="L37" s="22"/>
      <c r="M37" s="22"/>
      <c r="N37" s="22"/>
      <c r="O37" s="22"/>
      <c r="P37" s="22"/>
    </row>
    <row r="38" spans="1:16" ht="39" customHeight="1" x14ac:dyDescent="0.15">
      <c r="A38" s="22"/>
      <c r="B38" s="35"/>
      <c r="C38" s="1200" t="s">
        <v>564</v>
      </c>
      <c r="D38" s="1201"/>
      <c r="E38" s="1202"/>
      <c r="F38" s="36">
        <v>7.0000000000000007E-2</v>
      </c>
      <c r="G38" s="37">
        <v>0.1</v>
      </c>
      <c r="H38" s="37">
        <v>0.02</v>
      </c>
      <c r="I38" s="37">
        <v>0.06</v>
      </c>
      <c r="J38" s="38">
        <v>0.03</v>
      </c>
      <c r="K38" s="22"/>
      <c r="L38" s="22"/>
      <c r="M38" s="22"/>
      <c r="N38" s="22"/>
      <c r="O38" s="22"/>
      <c r="P38" s="22"/>
    </row>
    <row r="39" spans="1:16" ht="39" customHeight="1" x14ac:dyDescent="0.15">
      <c r="A39" s="22"/>
      <c r="B39" s="35"/>
      <c r="C39" s="1200" t="s">
        <v>565</v>
      </c>
      <c r="D39" s="1201"/>
      <c r="E39" s="1202"/>
      <c r="F39" s="36" t="s">
        <v>566</v>
      </c>
      <c r="G39" s="37" t="s">
        <v>567</v>
      </c>
      <c r="H39" s="37" t="s">
        <v>566</v>
      </c>
      <c r="I39" s="37">
        <v>0.03</v>
      </c>
      <c r="J39" s="38">
        <v>0.02</v>
      </c>
      <c r="K39" s="22"/>
      <c r="L39" s="22"/>
      <c r="M39" s="22"/>
      <c r="N39" s="22"/>
      <c r="O39" s="22"/>
      <c r="P39" s="22"/>
    </row>
    <row r="40" spans="1:16" ht="39" customHeight="1" x14ac:dyDescent="0.15">
      <c r="A40" s="22"/>
      <c r="B40" s="35"/>
      <c r="C40" s="1200" t="s">
        <v>568</v>
      </c>
      <c r="D40" s="1201"/>
      <c r="E40" s="1202"/>
      <c r="F40" s="36">
        <v>0</v>
      </c>
      <c r="G40" s="37">
        <v>0</v>
      </c>
      <c r="H40" s="37">
        <v>0</v>
      </c>
      <c r="I40" s="37">
        <v>0.01</v>
      </c>
      <c r="J40" s="38">
        <v>0</v>
      </c>
      <c r="K40" s="22"/>
      <c r="L40" s="22"/>
      <c r="M40" s="22"/>
      <c r="N40" s="22"/>
      <c r="O40" s="22"/>
      <c r="P40" s="22"/>
    </row>
    <row r="41" spans="1:16" ht="39" customHeight="1" x14ac:dyDescent="0.15">
      <c r="A41" s="22"/>
      <c r="B41" s="35"/>
      <c r="C41" s="1200" t="s">
        <v>569</v>
      </c>
      <c r="D41" s="1201"/>
      <c r="E41" s="1202"/>
      <c r="F41" s="36" t="s">
        <v>512</v>
      </c>
      <c r="G41" s="37" t="s">
        <v>512</v>
      </c>
      <c r="H41" s="37" t="s">
        <v>512</v>
      </c>
      <c r="I41" s="37" t="s">
        <v>512</v>
      </c>
      <c r="J41" s="38">
        <v>0</v>
      </c>
      <c r="K41" s="22"/>
      <c r="L41" s="22"/>
      <c r="M41" s="22"/>
      <c r="N41" s="22"/>
      <c r="O41" s="22"/>
      <c r="P41" s="22"/>
    </row>
    <row r="42" spans="1:16" ht="39" customHeight="1" x14ac:dyDescent="0.15">
      <c r="A42" s="22"/>
      <c r="B42" s="39"/>
      <c r="C42" s="1200" t="s">
        <v>570</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571</v>
      </c>
      <c r="D43" s="1204"/>
      <c r="E43" s="120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e5TEougz8oDNRPl+n9K5GiWbx+HTeDze0bpqI+sYcFhoH63HbHTOmEv83T5h4vI0+UzdK4tE7VsywK8+G/PpQ==" saltValue="FI/SQ4/dzuU0C+vQcYTW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1513</v>
      </c>
      <c r="L45" s="60">
        <v>1507</v>
      </c>
      <c r="M45" s="60">
        <v>1531</v>
      </c>
      <c r="N45" s="60">
        <v>1404</v>
      </c>
      <c r="O45" s="61">
        <v>1374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10"/>
      <c r="C48" s="1211"/>
      <c r="D48" s="62"/>
      <c r="E48" s="1216" t="s">
        <v>15</v>
      </c>
      <c r="F48" s="1216"/>
      <c r="G48" s="1216"/>
      <c r="H48" s="1216"/>
      <c r="I48" s="1216"/>
      <c r="J48" s="1217"/>
      <c r="K48" s="63">
        <v>121</v>
      </c>
      <c r="L48" s="64">
        <v>124</v>
      </c>
      <c r="M48" s="64">
        <v>150</v>
      </c>
      <c r="N48" s="64">
        <v>150</v>
      </c>
      <c r="O48" s="65">
        <v>150</v>
      </c>
      <c r="P48" s="48"/>
      <c r="Q48" s="48"/>
      <c r="R48" s="48"/>
      <c r="S48" s="48"/>
      <c r="T48" s="48"/>
      <c r="U48" s="48"/>
    </row>
    <row r="49" spans="1:21" ht="30.75" customHeight="1" x14ac:dyDescent="0.15">
      <c r="A49" s="48"/>
      <c r="B49" s="1210"/>
      <c r="C49" s="1211"/>
      <c r="D49" s="62"/>
      <c r="E49" s="1216" t="s">
        <v>16</v>
      </c>
      <c r="F49" s="1216"/>
      <c r="G49" s="1216"/>
      <c r="H49" s="1216"/>
      <c r="I49" s="1216"/>
      <c r="J49" s="1217"/>
      <c r="K49" s="63">
        <v>599</v>
      </c>
      <c r="L49" s="64">
        <v>656</v>
      </c>
      <c r="M49" s="64">
        <v>642</v>
      </c>
      <c r="N49" s="64">
        <v>617</v>
      </c>
      <c r="O49" s="65">
        <v>633</v>
      </c>
      <c r="P49" s="48"/>
      <c r="Q49" s="48"/>
      <c r="R49" s="48"/>
      <c r="S49" s="48"/>
      <c r="T49" s="48"/>
      <c r="U49" s="48"/>
    </row>
    <row r="50" spans="1:21" ht="30.75" customHeight="1" x14ac:dyDescent="0.15">
      <c r="A50" s="48"/>
      <c r="B50" s="1210"/>
      <c r="C50" s="1211"/>
      <c r="D50" s="62"/>
      <c r="E50" s="1216" t="s">
        <v>17</v>
      </c>
      <c r="F50" s="1216"/>
      <c r="G50" s="1216"/>
      <c r="H50" s="1216"/>
      <c r="I50" s="1216"/>
      <c r="J50" s="1217"/>
      <c r="K50" s="63">
        <v>48</v>
      </c>
      <c r="L50" s="64">
        <v>47</v>
      </c>
      <c r="M50" s="64">
        <v>28</v>
      </c>
      <c r="N50" s="64">
        <v>26</v>
      </c>
      <c r="O50" s="65">
        <v>25</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t="s">
        <v>512</v>
      </c>
      <c r="M51" s="64" t="s">
        <v>512</v>
      </c>
      <c r="N51" s="64" t="s">
        <v>512</v>
      </c>
      <c r="O51" s="65" t="s">
        <v>512</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1416</v>
      </c>
      <c r="L52" s="64">
        <v>1427</v>
      </c>
      <c r="M52" s="64">
        <v>1451</v>
      </c>
      <c r="N52" s="64">
        <v>1405</v>
      </c>
      <c r="O52" s="65">
        <v>1398</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865</v>
      </c>
      <c r="L53" s="69">
        <v>907</v>
      </c>
      <c r="M53" s="69">
        <v>900</v>
      </c>
      <c r="N53" s="69">
        <v>792</v>
      </c>
      <c r="O53" s="70">
        <v>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600</v>
      </c>
      <c r="L57" s="83" t="s">
        <v>600</v>
      </c>
      <c r="M57" s="83" t="s">
        <v>600</v>
      </c>
      <c r="N57" s="83" t="s">
        <v>600</v>
      </c>
      <c r="O57" s="84" t="s">
        <v>600</v>
      </c>
    </row>
    <row r="58" spans="1:21" ht="31.5" customHeight="1" thickBot="1" x14ac:dyDescent="0.2">
      <c r="B58" s="1226"/>
      <c r="C58" s="1227"/>
      <c r="D58" s="1231" t="s">
        <v>27</v>
      </c>
      <c r="E58" s="1232"/>
      <c r="F58" s="1232"/>
      <c r="G58" s="1232"/>
      <c r="H58" s="1232"/>
      <c r="I58" s="1232"/>
      <c r="J58" s="1233"/>
      <c r="K58" s="85" t="s">
        <v>601</v>
      </c>
      <c r="L58" s="86" t="s">
        <v>600</v>
      </c>
      <c r="M58" s="86" t="s">
        <v>600</v>
      </c>
      <c r="N58" s="86" t="s">
        <v>600</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4mDr5G0otddqL8nPZctYrYvg57so7ZlbC6L4uh0qkSuOPWTWZBnxmyCSpfqJX/wH8ibW4jCYEyKf2aJOTZ3DQ==" saltValue="Q3C8cgsO2xJRsZueoRGf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34" t="s">
        <v>30</v>
      </c>
      <c r="C41" s="1235"/>
      <c r="D41" s="101"/>
      <c r="E41" s="1240" t="s">
        <v>31</v>
      </c>
      <c r="F41" s="1240"/>
      <c r="G41" s="1240"/>
      <c r="H41" s="1241"/>
      <c r="I41" s="102">
        <v>13608</v>
      </c>
      <c r="J41" s="103">
        <v>12964</v>
      </c>
      <c r="K41" s="103">
        <v>12160</v>
      </c>
      <c r="L41" s="103">
        <v>11360</v>
      </c>
      <c r="M41" s="104">
        <v>10572</v>
      </c>
    </row>
    <row r="42" spans="2:13" ht="27.75" customHeight="1" x14ac:dyDescent="0.15">
      <c r="B42" s="1236"/>
      <c r="C42" s="1237"/>
      <c r="D42" s="105"/>
      <c r="E42" s="1242" t="s">
        <v>32</v>
      </c>
      <c r="F42" s="1242"/>
      <c r="G42" s="1242"/>
      <c r="H42" s="1243"/>
      <c r="I42" s="106">
        <v>188</v>
      </c>
      <c r="J42" s="107">
        <v>141</v>
      </c>
      <c r="K42" s="107">
        <v>113</v>
      </c>
      <c r="L42" s="107">
        <v>86</v>
      </c>
      <c r="M42" s="108">
        <v>61</v>
      </c>
    </row>
    <row r="43" spans="2:13" ht="27.75" customHeight="1" x14ac:dyDescent="0.15">
      <c r="B43" s="1236"/>
      <c r="C43" s="1237"/>
      <c r="D43" s="105"/>
      <c r="E43" s="1242" t="s">
        <v>33</v>
      </c>
      <c r="F43" s="1242"/>
      <c r="G43" s="1242"/>
      <c r="H43" s="1243"/>
      <c r="I43" s="106">
        <v>1863</v>
      </c>
      <c r="J43" s="107">
        <v>1851</v>
      </c>
      <c r="K43" s="107">
        <v>1887</v>
      </c>
      <c r="L43" s="107">
        <v>1832</v>
      </c>
      <c r="M43" s="108">
        <v>1822</v>
      </c>
    </row>
    <row r="44" spans="2:13" ht="27.75" customHeight="1" x14ac:dyDescent="0.15">
      <c r="B44" s="1236"/>
      <c r="C44" s="1237"/>
      <c r="D44" s="105"/>
      <c r="E44" s="1242" t="s">
        <v>34</v>
      </c>
      <c r="F44" s="1242"/>
      <c r="G44" s="1242"/>
      <c r="H44" s="1243"/>
      <c r="I44" s="106">
        <v>13153</v>
      </c>
      <c r="J44" s="107">
        <v>12790</v>
      </c>
      <c r="K44" s="107">
        <v>12555</v>
      </c>
      <c r="L44" s="107">
        <v>12373</v>
      </c>
      <c r="M44" s="108">
        <v>11981</v>
      </c>
    </row>
    <row r="45" spans="2:13" ht="27.75" customHeight="1" x14ac:dyDescent="0.15">
      <c r="B45" s="1236"/>
      <c r="C45" s="1237"/>
      <c r="D45" s="105"/>
      <c r="E45" s="1242" t="s">
        <v>35</v>
      </c>
      <c r="F45" s="1242"/>
      <c r="G45" s="1242"/>
      <c r="H45" s="1243"/>
      <c r="I45" s="106">
        <v>2150</v>
      </c>
      <c r="J45" s="107">
        <v>1965</v>
      </c>
      <c r="K45" s="107">
        <v>1902</v>
      </c>
      <c r="L45" s="107">
        <v>1772</v>
      </c>
      <c r="M45" s="108">
        <v>1533</v>
      </c>
    </row>
    <row r="46" spans="2:13" ht="27.75" customHeight="1" x14ac:dyDescent="0.15">
      <c r="B46" s="1236"/>
      <c r="C46" s="1237"/>
      <c r="D46" s="109"/>
      <c r="E46" s="1242" t="s">
        <v>36</v>
      </c>
      <c r="F46" s="1242"/>
      <c r="G46" s="1242"/>
      <c r="H46" s="1243"/>
      <c r="I46" s="106" t="s">
        <v>512</v>
      </c>
      <c r="J46" s="107" t="s">
        <v>512</v>
      </c>
      <c r="K46" s="107" t="s">
        <v>512</v>
      </c>
      <c r="L46" s="107" t="s">
        <v>512</v>
      </c>
      <c r="M46" s="108" t="s">
        <v>512</v>
      </c>
    </row>
    <row r="47" spans="2:13" ht="27.75" customHeight="1" x14ac:dyDescent="0.15">
      <c r="B47" s="1236"/>
      <c r="C47" s="1237"/>
      <c r="D47" s="110"/>
      <c r="E47" s="1244" t="s">
        <v>37</v>
      </c>
      <c r="F47" s="1245"/>
      <c r="G47" s="1245"/>
      <c r="H47" s="1246"/>
      <c r="I47" s="106" t="s">
        <v>512</v>
      </c>
      <c r="J47" s="107" t="s">
        <v>512</v>
      </c>
      <c r="K47" s="107" t="s">
        <v>512</v>
      </c>
      <c r="L47" s="107" t="s">
        <v>512</v>
      </c>
      <c r="M47" s="108" t="s">
        <v>512</v>
      </c>
    </row>
    <row r="48" spans="2:13" ht="27.75" customHeight="1" x14ac:dyDescent="0.15">
      <c r="B48" s="1236"/>
      <c r="C48" s="1237"/>
      <c r="D48" s="105"/>
      <c r="E48" s="1242" t="s">
        <v>38</v>
      </c>
      <c r="F48" s="1242"/>
      <c r="G48" s="1242"/>
      <c r="H48" s="1243"/>
      <c r="I48" s="106" t="s">
        <v>512</v>
      </c>
      <c r="J48" s="107" t="s">
        <v>512</v>
      </c>
      <c r="K48" s="107" t="s">
        <v>512</v>
      </c>
      <c r="L48" s="107" t="s">
        <v>512</v>
      </c>
      <c r="M48" s="108" t="s">
        <v>512</v>
      </c>
    </row>
    <row r="49" spans="2:13" ht="27.75" customHeight="1" x14ac:dyDescent="0.15">
      <c r="B49" s="1238"/>
      <c r="C49" s="1239"/>
      <c r="D49" s="105"/>
      <c r="E49" s="1242" t="s">
        <v>39</v>
      </c>
      <c r="F49" s="1242"/>
      <c r="G49" s="1242"/>
      <c r="H49" s="1243"/>
      <c r="I49" s="106" t="s">
        <v>512</v>
      </c>
      <c r="J49" s="107" t="s">
        <v>512</v>
      </c>
      <c r="K49" s="107" t="s">
        <v>512</v>
      </c>
      <c r="L49" s="107" t="s">
        <v>512</v>
      </c>
      <c r="M49" s="108" t="s">
        <v>512</v>
      </c>
    </row>
    <row r="50" spans="2:13" ht="27.75" customHeight="1" x14ac:dyDescent="0.15">
      <c r="B50" s="1247" t="s">
        <v>40</v>
      </c>
      <c r="C50" s="1248"/>
      <c r="D50" s="111"/>
      <c r="E50" s="1242" t="s">
        <v>41</v>
      </c>
      <c r="F50" s="1242"/>
      <c r="G50" s="1242"/>
      <c r="H50" s="1243"/>
      <c r="I50" s="106">
        <v>3488</v>
      </c>
      <c r="J50" s="107">
        <v>3714</v>
      </c>
      <c r="K50" s="107">
        <v>3676</v>
      </c>
      <c r="L50" s="107">
        <v>3690</v>
      </c>
      <c r="M50" s="108">
        <v>3855</v>
      </c>
    </row>
    <row r="51" spans="2:13" ht="27.75" customHeight="1" x14ac:dyDescent="0.15">
      <c r="B51" s="1236"/>
      <c r="C51" s="1237"/>
      <c r="D51" s="105"/>
      <c r="E51" s="1242" t="s">
        <v>42</v>
      </c>
      <c r="F51" s="1242"/>
      <c r="G51" s="1242"/>
      <c r="H51" s="1243"/>
      <c r="I51" s="106">
        <v>523</v>
      </c>
      <c r="J51" s="107">
        <v>449</v>
      </c>
      <c r="K51" s="107">
        <v>392</v>
      </c>
      <c r="L51" s="107">
        <v>298</v>
      </c>
      <c r="M51" s="108">
        <v>264</v>
      </c>
    </row>
    <row r="52" spans="2:13" ht="27.75" customHeight="1" x14ac:dyDescent="0.15">
      <c r="B52" s="1238"/>
      <c r="C52" s="1239"/>
      <c r="D52" s="105"/>
      <c r="E52" s="1242" t="s">
        <v>43</v>
      </c>
      <c r="F52" s="1242"/>
      <c r="G52" s="1242"/>
      <c r="H52" s="1243"/>
      <c r="I52" s="106">
        <v>15906</v>
      </c>
      <c r="J52" s="107">
        <v>15559</v>
      </c>
      <c r="K52" s="107">
        <v>15323</v>
      </c>
      <c r="L52" s="107">
        <v>14672</v>
      </c>
      <c r="M52" s="108">
        <v>14327</v>
      </c>
    </row>
    <row r="53" spans="2:13" ht="27.75" customHeight="1" thickBot="1" x14ac:dyDescent="0.2">
      <c r="B53" s="1249" t="s">
        <v>44</v>
      </c>
      <c r="C53" s="1250"/>
      <c r="D53" s="112"/>
      <c r="E53" s="1251" t="s">
        <v>45</v>
      </c>
      <c r="F53" s="1251"/>
      <c r="G53" s="1251"/>
      <c r="H53" s="1252"/>
      <c r="I53" s="113">
        <v>11043</v>
      </c>
      <c r="J53" s="114">
        <v>9989</v>
      </c>
      <c r="K53" s="114">
        <v>9224</v>
      </c>
      <c r="L53" s="114">
        <v>8762</v>
      </c>
      <c r="M53" s="115">
        <v>7522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hACjmRgfhlLM9NhndjgX4YPyBE3qmO6+lND0U6LBt1yzfVAdxBHN/Qjmc8CGWVuv9/PLkU//j+0nlXd9rDtUA==" saltValue="WgVaAySS8iphHoawU/kS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1015</v>
      </c>
      <c r="G55" s="127">
        <v>1015</v>
      </c>
      <c r="H55" s="128">
        <v>1015</v>
      </c>
    </row>
    <row r="56" spans="2:8" ht="52.5" customHeight="1" x14ac:dyDescent="0.15">
      <c r="B56" s="129"/>
      <c r="C56" s="1263" t="s">
        <v>49</v>
      </c>
      <c r="D56" s="1263"/>
      <c r="E56" s="1264"/>
      <c r="F56" s="130">
        <v>623</v>
      </c>
      <c r="G56" s="130">
        <v>443</v>
      </c>
      <c r="H56" s="131">
        <v>473</v>
      </c>
    </row>
    <row r="57" spans="2:8" ht="53.25" customHeight="1" x14ac:dyDescent="0.15">
      <c r="B57" s="129"/>
      <c r="C57" s="1265" t="s">
        <v>50</v>
      </c>
      <c r="D57" s="1265"/>
      <c r="E57" s="1266"/>
      <c r="F57" s="132">
        <v>1841</v>
      </c>
      <c r="G57" s="132">
        <v>2029</v>
      </c>
      <c r="H57" s="133">
        <v>2158</v>
      </c>
    </row>
    <row r="58" spans="2:8" ht="45.75" customHeight="1" x14ac:dyDescent="0.15">
      <c r="B58" s="134"/>
      <c r="C58" s="1253" t="s">
        <v>602</v>
      </c>
      <c r="D58" s="1254"/>
      <c r="E58" s="1255"/>
      <c r="F58" s="135">
        <v>351</v>
      </c>
      <c r="G58" s="135">
        <v>401</v>
      </c>
      <c r="H58" s="136">
        <v>451</v>
      </c>
    </row>
    <row r="59" spans="2:8" ht="45.75" customHeight="1" x14ac:dyDescent="0.15">
      <c r="B59" s="134"/>
      <c r="C59" s="1253" t="s">
        <v>603</v>
      </c>
      <c r="D59" s="1254"/>
      <c r="E59" s="1255"/>
      <c r="F59" s="135">
        <v>308</v>
      </c>
      <c r="G59" s="135">
        <v>301</v>
      </c>
      <c r="H59" s="136">
        <v>289</v>
      </c>
    </row>
    <row r="60" spans="2:8" ht="45.75" customHeight="1" x14ac:dyDescent="0.15">
      <c r="B60" s="134"/>
      <c r="C60" s="1253" t="s">
        <v>604</v>
      </c>
      <c r="D60" s="1254"/>
      <c r="E60" s="1255"/>
      <c r="F60" s="135">
        <v>288</v>
      </c>
      <c r="G60" s="135">
        <v>288</v>
      </c>
      <c r="H60" s="136">
        <v>288</v>
      </c>
    </row>
    <row r="61" spans="2:8" ht="45.75" customHeight="1" x14ac:dyDescent="0.15">
      <c r="B61" s="134"/>
      <c r="C61" s="1253" t="s">
        <v>605</v>
      </c>
      <c r="D61" s="1254"/>
      <c r="E61" s="1255"/>
      <c r="F61" s="135">
        <v>371</v>
      </c>
      <c r="G61" s="135">
        <v>418</v>
      </c>
      <c r="H61" s="136">
        <v>285</v>
      </c>
    </row>
    <row r="62" spans="2:8" ht="45.75" customHeight="1" thickBot="1" x14ac:dyDescent="0.2">
      <c r="B62" s="137"/>
      <c r="C62" s="1256" t="s">
        <v>606</v>
      </c>
      <c r="D62" s="1257"/>
      <c r="E62" s="1258"/>
      <c r="F62" s="138" t="s">
        <v>607</v>
      </c>
      <c r="G62" s="138" t="s">
        <v>607</v>
      </c>
      <c r="H62" s="139">
        <v>177</v>
      </c>
    </row>
    <row r="63" spans="2:8" ht="52.5" customHeight="1" thickBot="1" x14ac:dyDescent="0.2">
      <c r="B63" s="140"/>
      <c r="C63" s="1259" t="s">
        <v>51</v>
      </c>
      <c r="D63" s="1259"/>
      <c r="E63" s="1260"/>
      <c r="F63" s="141">
        <v>3479</v>
      </c>
      <c r="G63" s="141">
        <v>3487</v>
      </c>
      <c r="H63" s="142">
        <v>3646</v>
      </c>
    </row>
    <row r="64" spans="2:8" ht="15" customHeight="1" x14ac:dyDescent="0.15"/>
    <row r="65" ht="0" hidden="1" customHeight="1" x14ac:dyDescent="0.15"/>
    <row r="66" ht="0" hidden="1" customHeight="1" x14ac:dyDescent="0.15"/>
  </sheetData>
  <sheetProtection algorithmName="SHA-512" hashValue="fS5CLutJkpY5eCYZYRIQyKxOTqYRz7liEL1Fy1Dy6JExQfdk+iQCIxSSx6oNbVlNgt4tcOPqybof/6+Pm8rRaA==" saltValue="cNfQbFRhRqmnuO4NiCrJ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554</v>
      </c>
      <c r="BQ50" s="1301"/>
      <c r="BR50" s="1301"/>
      <c r="BS50" s="1301"/>
      <c r="BT50" s="1301"/>
      <c r="BU50" s="1301"/>
      <c r="BV50" s="1301"/>
      <c r="BW50" s="1301"/>
      <c r="BX50" s="1301" t="s">
        <v>555</v>
      </c>
      <c r="BY50" s="1301"/>
      <c r="BZ50" s="1301"/>
      <c r="CA50" s="1301"/>
      <c r="CB50" s="1301"/>
      <c r="CC50" s="1301"/>
      <c r="CD50" s="1301"/>
      <c r="CE50" s="1301"/>
      <c r="CF50" s="1301" t="s">
        <v>556</v>
      </c>
      <c r="CG50" s="1301"/>
      <c r="CH50" s="1301"/>
      <c r="CI50" s="1301"/>
      <c r="CJ50" s="1301"/>
      <c r="CK50" s="1301"/>
      <c r="CL50" s="1301"/>
      <c r="CM50" s="1301"/>
      <c r="CN50" s="1301" t="s">
        <v>557</v>
      </c>
      <c r="CO50" s="1301"/>
      <c r="CP50" s="1301"/>
      <c r="CQ50" s="1301"/>
      <c r="CR50" s="1301"/>
      <c r="CS50" s="1301"/>
      <c r="CT50" s="1301"/>
      <c r="CU50" s="1301"/>
      <c r="CV50" s="1301" t="s">
        <v>558</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613</v>
      </c>
      <c r="AO51" s="1305"/>
      <c r="AP51" s="1305"/>
      <c r="AQ51" s="1305"/>
      <c r="AR51" s="1305"/>
      <c r="AS51" s="1305"/>
      <c r="AT51" s="1305"/>
      <c r="AU51" s="1305"/>
      <c r="AV51" s="1305"/>
      <c r="AW51" s="1305"/>
      <c r="AX51" s="1305"/>
      <c r="AY51" s="1305"/>
      <c r="AZ51" s="1305"/>
      <c r="BA51" s="1305"/>
      <c r="BB51" s="1305" t="s">
        <v>614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165.4</v>
      </c>
      <c r="BY51" s="1307"/>
      <c r="BZ51" s="1307"/>
      <c r="CA51" s="1307"/>
      <c r="CB51" s="1307"/>
      <c r="CC51" s="1307"/>
      <c r="CD51" s="1307"/>
      <c r="CE51" s="1307"/>
      <c r="CF51" s="1307">
        <v>154.4</v>
      </c>
      <c r="CG51" s="1307"/>
      <c r="CH51" s="1307"/>
      <c r="CI51" s="1307"/>
      <c r="CJ51" s="1307"/>
      <c r="CK51" s="1307"/>
      <c r="CL51" s="1307"/>
      <c r="CM51" s="1307"/>
      <c r="CN51" s="1307">
        <v>145.19999999999999</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62</v>
      </c>
      <c r="BY53" s="1307"/>
      <c r="BZ53" s="1307"/>
      <c r="CA53" s="1307"/>
      <c r="CB53" s="1307"/>
      <c r="CC53" s="1307"/>
      <c r="CD53" s="1307"/>
      <c r="CE53" s="1307"/>
      <c r="CF53" s="1307">
        <v>63.7</v>
      </c>
      <c r="CG53" s="1307"/>
      <c r="CH53" s="1307"/>
      <c r="CI53" s="1307"/>
      <c r="CJ53" s="1307"/>
      <c r="CK53" s="1307"/>
      <c r="CL53" s="1307"/>
      <c r="CM53" s="1307"/>
      <c r="CN53" s="1307">
        <v>81</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616</v>
      </c>
      <c r="AO55" s="1301"/>
      <c r="AP55" s="1301"/>
      <c r="AQ55" s="1301"/>
      <c r="AR55" s="1301"/>
      <c r="AS55" s="1301"/>
      <c r="AT55" s="1301"/>
      <c r="AU55" s="1301"/>
      <c r="AV55" s="1301"/>
      <c r="AW55" s="1301"/>
      <c r="AX55" s="1301"/>
      <c r="AY55" s="1301"/>
      <c r="AZ55" s="1301"/>
      <c r="BA55" s="1301"/>
      <c r="BB55" s="1305" t="s">
        <v>614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617</v>
      </c>
    </row>
    <row r="64" spans="1:109" x14ac:dyDescent="0.15">
      <c r="B64" s="1276"/>
      <c r="G64" s="1283"/>
      <c r="I64" s="1317"/>
      <c r="J64" s="1317"/>
      <c r="K64" s="1317"/>
      <c r="L64" s="1317"/>
      <c r="M64" s="1317"/>
      <c r="N64" s="1318"/>
      <c r="AM64" s="1283"/>
      <c r="AN64" s="1283" t="s">
        <v>610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554</v>
      </c>
      <c r="BQ72" s="1301"/>
      <c r="BR72" s="1301"/>
      <c r="BS72" s="1301"/>
      <c r="BT72" s="1301"/>
      <c r="BU72" s="1301"/>
      <c r="BV72" s="1301"/>
      <c r="BW72" s="1301"/>
      <c r="BX72" s="1301" t="s">
        <v>555</v>
      </c>
      <c r="BY72" s="1301"/>
      <c r="BZ72" s="1301"/>
      <c r="CA72" s="1301"/>
      <c r="CB72" s="1301"/>
      <c r="CC72" s="1301"/>
      <c r="CD72" s="1301"/>
      <c r="CE72" s="1301"/>
      <c r="CF72" s="1301" t="s">
        <v>556</v>
      </c>
      <c r="CG72" s="1301"/>
      <c r="CH72" s="1301"/>
      <c r="CI72" s="1301"/>
      <c r="CJ72" s="1301"/>
      <c r="CK72" s="1301"/>
      <c r="CL72" s="1301"/>
      <c r="CM72" s="1301"/>
      <c r="CN72" s="1301" t="s">
        <v>557</v>
      </c>
      <c r="CO72" s="1301"/>
      <c r="CP72" s="1301"/>
      <c r="CQ72" s="1301"/>
      <c r="CR72" s="1301"/>
      <c r="CS72" s="1301"/>
      <c r="CT72" s="1301"/>
      <c r="CU72" s="1301"/>
      <c r="CV72" s="1301" t="s">
        <v>558</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613</v>
      </c>
      <c r="AO73" s="1305"/>
      <c r="AP73" s="1305"/>
      <c r="AQ73" s="1305"/>
      <c r="AR73" s="1305"/>
      <c r="AS73" s="1305"/>
      <c r="AT73" s="1305"/>
      <c r="AU73" s="1305"/>
      <c r="AV73" s="1305"/>
      <c r="AW73" s="1305"/>
      <c r="AX73" s="1305"/>
      <c r="AY73" s="1305"/>
      <c r="AZ73" s="1305"/>
      <c r="BA73" s="1305"/>
      <c r="BB73" s="1305" t="s">
        <v>614</v>
      </c>
      <c r="BC73" s="1305"/>
      <c r="BD73" s="1305"/>
      <c r="BE73" s="1305"/>
      <c r="BF73" s="1305"/>
      <c r="BG73" s="1305"/>
      <c r="BH73" s="1305"/>
      <c r="BI73" s="1305"/>
      <c r="BJ73" s="1305"/>
      <c r="BK73" s="1305"/>
      <c r="BL73" s="1305"/>
      <c r="BM73" s="1305"/>
      <c r="BN73" s="1305"/>
      <c r="BO73" s="1305"/>
      <c r="BP73" s="1307">
        <v>188.9</v>
      </c>
      <c r="BQ73" s="1307"/>
      <c r="BR73" s="1307"/>
      <c r="BS73" s="1307"/>
      <c r="BT73" s="1307"/>
      <c r="BU73" s="1307"/>
      <c r="BV73" s="1307"/>
      <c r="BW73" s="1307"/>
      <c r="BX73" s="1307">
        <v>165.4</v>
      </c>
      <c r="BY73" s="1307"/>
      <c r="BZ73" s="1307"/>
      <c r="CA73" s="1307"/>
      <c r="CB73" s="1307"/>
      <c r="CC73" s="1307"/>
      <c r="CD73" s="1307"/>
      <c r="CE73" s="1307"/>
      <c r="CF73" s="1307">
        <v>154.4</v>
      </c>
      <c r="CG73" s="1307"/>
      <c r="CH73" s="1307"/>
      <c r="CI73" s="1307"/>
      <c r="CJ73" s="1307"/>
      <c r="CK73" s="1307"/>
      <c r="CL73" s="1307"/>
      <c r="CM73" s="1307"/>
      <c r="CN73" s="1307">
        <v>145.19999999999999</v>
      </c>
      <c r="CO73" s="1307"/>
      <c r="CP73" s="1307"/>
      <c r="CQ73" s="1307"/>
      <c r="CR73" s="1307"/>
      <c r="CS73" s="1307"/>
      <c r="CT73" s="1307"/>
      <c r="CU73" s="1307"/>
      <c r="CV73" s="1307">
        <v>124.3</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619</v>
      </c>
      <c r="BC75" s="1305"/>
      <c r="BD75" s="1305"/>
      <c r="BE75" s="1305"/>
      <c r="BF75" s="1305"/>
      <c r="BG75" s="1305"/>
      <c r="BH75" s="1305"/>
      <c r="BI75" s="1305"/>
      <c r="BJ75" s="1305"/>
      <c r="BK75" s="1305"/>
      <c r="BL75" s="1305"/>
      <c r="BM75" s="1305"/>
      <c r="BN75" s="1305"/>
      <c r="BO75" s="1305"/>
      <c r="BP75" s="1307">
        <v>14.1</v>
      </c>
      <c r="BQ75" s="1307"/>
      <c r="BR75" s="1307"/>
      <c r="BS75" s="1307"/>
      <c r="BT75" s="1307"/>
      <c r="BU75" s="1307"/>
      <c r="BV75" s="1307"/>
      <c r="BW75" s="1307"/>
      <c r="BX75" s="1307">
        <v>14.8</v>
      </c>
      <c r="BY75" s="1307"/>
      <c r="BZ75" s="1307"/>
      <c r="CA75" s="1307"/>
      <c r="CB75" s="1307"/>
      <c r="CC75" s="1307"/>
      <c r="CD75" s="1307"/>
      <c r="CE75" s="1307"/>
      <c r="CF75" s="1307">
        <v>14.9</v>
      </c>
      <c r="CG75" s="1307"/>
      <c r="CH75" s="1307"/>
      <c r="CI75" s="1307"/>
      <c r="CJ75" s="1307"/>
      <c r="CK75" s="1307"/>
      <c r="CL75" s="1307"/>
      <c r="CM75" s="1307"/>
      <c r="CN75" s="1307">
        <v>14.4</v>
      </c>
      <c r="CO75" s="1307"/>
      <c r="CP75" s="1307"/>
      <c r="CQ75" s="1307"/>
      <c r="CR75" s="1307"/>
      <c r="CS75" s="1307"/>
      <c r="CT75" s="1307"/>
      <c r="CU75" s="1307"/>
      <c r="CV75" s="1307">
        <v>13.7</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616</v>
      </c>
      <c r="AO77" s="1301"/>
      <c r="AP77" s="1301"/>
      <c r="AQ77" s="1301"/>
      <c r="AR77" s="1301"/>
      <c r="AS77" s="1301"/>
      <c r="AT77" s="1301"/>
      <c r="AU77" s="1301"/>
      <c r="AV77" s="1301"/>
      <c r="AW77" s="1301"/>
      <c r="AX77" s="1301"/>
      <c r="AY77" s="1301"/>
      <c r="AZ77" s="1301"/>
      <c r="BA77" s="1301"/>
      <c r="BB77" s="1305" t="s">
        <v>614</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619</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pb+6tzH1/aMUhktlQ9xA5HU3g2s/CGbfM8m4V2tvRa2qagKn5Mek3gp/Q534aOzK78kk8fzox/QXo548ibicg==" saltValue="eC6kR7LJx/WGbf5EeqFH5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NGj12R3ctwXfu2x1fifjFpfZoauhTeD990FvdIHPSUDOgQTyE7u6066bbfP6Mbyaqu3nbl0EOs4Oq4HpIebA==" saltValue="7jlQJW/USeLsoDKTaQ/L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oTyqgO7MTeDnL01HF44ZD/GETHcA6xe0P1ct9s6ajdYjJruK0bTm+lyk0gkJusIrQ6Do5FeagtqjYFnJmoBIw==" saltValue="r27PcBrrP3pFiRyI88Wm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106166</v>
      </c>
      <c r="E3" s="161"/>
      <c r="F3" s="162">
        <v>53292</v>
      </c>
      <c r="G3" s="163"/>
      <c r="H3" s="164"/>
    </row>
    <row r="4" spans="1:8" x14ac:dyDescent="0.15">
      <c r="A4" s="165"/>
      <c r="B4" s="166"/>
      <c r="C4" s="167"/>
      <c r="D4" s="168">
        <v>57735</v>
      </c>
      <c r="E4" s="169"/>
      <c r="F4" s="170">
        <v>28900</v>
      </c>
      <c r="G4" s="171"/>
      <c r="H4" s="172"/>
    </row>
    <row r="5" spans="1:8" x14ac:dyDescent="0.15">
      <c r="A5" s="153" t="s">
        <v>546</v>
      </c>
      <c r="B5" s="158"/>
      <c r="C5" s="159"/>
      <c r="D5" s="160">
        <v>44732</v>
      </c>
      <c r="E5" s="161"/>
      <c r="F5" s="162">
        <v>49919</v>
      </c>
      <c r="G5" s="163"/>
      <c r="H5" s="164"/>
    </row>
    <row r="6" spans="1:8" x14ac:dyDescent="0.15">
      <c r="A6" s="165"/>
      <c r="B6" s="166"/>
      <c r="C6" s="167"/>
      <c r="D6" s="168">
        <v>21767</v>
      </c>
      <c r="E6" s="169"/>
      <c r="F6" s="170">
        <v>26398</v>
      </c>
      <c r="G6" s="171"/>
      <c r="H6" s="172"/>
    </row>
    <row r="7" spans="1:8" x14ac:dyDescent="0.15">
      <c r="A7" s="153" t="s">
        <v>547</v>
      </c>
      <c r="B7" s="158"/>
      <c r="C7" s="159"/>
      <c r="D7" s="160">
        <v>36560</v>
      </c>
      <c r="E7" s="161"/>
      <c r="F7" s="162">
        <v>47738</v>
      </c>
      <c r="G7" s="163"/>
      <c r="H7" s="164"/>
    </row>
    <row r="8" spans="1:8" x14ac:dyDescent="0.15">
      <c r="A8" s="165"/>
      <c r="B8" s="166"/>
      <c r="C8" s="167"/>
      <c r="D8" s="168">
        <v>16316</v>
      </c>
      <c r="E8" s="169"/>
      <c r="F8" s="170">
        <v>24937</v>
      </c>
      <c r="G8" s="171"/>
      <c r="H8" s="172"/>
    </row>
    <row r="9" spans="1:8" x14ac:dyDescent="0.15">
      <c r="A9" s="153" t="s">
        <v>548</v>
      </c>
      <c r="B9" s="158"/>
      <c r="C9" s="159"/>
      <c r="D9" s="160">
        <v>46611</v>
      </c>
      <c r="E9" s="161"/>
      <c r="F9" s="162">
        <v>52191</v>
      </c>
      <c r="G9" s="163"/>
      <c r="H9" s="164"/>
    </row>
    <row r="10" spans="1:8" x14ac:dyDescent="0.15">
      <c r="A10" s="165"/>
      <c r="B10" s="166"/>
      <c r="C10" s="167"/>
      <c r="D10" s="168">
        <v>14795</v>
      </c>
      <c r="E10" s="169"/>
      <c r="F10" s="170">
        <v>24843</v>
      </c>
      <c r="G10" s="171"/>
      <c r="H10" s="172"/>
    </row>
    <row r="11" spans="1:8" x14ac:dyDescent="0.15">
      <c r="A11" s="153" t="s">
        <v>549</v>
      </c>
      <c r="B11" s="158"/>
      <c r="C11" s="159"/>
      <c r="D11" s="160">
        <v>45412</v>
      </c>
      <c r="E11" s="161"/>
      <c r="F11" s="162">
        <v>47387</v>
      </c>
      <c r="G11" s="163"/>
      <c r="H11" s="164"/>
    </row>
    <row r="12" spans="1:8" x14ac:dyDescent="0.15">
      <c r="A12" s="165"/>
      <c r="B12" s="166"/>
      <c r="C12" s="173"/>
      <c r="D12" s="168">
        <v>12891</v>
      </c>
      <c r="E12" s="169"/>
      <c r="F12" s="170">
        <v>24928</v>
      </c>
      <c r="G12" s="171"/>
      <c r="H12" s="172"/>
    </row>
    <row r="13" spans="1:8" x14ac:dyDescent="0.15">
      <c r="A13" s="153"/>
      <c r="B13" s="158"/>
      <c r="C13" s="174"/>
      <c r="D13" s="175">
        <v>55896</v>
      </c>
      <c r="E13" s="176"/>
      <c r="F13" s="177">
        <v>50105</v>
      </c>
      <c r="G13" s="178"/>
      <c r="H13" s="164"/>
    </row>
    <row r="14" spans="1:8" x14ac:dyDescent="0.15">
      <c r="A14" s="165"/>
      <c r="B14" s="166"/>
      <c r="C14" s="167"/>
      <c r="D14" s="168">
        <v>24701</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3.51</v>
      </c>
      <c r="C19" s="179">
        <f>ROUND(VALUE(SUBSTITUTE(実質収支比率等に係る経年分析!G$48,"▲","-")),2)</f>
        <v>2.42</v>
      </c>
      <c r="D19" s="179">
        <f>ROUND(VALUE(SUBSTITUTE(実質収支比率等に係る経年分析!H$48,"▲","-")),2)</f>
        <v>2.4</v>
      </c>
      <c r="E19" s="179">
        <f>ROUND(VALUE(SUBSTITUTE(実質収支比率等に係る経年分析!I$48,"▲","-")),2)</f>
        <v>5.36</v>
      </c>
      <c r="F19" s="179">
        <f>ROUND(VALUE(SUBSTITUTE(実質収支比率等に係る経年分析!J$48,"▲","-")),2)</f>
        <v>4.87</v>
      </c>
    </row>
    <row r="20" spans="1:11" x14ac:dyDescent="0.15">
      <c r="A20" s="179" t="s">
        <v>55</v>
      </c>
      <c r="B20" s="179">
        <f>ROUND(VALUE(SUBSTITUTE(実質収支比率等に係る経年分析!F$47,"▲","-")),2)</f>
        <v>12.64</v>
      </c>
      <c r="C20" s="179">
        <f>ROUND(VALUE(SUBSTITUTE(実質収支比率等に係る経年分析!G$47,"▲","-")),2)</f>
        <v>13.65</v>
      </c>
      <c r="D20" s="179">
        <f>ROUND(VALUE(SUBSTITUTE(実質収支比率等に係る経年分析!H$47,"▲","-")),2)</f>
        <v>13.8</v>
      </c>
      <c r="E20" s="179">
        <f>ROUND(VALUE(SUBSTITUTE(実質収支比率等に係る経年分析!I$47,"▲","-")),2)</f>
        <v>13.75</v>
      </c>
      <c r="F20" s="179">
        <f>ROUND(VALUE(SUBSTITUTE(実質収支比率等に係る経年分析!J$47,"▲","-")),2)</f>
        <v>13.72</v>
      </c>
    </row>
    <row r="21" spans="1:11" x14ac:dyDescent="0.15">
      <c r="A21" s="179" t="s">
        <v>56</v>
      </c>
      <c r="B21" s="179">
        <f>IF(ISNUMBER(VALUE(SUBSTITUTE(実質収支比率等に係る経年分析!F$49,"▲","-"))),ROUND(VALUE(SUBSTITUTE(実質収支比率等に係る経年分析!F$49,"▲","-")),2),NA())</f>
        <v>-2.96</v>
      </c>
      <c r="C21" s="179">
        <f>IF(ISNUMBER(VALUE(SUBSTITUTE(実質収支比率等に係る経年分析!G$49,"▲","-"))),ROUND(VALUE(SUBSTITUTE(実質収支比率等に係る経年分析!G$49,"▲","-")),2),NA())</f>
        <v>0.37</v>
      </c>
      <c r="D21" s="179">
        <f>IF(ISNUMBER(VALUE(SUBSTITUTE(実質収支比率等に係る経年分析!H$49,"▲","-"))),ROUND(VALUE(SUBSTITUTE(実質収支比率等に係る経年分析!H$49,"▲","-")),2),NA())</f>
        <v>2.34</v>
      </c>
      <c r="E21" s="179">
        <f>IF(ISNUMBER(VALUE(SUBSTITUTE(実質収支比率等に係る経年分析!I$49,"▲","-"))),ROUND(VALUE(SUBSTITUTE(実質収支比率等に係る経年分析!I$49,"▲","-")),2),NA())</f>
        <v>8.1300000000000008</v>
      </c>
      <c r="F21" s="179">
        <f>IF(ISNUMBER(VALUE(SUBSTITUTE(実質収支比率等に係る経年分析!J$49,"▲","-"))),ROUND(VALUE(SUBSTITUTE(実質収支比率等に係る経年分析!J$49,"▲","-")),2),NA())</f>
        <v>4.43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特定地域生活排水処理事業特別会計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墓地公園特別会計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後期高齢者医療事業特別会計</v>
      </c>
      <c r="B31" s="180">
        <f>IF(ROUND(VALUE(SUBSTITUTE(連結実質赤字比率に係る赤字・黒字の構成分析!F$39,"▲", "-")), 2) &lt; 0, ABS(ROUND(VALUE(SUBSTITUTE(連結実質赤字比率に係る赤字・黒字の構成分析!F$39,"▲", "-")), 2)), NA())</f>
        <v>0.08</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0.09</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0.08</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8.74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8.5299999999999994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5.38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2.94</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3.02</v>
      </c>
    </row>
    <row r="35" spans="1:16" x14ac:dyDescent="0.15">
      <c r="A35" s="180" t="str">
        <f>IF(連結実質赤字比率に係る赤字・黒字の構成分析!C$35="",NA(),連結実質赤字比率に係る赤字・黒字の構成分析!C$35)</f>
        <v>地域開発事業特別会計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8.3699999999999992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4.8600000000000003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1416</v>
      </c>
      <c r="E42" s="181"/>
      <c r="F42" s="181"/>
      <c r="G42" s="181">
        <f>'実質公債費比率（分子）の構造'!L$52</f>
        <v>1427</v>
      </c>
      <c r="H42" s="181"/>
      <c r="I42" s="181"/>
      <c r="J42" s="181">
        <f>'実質公債費比率（分子）の構造'!M$52</f>
        <v>1451</v>
      </c>
      <c r="K42" s="181"/>
      <c r="L42" s="181"/>
      <c r="M42" s="181">
        <f>'実質公債費比率（分子）の構造'!N$52</f>
        <v>1405</v>
      </c>
      <c r="N42" s="181"/>
      <c r="O42" s="181"/>
      <c r="P42" s="181">
        <f>'実質公債費比率（分子）の構造'!O$52</f>
        <v>1398</v>
      </c>
    </row>
    <row r="43" spans="1:16" x14ac:dyDescent="0.15">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48</v>
      </c>
      <c r="C44" s="181"/>
      <c r="D44" s="181"/>
      <c r="E44" s="181">
        <f>'実質公債費比率（分子）の構造'!L$50</f>
        <v>47</v>
      </c>
      <c r="F44" s="181"/>
      <c r="G44" s="181"/>
      <c r="H44" s="181">
        <f>'実質公債費比率（分子）の構造'!M$50</f>
        <v>28</v>
      </c>
      <c r="I44" s="181"/>
      <c r="J44" s="181"/>
      <c r="K44" s="181">
        <f>'実質公債費比率（分子）の構造'!N$50</f>
        <v>26</v>
      </c>
      <c r="L44" s="181"/>
      <c r="M44" s="181"/>
      <c r="N44" s="181">
        <f>'実質公債費比率（分子）の構造'!O$50</f>
        <v>25</v>
      </c>
      <c r="O44" s="181"/>
      <c r="P44" s="181"/>
    </row>
    <row r="45" spans="1:16" x14ac:dyDescent="0.15">
      <c r="A45" s="181" t="s">
        <v>66</v>
      </c>
      <c r="B45" s="181">
        <f>'実質公債費比率（分子）の構造'!K$49</f>
        <v>599</v>
      </c>
      <c r="C45" s="181"/>
      <c r="D45" s="181"/>
      <c r="E45" s="181">
        <f>'実質公債費比率（分子）の構造'!L$49</f>
        <v>656</v>
      </c>
      <c r="F45" s="181"/>
      <c r="G45" s="181"/>
      <c r="H45" s="181">
        <f>'実質公債費比率（分子）の構造'!M$49</f>
        <v>642</v>
      </c>
      <c r="I45" s="181"/>
      <c r="J45" s="181"/>
      <c r="K45" s="181">
        <f>'実質公債費比率（分子）の構造'!N$49</f>
        <v>617</v>
      </c>
      <c r="L45" s="181"/>
      <c r="M45" s="181"/>
      <c r="N45" s="181">
        <f>'実質公債費比率（分子）の構造'!O$49</f>
        <v>633</v>
      </c>
      <c r="O45" s="181"/>
      <c r="P45" s="181"/>
    </row>
    <row r="46" spans="1:16" x14ac:dyDescent="0.15">
      <c r="A46" s="181" t="s">
        <v>67</v>
      </c>
      <c r="B46" s="181">
        <f>'実質公債費比率（分子）の構造'!K$48</f>
        <v>121</v>
      </c>
      <c r="C46" s="181"/>
      <c r="D46" s="181"/>
      <c r="E46" s="181">
        <f>'実質公債費比率（分子）の構造'!L$48</f>
        <v>124</v>
      </c>
      <c r="F46" s="181"/>
      <c r="G46" s="181"/>
      <c r="H46" s="181">
        <f>'実質公債費比率（分子）の構造'!M$48</f>
        <v>150</v>
      </c>
      <c r="I46" s="181"/>
      <c r="J46" s="181"/>
      <c r="K46" s="181">
        <f>'実質公債費比率（分子）の構造'!N$48</f>
        <v>150</v>
      </c>
      <c r="L46" s="181"/>
      <c r="M46" s="181"/>
      <c r="N46" s="181">
        <f>'実質公債費比率（分子）の構造'!O$48</f>
        <v>150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1513</v>
      </c>
      <c r="C49" s="181"/>
      <c r="D49" s="181"/>
      <c r="E49" s="181">
        <f>'実質公債費比率（分子）の構造'!L$45</f>
        <v>1507</v>
      </c>
      <c r="F49" s="181"/>
      <c r="G49" s="181"/>
      <c r="H49" s="181">
        <f>'実質公債費比率（分子）の構造'!M$45</f>
        <v>1531</v>
      </c>
      <c r="I49" s="181"/>
      <c r="J49" s="181"/>
      <c r="K49" s="181">
        <f>'実質公債費比率（分子）の構造'!N$45</f>
        <v>1404</v>
      </c>
      <c r="L49" s="181"/>
      <c r="M49" s="181"/>
      <c r="N49" s="181">
        <f>'実質公債費比率（分子）の構造'!O$45</f>
        <v>1374</v>
      </c>
      <c r="O49" s="181"/>
      <c r="P49" s="181"/>
    </row>
    <row r="50" spans="1:16" x14ac:dyDescent="0.15">
      <c r="A50" s="181" t="s">
        <v>71</v>
      </c>
      <c r="B50" s="181" t="e">
        <f>NA()</f>
        <v>#N/A</v>
      </c>
      <c r="C50" s="181">
        <f>IF(ISNUMBER('実質公債費比率（分子）の構造'!K$53),'実質公債費比率（分子）の構造'!K$53,NA())</f>
        <v>865</v>
      </c>
      <c r="D50" s="181" t="e">
        <f>NA()</f>
        <v>#N/A</v>
      </c>
      <c r="E50" s="181" t="e">
        <f>NA()</f>
        <v>#N/A</v>
      </c>
      <c r="F50" s="181">
        <f>IF(ISNUMBER('実質公債費比率（分子）の構造'!L$53),'実質公債費比率（分子）の構造'!L$53,NA())</f>
        <v>907</v>
      </c>
      <c r="G50" s="181" t="e">
        <f>NA()</f>
        <v>#N/A</v>
      </c>
      <c r="H50" s="181" t="e">
        <f>NA()</f>
        <v>#N/A</v>
      </c>
      <c r="I50" s="181">
        <f>IF(ISNUMBER('実質公債費比率（分子）の構造'!M$53),'実質公債費比率（分子）の構造'!M$53,NA())</f>
        <v>900</v>
      </c>
      <c r="J50" s="181" t="e">
        <f>NA()</f>
        <v>#N/A</v>
      </c>
      <c r="K50" s="181" t="e">
        <f>NA()</f>
        <v>#N/A</v>
      </c>
      <c r="L50" s="181">
        <f>IF(ISNUMBER('実質公債費比率（分子）の構造'!N$53),'実質公債費比率（分子）の構造'!N$53,NA())</f>
        <v>792</v>
      </c>
      <c r="M50" s="181" t="e">
        <f>NA()</f>
        <v>#N/A</v>
      </c>
      <c r="N50" s="181" t="e">
        <f>NA()</f>
        <v>#N/A</v>
      </c>
      <c r="O50" s="181">
        <f>IF(ISNUMBER('実質公債費比率（分子）の構造'!O$53),'実質公債費比率（分子）の構造'!O$53,NA())</f>
        <v>784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15906</v>
      </c>
      <c r="E56" s="180"/>
      <c r="F56" s="180"/>
      <c r="G56" s="180">
        <f>'将来負担比率（分子）の構造'!J$52</f>
        <v>15559</v>
      </c>
      <c r="H56" s="180"/>
      <c r="I56" s="180"/>
      <c r="J56" s="180">
        <f>'将来負担比率（分子）の構造'!K$52</f>
        <v>15323</v>
      </c>
      <c r="K56" s="180"/>
      <c r="L56" s="180"/>
      <c r="M56" s="180">
        <f>'将来負担比率（分子）の構造'!L$52</f>
        <v>14672</v>
      </c>
      <c r="N56" s="180"/>
      <c r="O56" s="180"/>
      <c r="P56" s="180">
        <f>'将来負担比率（分子）の構造'!M$52</f>
        <v>14327</v>
      </c>
    </row>
    <row r="57" spans="1:16" x14ac:dyDescent="0.15">
      <c r="A57" s="180" t="s">
        <v>42</v>
      </c>
      <c r="B57" s="180"/>
      <c r="C57" s="180"/>
      <c r="D57" s="180">
        <f>'将来負担比率（分子）の構造'!I$51</f>
        <v>523</v>
      </c>
      <c r="E57" s="180"/>
      <c r="F57" s="180"/>
      <c r="G57" s="180">
        <f>'将来負担比率（分子）の構造'!J$51</f>
        <v>449</v>
      </c>
      <c r="H57" s="180"/>
      <c r="I57" s="180"/>
      <c r="J57" s="180">
        <f>'将来負担比率（分子）の構造'!K$51</f>
        <v>392</v>
      </c>
      <c r="K57" s="180"/>
      <c r="L57" s="180"/>
      <c r="M57" s="180">
        <f>'将来負担比率（分子）の構造'!L$51</f>
        <v>298</v>
      </c>
      <c r="N57" s="180"/>
      <c r="O57" s="180"/>
      <c r="P57" s="180">
        <f>'将来負担比率（分子）の構造'!M$51</f>
        <v>264</v>
      </c>
    </row>
    <row r="58" spans="1:16" x14ac:dyDescent="0.15">
      <c r="A58" s="180" t="s">
        <v>41</v>
      </c>
      <c r="B58" s="180"/>
      <c r="C58" s="180"/>
      <c r="D58" s="180">
        <f>'将来負担比率（分子）の構造'!I$50</f>
        <v>3488</v>
      </c>
      <c r="E58" s="180"/>
      <c r="F58" s="180"/>
      <c r="G58" s="180">
        <f>'将来負担比率（分子）の構造'!J$50</f>
        <v>3714</v>
      </c>
      <c r="H58" s="180"/>
      <c r="I58" s="180"/>
      <c r="J58" s="180">
        <f>'将来負担比率（分子）の構造'!K$50</f>
        <v>3676</v>
      </c>
      <c r="K58" s="180"/>
      <c r="L58" s="180"/>
      <c r="M58" s="180">
        <f>'将来負担比率（分子）の構造'!L$50</f>
        <v>3690</v>
      </c>
      <c r="N58" s="180"/>
      <c r="O58" s="180"/>
      <c r="P58" s="180">
        <f>'将来負担比率（分子）の構造'!M$50</f>
        <v>3855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2150</v>
      </c>
      <c r="C62" s="180"/>
      <c r="D62" s="180"/>
      <c r="E62" s="180">
        <f>'将来負担比率（分子）の構造'!J$45</f>
        <v>1965</v>
      </c>
      <c r="F62" s="180"/>
      <c r="G62" s="180"/>
      <c r="H62" s="180">
        <f>'将来負担比率（分子）の構造'!K$45</f>
        <v>1902</v>
      </c>
      <c r="I62" s="180"/>
      <c r="J62" s="180"/>
      <c r="K62" s="180">
        <f>'将来負担比率（分子）の構造'!L$45</f>
        <v>1772</v>
      </c>
      <c r="L62" s="180"/>
      <c r="M62" s="180"/>
      <c r="N62" s="180">
        <f>'将来負担比率（分子）の構造'!M$45</f>
        <v>1533</v>
      </c>
      <c r="O62" s="180"/>
      <c r="P62" s="180"/>
    </row>
    <row r="63" spans="1:16" x14ac:dyDescent="0.15">
      <c r="A63" s="180" t="s">
        <v>34</v>
      </c>
      <c r="B63" s="180">
        <f>'将来負担比率（分子）の構造'!I$44</f>
        <v>13153</v>
      </c>
      <c r="C63" s="180"/>
      <c r="D63" s="180"/>
      <c r="E63" s="180">
        <f>'将来負担比率（分子）の構造'!J$44</f>
        <v>12790</v>
      </c>
      <c r="F63" s="180"/>
      <c r="G63" s="180"/>
      <c r="H63" s="180">
        <f>'将来負担比率（分子）の構造'!K$44</f>
        <v>12555</v>
      </c>
      <c r="I63" s="180"/>
      <c r="J63" s="180"/>
      <c r="K63" s="180">
        <f>'将来負担比率（分子）の構造'!L$44</f>
        <v>12373</v>
      </c>
      <c r="L63" s="180"/>
      <c r="M63" s="180"/>
      <c r="N63" s="180">
        <f>'将来負担比率（分子）の構造'!M$44</f>
        <v>11981</v>
      </c>
      <c r="O63" s="180"/>
      <c r="P63" s="180"/>
    </row>
    <row r="64" spans="1:16" x14ac:dyDescent="0.15">
      <c r="A64" s="180" t="s">
        <v>33</v>
      </c>
      <c r="B64" s="180">
        <f>'将来負担比率（分子）の構造'!I$43</f>
        <v>1863</v>
      </c>
      <c r="C64" s="180"/>
      <c r="D64" s="180"/>
      <c r="E64" s="180">
        <f>'将来負担比率（分子）の構造'!J$43</f>
        <v>1851</v>
      </c>
      <c r="F64" s="180"/>
      <c r="G64" s="180"/>
      <c r="H64" s="180">
        <f>'将来負担比率（分子）の構造'!K$43</f>
        <v>1887</v>
      </c>
      <c r="I64" s="180"/>
      <c r="J64" s="180"/>
      <c r="K64" s="180">
        <f>'将来負担比率（分子）の構造'!L$43</f>
        <v>1832</v>
      </c>
      <c r="L64" s="180"/>
      <c r="M64" s="180"/>
      <c r="N64" s="180">
        <f>'将来負担比率（分子）の構造'!M$43</f>
        <v>1822</v>
      </c>
      <c r="O64" s="180"/>
      <c r="P64" s="180"/>
    </row>
    <row r="65" spans="1:16" x14ac:dyDescent="0.15">
      <c r="A65" s="180" t="s">
        <v>32</v>
      </c>
      <c r="B65" s="180">
        <f>'将来負担比率（分子）の構造'!I$42</f>
        <v>188</v>
      </c>
      <c r="C65" s="180"/>
      <c r="D65" s="180"/>
      <c r="E65" s="180">
        <f>'将来負担比率（分子）の構造'!J$42</f>
        <v>141</v>
      </c>
      <c r="F65" s="180"/>
      <c r="G65" s="180"/>
      <c r="H65" s="180">
        <f>'将来負担比率（分子）の構造'!K$42</f>
        <v>113</v>
      </c>
      <c r="I65" s="180"/>
      <c r="J65" s="180"/>
      <c r="K65" s="180">
        <f>'将来負担比率（分子）の構造'!L$42</f>
        <v>86</v>
      </c>
      <c r="L65" s="180"/>
      <c r="M65" s="180"/>
      <c r="N65" s="180">
        <f>'将来負担比率（分子）の構造'!M$42</f>
        <v>61</v>
      </c>
      <c r="O65" s="180"/>
      <c r="P65" s="180"/>
    </row>
    <row r="66" spans="1:16" x14ac:dyDescent="0.15">
      <c r="A66" s="180" t="s">
        <v>31</v>
      </c>
      <c r="B66" s="180">
        <f>'将来負担比率（分子）の構造'!I$41</f>
        <v>13608</v>
      </c>
      <c r="C66" s="180"/>
      <c r="D66" s="180"/>
      <c r="E66" s="180">
        <f>'将来負担比率（分子）の構造'!J$41</f>
        <v>12964</v>
      </c>
      <c r="F66" s="180"/>
      <c r="G66" s="180"/>
      <c r="H66" s="180">
        <f>'将来負担比率（分子）の構造'!K$41</f>
        <v>12160</v>
      </c>
      <c r="I66" s="180"/>
      <c r="J66" s="180"/>
      <c r="K66" s="180">
        <f>'将来負担比率（分子）の構造'!L$41</f>
        <v>11360</v>
      </c>
      <c r="L66" s="180"/>
      <c r="M66" s="180"/>
      <c r="N66" s="180">
        <f>'将来負担比率（分子）の構造'!M$41</f>
        <v>10572</v>
      </c>
      <c r="O66" s="180"/>
      <c r="P66" s="180"/>
    </row>
    <row r="67" spans="1:16" x14ac:dyDescent="0.15">
      <c r="A67" s="180" t="s">
        <v>75</v>
      </c>
      <c r="B67" s="180" t="e">
        <f>NA()</f>
        <v>#N/A</v>
      </c>
      <c r="C67" s="180">
        <f>IF(ISNUMBER('将来負担比率（分子）の構造'!I$53), IF('将来負担比率（分子）の構造'!I$53 &lt; 0, 0, '将来負担比率（分子）の構造'!I$53), NA())</f>
        <v>11043</v>
      </c>
      <c r="D67" s="180" t="e">
        <f>NA()</f>
        <v>#N/A</v>
      </c>
      <c r="E67" s="180" t="e">
        <f>NA()</f>
        <v>#N/A</v>
      </c>
      <c r="F67" s="180">
        <f>IF(ISNUMBER('将来負担比率（分子）の構造'!J$53), IF('将来負担比率（分子）の構造'!J$53 &lt; 0, 0, '将来負担比率（分子）の構造'!J$53), NA())</f>
        <v>9989</v>
      </c>
      <c r="G67" s="180" t="e">
        <f>NA()</f>
        <v>#N/A</v>
      </c>
      <c r="H67" s="180" t="e">
        <f>NA()</f>
        <v>#N/A</v>
      </c>
      <c r="I67" s="180">
        <f>IF(ISNUMBER('将来負担比率（分子）の構造'!K$53), IF('将来負担比率（分子）の構造'!K$53 &lt; 0, 0, '将来負担比率（分子）の構造'!K$53), NA())</f>
        <v>9224</v>
      </c>
      <c r="J67" s="180" t="e">
        <f>NA()</f>
        <v>#N/A</v>
      </c>
      <c r="K67" s="180" t="e">
        <f>NA()</f>
        <v>#N/A</v>
      </c>
      <c r="L67" s="180">
        <f>IF(ISNUMBER('将来負担比率（分子）の構造'!L$53), IF('将来負担比率（分子）の構造'!L$53 &lt; 0, 0, '将来負担比率（分子）の構造'!L$53), NA())</f>
        <v>8762</v>
      </c>
      <c r="M67" s="180" t="e">
        <f>NA()</f>
        <v>#N/A</v>
      </c>
      <c r="N67" s="180" t="e">
        <f>NA()</f>
        <v>#N/A</v>
      </c>
      <c r="O67" s="180">
        <f>IF(ISNUMBER('将来負担比率（分子）の構造'!M$53), IF('将来負担比率（分子）の構造'!M$53 &lt; 0, 0, '将来負担比率（分子）の構造'!M$53), NA())</f>
        <v>7522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1015</v>
      </c>
      <c r="C72" s="184">
        <f>基金残高に係る経年分析!G55</f>
        <v>1015</v>
      </c>
      <c r="D72" s="184">
        <f>基金残高に係る経年分析!H55</f>
        <v>1015</v>
      </c>
    </row>
    <row r="73" spans="1:16" x14ac:dyDescent="0.15">
      <c r="A73" s="183" t="s">
        <v>78</v>
      </c>
      <c r="B73" s="184">
        <f>基金残高に係る経年分析!F56</f>
        <v>623</v>
      </c>
      <c r="C73" s="184">
        <f>基金残高に係る経年分析!G56</f>
        <v>443</v>
      </c>
      <c r="D73" s="184">
        <f>基金残高に係る経年分析!H56</f>
        <v>473</v>
      </c>
    </row>
    <row r="74" spans="1:16" x14ac:dyDescent="0.15">
      <c r="A74" s="183" t="s">
        <v>79</v>
      </c>
      <c r="B74" s="184">
        <f>基金残高に係る経年分析!F57</f>
        <v>1841</v>
      </c>
      <c r="C74" s="184">
        <f>基金残高に係る経年分析!G57</f>
        <v>2029</v>
      </c>
      <c r="D74" s="184">
        <f>基金残高に係る経年分析!H57</f>
        <v>2158</v>
      </c>
    </row>
  </sheetData>
  <sheetProtection algorithmName="SHA-512" hashValue="eZsRAlrgumlWXEwDXbNiVYgsEJFo/x4FbBjvkY8cIvBaS7Cjnvn0CD7oBXFg0xfFx22MrwTkYHRjDqBp8hKqhw==" saltValue="JQle4LzMUpbcSoa9L8Y8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213</v>
      </c>
      <c r="DI1" s="618"/>
      <c r="DJ1" s="618"/>
      <c r="DK1" s="618"/>
      <c r="DL1" s="618"/>
      <c r="DM1" s="618"/>
      <c r="DN1" s="619"/>
      <c r="DO1" s="225"/>
      <c r="DP1" s="617" t="s">
        <v>214</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216</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217</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218</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219</v>
      </c>
      <c r="S4" s="621"/>
      <c r="T4" s="621"/>
      <c r="U4" s="621"/>
      <c r="V4" s="621"/>
      <c r="W4" s="621"/>
      <c r="X4" s="621"/>
      <c r="Y4" s="622"/>
      <c r="Z4" s="620" t="s">
        <v>220</v>
      </c>
      <c r="AA4" s="621"/>
      <c r="AB4" s="621"/>
      <c r="AC4" s="622"/>
      <c r="AD4" s="620" t="s">
        <v>221</v>
      </c>
      <c r="AE4" s="621"/>
      <c r="AF4" s="621"/>
      <c r="AG4" s="621"/>
      <c r="AH4" s="621"/>
      <c r="AI4" s="621"/>
      <c r="AJ4" s="621"/>
      <c r="AK4" s="622"/>
      <c r="AL4" s="620" t="s">
        <v>220</v>
      </c>
      <c r="AM4" s="621"/>
      <c r="AN4" s="621"/>
      <c r="AO4" s="622"/>
      <c r="AP4" s="626" t="s">
        <v>222</v>
      </c>
      <c r="AQ4" s="626"/>
      <c r="AR4" s="626"/>
      <c r="AS4" s="626"/>
      <c r="AT4" s="626"/>
      <c r="AU4" s="626"/>
      <c r="AV4" s="626"/>
      <c r="AW4" s="626"/>
      <c r="AX4" s="626"/>
      <c r="AY4" s="626"/>
      <c r="AZ4" s="626"/>
      <c r="BA4" s="626"/>
      <c r="BB4" s="626"/>
      <c r="BC4" s="626"/>
      <c r="BD4" s="626"/>
      <c r="BE4" s="626"/>
      <c r="BF4" s="626"/>
      <c r="BG4" s="626" t="s">
        <v>223</v>
      </c>
      <c r="BH4" s="626"/>
      <c r="BI4" s="626"/>
      <c r="BJ4" s="626"/>
      <c r="BK4" s="626"/>
      <c r="BL4" s="626"/>
      <c r="BM4" s="626"/>
      <c r="BN4" s="626"/>
      <c r="BO4" s="626" t="s">
        <v>220</v>
      </c>
      <c r="BP4" s="626"/>
      <c r="BQ4" s="626"/>
      <c r="BR4" s="626"/>
      <c r="BS4" s="626" t="s">
        <v>224</v>
      </c>
      <c r="BT4" s="626"/>
      <c r="BU4" s="626"/>
      <c r="BV4" s="626"/>
      <c r="BW4" s="626"/>
      <c r="BX4" s="626"/>
      <c r="BY4" s="626"/>
      <c r="BZ4" s="626"/>
      <c r="CA4" s="626"/>
      <c r="CB4" s="626"/>
      <c r="CD4" s="623" t="s">
        <v>225</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226</v>
      </c>
      <c r="C5" s="628"/>
      <c r="D5" s="628"/>
      <c r="E5" s="628"/>
      <c r="F5" s="628"/>
      <c r="G5" s="628"/>
      <c r="H5" s="628"/>
      <c r="I5" s="628"/>
      <c r="J5" s="628"/>
      <c r="K5" s="628"/>
      <c r="L5" s="628"/>
      <c r="M5" s="628"/>
      <c r="N5" s="628"/>
      <c r="O5" s="628"/>
      <c r="P5" s="628"/>
      <c r="Q5" s="629"/>
      <c r="R5" s="630">
        <v>3319474</v>
      </c>
      <c r="S5" s="631"/>
      <c r="T5" s="631"/>
      <c r="U5" s="631"/>
      <c r="V5" s="631"/>
      <c r="W5" s="631"/>
      <c r="X5" s="631"/>
      <c r="Y5" s="632"/>
      <c r="Z5" s="633">
        <v>26.3</v>
      </c>
      <c r="AA5" s="633"/>
      <c r="AB5" s="633"/>
      <c r="AC5" s="633"/>
      <c r="AD5" s="634">
        <v>3319474</v>
      </c>
      <c r="AE5" s="634"/>
      <c r="AF5" s="634"/>
      <c r="AG5" s="634"/>
      <c r="AH5" s="634"/>
      <c r="AI5" s="634"/>
      <c r="AJ5" s="634"/>
      <c r="AK5" s="634"/>
      <c r="AL5" s="635">
        <v>45.6</v>
      </c>
      <c r="AM5" s="636"/>
      <c r="AN5" s="636"/>
      <c r="AO5" s="637"/>
      <c r="AP5" s="627" t="s">
        <v>227</v>
      </c>
      <c r="AQ5" s="628"/>
      <c r="AR5" s="628"/>
      <c r="AS5" s="628"/>
      <c r="AT5" s="628"/>
      <c r="AU5" s="628"/>
      <c r="AV5" s="628"/>
      <c r="AW5" s="628"/>
      <c r="AX5" s="628"/>
      <c r="AY5" s="628"/>
      <c r="AZ5" s="628"/>
      <c r="BA5" s="628"/>
      <c r="BB5" s="628"/>
      <c r="BC5" s="628"/>
      <c r="BD5" s="628"/>
      <c r="BE5" s="628"/>
      <c r="BF5" s="629"/>
      <c r="BG5" s="641">
        <v>3293946</v>
      </c>
      <c r="BH5" s="642"/>
      <c r="BI5" s="642"/>
      <c r="BJ5" s="642"/>
      <c r="BK5" s="642"/>
      <c r="BL5" s="642"/>
      <c r="BM5" s="642"/>
      <c r="BN5" s="643"/>
      <c r="BO5" s="644">
        <v>99.2</v>
      </c>
      <c r="BP5" s="644"/>
      <c r="BQ5" s="644"/>
      <c r="BR5" s="644"/>
      <c r="BS5" s="645">
        <v>210282</v>
      </c>
      <c r="BT5" s="645"/>
      <c r="BU5" s="645"/>
      <c r="BV5" s="645"/>
      <c r="BW5" s="645"/>
      <c r="BX5" s="645"/>
      <c r="BY5" s="645"/>
      <c r="BZ5" s="645"/>
      <c r="CA5" s="645"/>
      <c r="CB5" s="649"/>
      <c r="CD5" s="623" t="s">
        <v>222</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220</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128228</v>
      </c>
      <c r="S6" s="642"/>
      <c r="T6" s="642"/>
      <c r="U6" s="642"/>
      <c r="V6" s="642"/>
      <c r="W6" s="642"/>
      <c r="X6" s="642"/>
      <c r="Y6" s="643"/>
      <c r="Z6" s="644">
        <v>1</v>
      </c>
      <c r="AA6" s="644"/>
      <c r="AB6" s="644"/>
      <c r="AC6" s="644"/>
      <c r="AD6" s="645">
        <v>128228</v>
      </c>
      <c r="AE6" s="645"/>
      <c r="AF6" s="645"/>
      <c r="AG6" s="645"/>
      <c r="AH6" s="645"/>
      <c r="AI6" s="645"/>
      <c r="AJ6" s="645"/>
      <c r="AK6" s="645"/>
      <c r="AL6" s="646">
        <v>1.8</v>
      </c>
      <c r="AM6" s="647"/>
      <c r="AN6" s="647"/>
      <c r="AO6" s="648"/>
      <c r="AP6" s="638" t="s">
        <v>232</v>
      </c>
      <c r="AQ6" s="639"/>
      <c r="AR6" s="639"/>
      <c r="AS6" s="639"/>
      <c r="AT6" s="639"/>
      <c r="AU6" s="639"/>
      <c r="AV6" s="639"/>
      <c r="AW6" s="639"/>
      <c r="AX6" s="639"/>
      <c r="AY6" s="639"/>
      <c r="AZ6" s="639"/>
      <c r="BA6" s="639"/>
      <c r="BB6" s="639"/>
      <c r="BC6" s="639"/>
      <c r="BD6" s="639"/>
      <c r="BE6" s="639"/>
      <c r="BF6" s="640"/>
      <c r="BG6" s="641">
        <v>3293946</v>
      </c>
      <c r="BH6" s="642"/>
      <c r="BI6" s="642"/>
      <c r="BJ6" s="642"/>
      <c r="BK6" s="642"/>
      <c r="BL6" s="642"/>
      <c r="BM6" s="642"/>
      <c r="BN6" s="643"/>
      <c r="BO6" s="644">
        <v>99.2</v>
      </c>
      <c r="BP6" s="644"/>
      <c r="BQ6" s="644"/>
      <c r="BR6" s="644"/>
      <c r="BS6" s="645">
        <v>210282</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121875</v>
      </c>
      <c r="CS6" s="642"/>
      <c r="CT6" s="642"/>
      <c r="CU6" s="642"/>
      <c r="CV6" s="642"/>
      <c r="CW6" s="642"/>
      <c r="CX6" s="642"/>
      <c r="CY6" s="643"/>
      <c r="CZ6" s="635">
        <v>1</v>
      </c>
      <c r="DA6" s="636"/>
      <c r="DB6" s="636"/>
      <c r="DC6" s="655"/>
      <c r="DD6" s="650" t="s">
        <v>127</v>
      </c>
      <c r="DE6" s="642"/>
      <c r="DF6" s="642"/>
      <c r="DG6" s="642"/>
      <c r="DH6" s="642"/>
      <c r="DI6" s="642"/>
      <c r="DJ6" s="642"/>
      <c r="DK6" s="642"/>
      <c r="DL6" s="642"/>
      <c r="DM6" s="642"/>
      <c r="DN6" s="642"/>
      <c r="DO6" s="642"/>
      <c r="DP6" s="643"/>
      <c r="DQ6" s="650">
        <v>121875</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6182</v>
      </c>
      <c r="S7" s="642"/>
      <c r="T7" s="642"/>
      <c r="U7" s="642"/>
      <c r="V7" s="642"/>
      <c r="W7" s="642"/>
      <c r="X7" s="642"/>
      <c r="Y7" s="643"/>
      <c r="Z7" s="644">
        <v>0</v>
      </c>
      <c r="AA7" s="644"/>
      <c r="AB7" s="644"/>
      <c r="AC7" s="644"/>
      <c r="AD7" s="645">
        <v>6182</v>
      </c>
      <c r="AE7" s="645"/>
      <c r="AF7" s="645"/>
      <c r="AG7" s="645"/>
      <c r="AH7" s="645"/>
      <c r="AI7" s="645"/>
      <c r="AJ7" s="645"/>
      <c r="AK7" s="645"/>
      <c r="AL7" s="646">
        <v>0.1</v>
      </c>
      <c r="AM7" s="647"/>
      <c r="AN7" s="647"/>
      <c r="AO7" s="648"/>
      <c r="AP7" s="638" t="s">
        <v>235</v>
      </c>
      <c r="AQ7" s="639"/>
      <c r="AR7" s="639"/>
      <c r="AS7" s="639"/>
      <c r="AT7" s="639"/>
      <c r="AU7" s="639"/>
      <c r="AV7" s="639"/>
      <c r="AW7" s="639"/>
      <c r="AX7" s="639"/>
      <c r="AY7" s="639"/>
      <c r="AZ7" s="639"/>
      <c r="BA7" s="639"/>
      <c r="BB7" s="639"/>
      <c r="BC7" s="639"/>
      <c r="BD7" s="639"/>
      <c r="BE7" s="639"/>
      <c r="BF7" s="640"/>
      <c r="BG7" s="641">
        <v>1456559</v>
      </c>
      <c r="BH7" s="642"/>
      <c r="BI7" s="642"/>
      <c r="BJ7" s="642"/>
      <c r="BK7" s="642"/>
      <c r="BL7" s="642"/>
      <c r="BM7" s="642"/>
      <c r="BN7" s="643"/>
      <c r="BO7" s="644">
        <v>43.9</v>
      </c>
      <c r="BP7" s="644"/>
      <c r="BQ7" s="644"/>
      <c r="BR7" s="644"/>
      <c r="BS7" s="645">
        <v>47185</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1423126</v>
      </c>
      <c r="CS7" s="642"/>
      <c r="CT7" s="642"/>
      <c r="CU7" s="642"/>
      <c r="CV7" s="642"/>
      <c r="CW7" s="642"/>
      <c r="CX7" s="642"/>
      <c r="CY7" s="643"/>
      <c r="CZ7" s="644">
        <v>11.9</v>
      </c>
      <c r="DA7" s="644"/>
      <c r="DB7" s="644"/>
      <c r="DC7" s="644"/>
      <c r="DD7" s="650">
        <v>8566</v>
      </c>
      <c r="DE7" s="642"/>
      <c r="DF7" s="642"/>
      <c r="DG7" s="642"/>
      <c r="DH7" s="642"/>
      <c r="DI7" s="642"/>
      <c r="DJ7" s="642"/>
      <c r="DK7" s="642"/>
      <c r="DL7" s="642"/>
      <c r="DM7" s="642"/>
      <c r="DN7" s="642"/>
      <c r="DO7" s="642"/>
      <c r="DP7" s="643"/>
      <c r="DQ7" s="650">
        <v>1304749</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13823</v>
      </c>
      <c r="S8" s="642"/>
      <c r="T8" s="642"/>
      <c r="U8" s="642"/>
      <c r="V8" s="642"/>
      <c r="W8" s="642"/>
      <c r="X8" s="642"/>
      <c r="Y8" s="643"/>
      <c r="Z8" s="644">
        <v>0.1</v>
      </c>
      <c r="AA8" s="644"/>
      <c r="AB8" s="644"/>
      <c r="AC8" s="644"/>
      <c r="AD8" s="645">
        <v>13823</v>
      </c>
      <c r="AE8" s="645"/>
      <c r="AF8" s="645"/>
      <c r="AG8" s="645"/>
      <c r="AH8" s="645"/>
      <c r="AI8" s="645"/>
      <c r="AJ8" s="645"/>
      <c r="AK8" s="645"/>
      <c r="AL8" s="646">
        <v>0.2</v>
      </c>
      <c r="AM8" s="647"/>
      <c r="AN8" s="647"/>
      <c r="AO8" s="648"/>
      <c r="AP8" s="638" t="s">
        <v>238</v>
      </c>
      <c r="AQ8" s="639"/>
      <c r="AR8" s="639"/>
      <c r="AS8" s="639"/>
      <c r="AT8" s="639"/>
      <c r="AU8" s="639"/>
      <c r="AV8" s="639"/>
      <c r="AW8" s="639"/>
      <c r="AX8" s="639"/>
      <c r="AY8" s="639"/>
      <c r="AZ8" s="639"/>
      <c r="BA8" s="639"/>
      <c r="BB8" s="639"/>
      <c r="BC8" s="639"/>
      <c r="BD8" s="639"/>
      <c r="BE8" s="639"/>
      <c r="BF8" s="640"/>
      <c r="BG8" s="641">
        <v>49200</v>
      </c>
      <c r="BH8" s="642"/>
      <c r="BI8" s="642"/>
      <c r="BJ8" s="642"/>
      <c r="BK8" s="642"/>
      <c r="BL8" s="642"/>
      <c r="BM8" s="642"/>
      <c r="BN8" s="643"/>
      <c r="BO8" s="644">
        <v>1.5</v>
      </c>
      <c r="BP8" s="644"/>
      <c r="BQ8" s="644"/>
      <c r="BR8" s="644"/>
      <c r="BS8" s="650" t="s">
        <v>239</v>
      </c>
      <c r="BT8" s="642"/>
      <c r="BU8" s="642"/>
      <c r="BV8" s="642"/>
      <c r="BW8" s="642"/>
      <c r="BX8" s="642"/>
      <c r="BY8" s="642"/>
      <c r="BZ8" s="642"/>
      <c r="CA8" s="642"/>
      <c r="CB8" s="651"/>
      <c r="CD8" s="656" t="s">
        <v>240</v>
      </c>
      <c r="CE8" s="657"/>
      <c r="CF8" s="657"/>
      <c r="CG8" s="657"/>
      <c r="CH8" s="657"/>
      <c r="CI8" s="657"/>
      <c r="CJ8" s="657"/>
      <c r="CK8" s="657"/>
      <c r="CL8" s="657"/>
      <c r="CM8" s="657"/>
      <c r="CN8" s="657"/>
      <c r="CO8" s="657"/>
      <c r="CP8" s="657"/>
      <c r="CQ8" s="658"/>
      <c r="CR8" s="641">
        <v>3384906</v>
      </c>
      <c r="CS8" s="642"/>
      <c r="CT8" s="642"/>
      <c r="CU8" s="642"/>
      <c r="CV8" s="642"/>
      <c r="CW8" s="642"/>
      <c r="CX8" s="642"/>
      <c r="CY8" s="643"/>
      <c r="CZ8" s="644">
        <v>28.4</v>
      </c>
      <c r="DA8" s="644"/>
      <c r="DB8" s="644"/>
      <c r="DC8" s="644"/>
      <c r="DD8" s="650">
        <v>28566</v>
      </c>
      <c r="DE8" s="642"/>
      <c r="DF8" s="642"/>
      <c r="DG8" s="642"/>
      <c r="DH8" s="642"/>
      <c r="DI8" s="642"/>
      <c r="DJ8" s="642"/>
      <c r="DK8" s="642"/>
      <c r="DL8" s="642"/>
      <c r="DM8" s="642"/>
      <c r="DN8" s="642"/>
      <c r="DO8" s="642"/>
      <c r="DP8" s="643"/>
      <c r="DQ8" s="650">
        <v>2054129</v>
      </c>
      <c r="DR8" s="642"/>
      <c r="DS8" s="642"/>
      <c r="DT8" s="642"/>
      <c r="DU8" s="642"/>
      <c r="DV8" s="642"/>
      <c r="DW8" s="642"/>
      <c r="DX8" s="642"/>
      <c r="DY8" s="642"/>
      <c r="DZ8" s="642"/>
      <c r="EA8" s="642"/>
      <c r="EB8" s="642"/>
      <c r="EC8" s="651"/>
    </row>
    <row r="9" spans="2:143" ht="11.25" customHeight="1" x14ac:dyDescent="0.15">
      <c r="B9" s="638" t="s">
        <v>241</v>
      </c>
      <c r="C9" s="639"/>
      <c r="D9" s="639"/>
      <c r="E9" s="639"/>
      <c r="F9" s="639"/>
      <c r="G9" s="639"/>
      <c r="H9" s="639"/>
      <c r="I9" s="639"/>
      <c r="J9" s="639"/>
      <c r="K9" s="639"/>
      <c r="L9" s="639"/>
      <c r="M9" s="639"/>
      <c r="N9" s="639"/>
      <c r="O9" s="639"/>
      <c r="P9" s="639"/>
      <c r="Q9" s="640"/>
      <c r="R9" s="641">
        <v>11473</v>
      </c>
      <c r="S9" s="642"/>
      <c r="T9" s="642"/>
      <c r="U9" s="642"/>
      <c r="V9" s="642"/>
      <c r="W9" s="642"/>
      <c r="X9" s="642"/>
      <c r="Y9" s="643"/>
      <c r="Z9" s="644">
        <v>0.1</v>
      </c>
      <c r="AA9" s="644"/>
      <c r="AB9" s="644"/>
      <c r="AC9" s="644"/>
      <c r="AD9" s="645">
        <v>11473</v>
      </c>
      <c r="AE9" s="645"/>
      <c r="AF9" s="645"/>
      <c r="AG9" s="645"/>
      <c r="AH9" s="645"/>
      <c r="AI9" s="645"/>
      <c r="AJ9" s="645"/>
      <c r="AK9" s="645"/>
      <c r="AL9" s="646">
        <v>0.2</v>
      </c>
      <c r="AM9" s="647"/>
      <c r="AN9" s="647"/>
      <c r="AO9" s="648"/>
      <c r="AP9" s="638" t="s">
        <v>242</v>
      </c>
      <c r="AQ9" s="639"/>
      <c r="AR9" s="639"/>
      <c r="AS9" s="639"/>
      <c r="AT9" s="639"/>
      <c r="AU9" s="639"/>
      <c r="AV9" s="639"/>
      <c r="AW9" s="639"/>
      <c r="AX9" s="639"/>
      <c r="AY9" s="639"/>
      <c r="AZ9" s="639"/>
      <c r="BA9" s="639"/>
      <c r="BB9" s="639"/>
      <c r="BC9" s="639"/>
      <c r="BD9" s="639"/>
      <c r="BE9" s="639"/>
      <c r="BF9" s="640"/>
      <c r="BG9" s="641">
        <v>1161158</v>
      </c>
      <c r="BH9" s="642"/>
      <c r="BI9" s="642"/>
      <c r="BJ9" s="642"/>
      <c r="BK9" s="642"/>
      <c r="BL9" s="642"/>
      <c r="BM9" s="642"/>
      <c r="BN9" s="643"/>
      <c r="BO9" s="644">
        <v>35</v>
      </c>
      <c r="BP9" s="644"/>
      <c r="BQ9" s="644"/>
      <c r="BR9" s="644"/>
      <c r="BS9" s="650" t="s">
        <v>127</v>
      </c>
      <c r="BT9" s="642"/>
      <c r="BU9" s="642"/>
      <c r="BV9" s="642"/>
      <c r="BW9" s="642"/>
      <c r="BX9" s="642"/>
      <c r="BY9" s="642"/>
      <c r="BZ9" s="642"/>
      <c r="CA9" s="642"/>
      <c r="CB9" s="651"/>
      <c r="CD9" s="656" t="s">
        <v>243</v>
      </c>
      <c r="CE9" s="657"/>
      <c r="CF9" s="657"/>
      <c r="CG9" s="657"/>
      <c r="CH9" s="657"/>
      <c r="CI9" s="657"/>
      <c r="CJ9" s="657"/>
      <c r="CK9" s="657"/>
      <c r="CL9" s="657"/>
      <c r="CM9" s="657"/>
      <c r="CN9" s="657"/>
      <c r="CO9" s="657"/>
      <c r="CP9" s="657"/>
      <c r="CQ9" s="658"/>
      <c r="CR9" s="641">
        <v>425310</v>
      </c>
      <c r="CS9" s="642"/>
      <c r="CT9" s="642"/>
      <c r="CU9" s="642"/>
      <c r="CV9" s="642"/>
      <c r="CW9" s="642"/>
      <c r="CX9" s="642"/>
      <c r="CY9" s="643"/>
      <c r="CZ9" s="644">
        <v>3.6</v>
      </c>
      <c r="DA9" s="644"/>
      <c r="DB9" s="644"/>
      <c r="DC9" s="644"/>
      <c r="DD9" s="650">
        <v>180</v>
      </c>
      <c r="DE9" s="642"/>
      <c r="DF9" s="642"/>
      <c r="DG9" s="642"/>
      <c r="DH9" s="642"/>
      <c r="DI9" s="642"/>
      <c r="DJ9" s="642"/>
      <c r="DK9" s="642"/>
      <c r="DL9" s="642"/>
      <c r="DM9" s="642"/>
      <c r="DN9" s="642"/>
      <c r="DO9" s="642"/>
      <c r="DP9" s="643"/>
      <c r="DQ9" s="650">
        <v>406768</v>
      </c>
      <c r="DR9" s="642"/>
      <c r="DS9" s="642"/>
      <c r="DT9" s="642"/>
      <c r="DU9" s="642"/>
      <c r="DV9" s="642"/>
      <c r="DW9" s="642"/>
      <c r="DX9" s="642"/>
      <c r="DY9" s="642"/>
      <c r="DZ9" s="642"/>
      <c r="EA9" s="642"/>
      <c r="EB9" s="642"/>
      <c r="EC9" s="651"/>
    </row>
    <row r="10" spans="2:143" ht="11.25" customHeight="1" x14ac:dyDescent="0.15">
      <c r="B10" s="638" t="s">
        <v>244</v>
      </c>
      <c r="C10" s="639"/>
      <c r="D10" s="639"/>
      <c r="E10" s="639"/>
      <c r="F10" s="639"/>
      <c r="G10" s="639"/>
      <c r="H10" s="639"/>
      <c r="I10" s="639"/>
      <c r="J10" s="639"/>
      <c r="K10" s="639"/>
      <c r="L10" s="639"/>
      <c r="M10" s="639"/>
      <c r="N10" s="639"/>
      <c r="O10" s="639"/>
      <c r="P10" s="639"/>
      <c r="Q10" s="640"/>
      <c r="R10" s="641" t="s">
        <v>239</v>
      </c>
      <c r="S10" s="642"/>
      <c r="T10" s="642"/>
      <c r="U10" s="642"/>
      <c r="V10" s="642"/>
      <c r="W10" s="642"/>
      <c r="X10" s="642"/>
      <c r="Y10" s="643"/>
      <c r="Z10" s="644" t="s">
        <v>127</v>
      </c>
      <c r="AA10" s="644"/>
      <c r="AB10" s="644"/>
      <c r="AC10" s="644"/>
      <c r="AD10" s="645" t="s">
        <v>127</v>
      </c>
      <c r="AE10" s="645"/>
      <c r="AF10" s="645"/>
      <c r="AG10" s="645"/>
      <c r="AH10" s="645"/>
      <c r="AI10" s="645"/>
      <c r="AJ10" s="645"/>
      <c r="AK10" s="645"/>
      <c r="AL10" s="646" t="s">
        <v>127</v>
      </c>
      <c r="AM10" s="647"/>
      <c r="AN10" s="647"/>
      <c r="AO10" s="648"/>
      <c r="AP10" s="638" t="s">
        <v>245</v>
      </c>
      <c r="AQ10" s="639"/>
      <c r="AR10" s="639"/>
      <c r="AS10" s="639"/>
      <c r="AT10" s="639"/>
      <c r="AU10" s="639"/>
      <c r="AV10" s="639"/>
      <c r="AW10" s="639"/>
      <c r="AX10" s="639"/>
      <c r="AY10" s="639"/>
      <c r="AZ10" s="639"/>
      <c r="BA10" s="639"/>
      <c r="BB10" s="639"/>
      <c r="BC10" s="639"/>
      <c r="BD10" s="639"/>
      <c r="BE10" s="639"/>
      <c r="BF10" s="640"/>
      <c r="BG10" s="641">
        <v>66756</v>
      </c>
      <c r="BH10" s="642"/>
      <c r="BI10" s="642"/>
      <c r="BJ10" s="642"/>
      <c r="BK10" s="642"/>
      <c r="BL10" s="642"/>
      <c r="BM10" s="642"/>
      <c r="BN10" s="643"/>
      <c r="BO10" s="644">
        <v>2</v>
      </c>
      <c r="BP10" s="644"/>
      <c r="BQ10" s="644"/>
      <c r="BR10" s="644"/>
      <c r="BS10" s="650">
        <v>11590</v>
      </c>
      <c r="BT10" s="642"/>
      <c r="BU10" s="642"/>
      <c r="BV10" s="642"/>
      <c r="BW10" s="642"/>
      <c r="BX10" s="642"/>
      <c r="BY10" s="642"/>
      <c r="BZ10" s="642"/>
      <c r="CA10" s="642"/>
      <c r="CB10" s="651"/>
      <c r="CD10" s="656" t="s">
        <v>246</v>
      </c>
      <c r="CE10" s="657"/>
      <c r="CF10" s="657"/>
      <c r="CG10" s="657"/>
      <c r="CH10" s="657"/>
      <c r="CI10" s="657"/>
      <c r="CJ10" s="657"/>
      <c r="CK10" s="657"/>
      <c r="CL10" s="657"/>
      <c r="CM10" s="657"/>
      <c r="CN10" s="657"/>
      <c r="CO10" s="657"/>
      <c r="CP10" s="657"/>
      <c r="CQ10" s="658"/>
      <c r="CR10" s="641">
        <v>31797</v>
      </c>
      <c r="CS10" s="642"/>
      <c r="CT10" s="642"/>
      <c r="CU10" s="642"/>
      <c r="CV10" s="642"/>
      <c r="CW10" s="642"/>
      <c r="CX10" s="642"/>
      <c r="CY10" s="643"/>
      <c r="CZ10" s="644">
        <v>0.3</v>
      </c>
      <c r="DA10" s="644"/>
      <c r="DB10" s="644"/>
      <c r="DC10" s="644"/>
      <c r="DD10" s="650" t="s">
        <v>127</v>
      </c>
      <c r="DE10" s="642"/>
      <c r="DF10" s="642"/>
      <c r="DG10" s="642"/>
      <c r="DH10" s="642"/>
      <c r="DI10" s="642"/>
      <c r="DJ10" s="642"/>
      <c r="DK10" s="642"/>
      <c r="DL10" s="642"/>
      <c r="DM10" s="642"/>
      <c r="DN10" s="642"/>
      <c r="DO10" s="642"/>
      <c r="DP10" s="643"/>
      <c r="DQ10" s="650">
        <v>197</v>
      </c>
      <c r="DR10" s="642"/>
      <c r="DS10" s="642"/>
      <c r="DT10" s="642"/>
      <c r="DU10" s="642"/>
      <c r="DV10" s="642"/>
      <c r="DW10" s="642"/>
      <c r="DX10" s="642"/>
      <c r="DY10" s="642"/>
      <c r="DZ10" s="642"/>
      <c r="EA10" s="642"/>
      <c r="EB10" s="642"/>
      <c r="EC10" s="651"/>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239</v>
      </c>
      <c r="AA11" s="644"/>
      <c r="AB11" s="644"/>
      <c r="AC11" s="644"/>
      <c r="AD11" s="645" t="s">
        <v>127</v>
      </c>
      <c r="AE11" s="645"/>
      <c r="AF11" s="645"/>
      <c r="AG11" s="645"/>
      <c r="AH11" s="645"/>
      <c r="AI11" s="645"/>
      <c r="AJ11" s="645"/>
      <c r="AK11" s="645"/>
      <c r="AL11" s="646" t="s">
        <v>239</v>
      </c>
      <c r="AM11" s="647"/>
      <c r="AN11" s="647"/>
      <c r="AO11" s="648"/>
      <c r="AP11" s="638" t="s">
        <v>248</v>
      </c>
      <c r="AQ11" s="639"/>
      <c r="AR11" s="639"/>
      <c r="AS11" s="639"/>
      <c r="AT11" s="639"/>
      <c r="AU11" s="639"/>
      <c r="AV11" s="639"/>
      <c r="AW11" s="639"/>
      <c r="AX11" s="639"/>
      <c r="AY11" s="639"/>
      <c r="AZ11" s="639"/>
      <c r="BA11" s="639"/>
      <c r="BB11" s="639"/>
      <c r="BC11" s="639"/>
      <c r="BD11" s="639"/>
      <c r="BE11" s="639"/>
      <c r="BF11" s="640"/>
      <c r="BG11" s="641">
        <v>179445</v>
      </c>
      <c r="BH11" s="642"/>
      <c r="BI11" s="642"/>
      <c r="BJ11" s="642"/>
      <c r="BK11" s="642"/>
      <c r="BL11" s="642"/>
      <c r="BM11" s="642"/>
      <c r="BN11" s="643"/>
      <c r="BO11" s="644">
        <v>5.4</v>
      </c>
      <c r="BP11" s="644"/>
      <c r="BQ11" s="644"/>
      <c r="BR11" s="644"/>
      <c r="BS11" s="650">
        <v>35595</v>
      </c>
      <c r="BT11" s="642"/>
      <c r="BU11" s="642"/>
      <c r="BV11" s="642"/>
      <c r="BW11" s="642"/>
      <c r="BX11" s="642"/>
      <c r="BY11" s="642"/>
      <c r="BZ11" s="642"/>
      <c r="CA11" s="642"/>
      <c r="CB11" s="651"/>
      <c r="CD11" s="656" t="s">
        <v>249</v>
      </c>
      <c r="CE11" s="657"/>
      <c r="CF11" s="657"/>
      <c r="CG11" s="657"/>
      <c r="CH11" s="657"/>
      <c r="CI11" s="657"/>
      <c r="CJ11" s="657"/>
      <c r="CK11" s="657"/>
      <c r="CL11" s="657"/>
      <c r="CM11" s="657"/>
      <c r="CN11" s="657"/>
      <c r="CO11" s="657"/>
      <c r="CP11" s="657"/>
      <c r="CQ11" s="658"/>
      <c r="CR11" s="641">
        <v>763803</v>
      </c>
      <c r="CS11" s="642"/>
      <c r="CT11" s="642"/>
      <c r="CU11" s="642"/>
      <c r="CV11" s="642"/>
      <c r="CW11" s="642"/>
      <c r="CX11" s="642"/>
      <c r="CY11" s="643"/>
      <c r="CZ11" s="644">
        <v>6.4</v>
      </c>
      <c r="DA11" s="644"/>
      <c r="DB11" s="644"/>
      <c r="DC11" s="644"/>
      <c r="DD11" s="650">
        <v>205210</v>
      </c>
      <c r="DE11" s="642"/>
      <c r="DF11" s="642"/>
      <c r="DG11" s="642"/>
      <c r="DH11" s="642"/>
      <c r="DI11" s="642"/>
      <c r="DJ11" s="642"/>
      <c r="DK11" s="642"/>
      <c r="DL11" s="642"/>
      <c r="DM11" s="642"/>
      <c r="DN11" s="642"/>
      <c r="DO11" s="642"/>
      <c r="DP11" s="643"/>
      <c r="DQ11" s="650">
        <v>366718</v>
      </c>
      <c r="DR11" s="642"/>
      <c r="DS11" s="642"/>
      <c r="DT11" s="642"/>
      <c r="DU11" s="642"/>
      <c r="DV11" s="642"/>
      <c r="DW11" s="642"/>
      <c r="DX11" s="642"/>
      <c r="DY11" s="642"/>
      <c r="DZ11" s="642"/>
      <c r="EA11" s="642"/>
      <c r="EB11" s="642"/>
      <c r="EC11" s="651"/>
    </row>
    <row r="12" spans="2:143" ht="11.25" customHeight="1" x14ac:dyDescent="0.15">
      <c r="B12" s="638" t="s">
        <v>250</v>
      </c>
      <c r="C12" s="639"/>
      <c r="D12" s="639"/>
      <c r="E12" s="639"/>
      <c r="F12" s="639"/>
      <c r="G12" s="639"/>
      <c r="H12" s="639"/>
      <c r="I12" s="639"/>
      <c r="J12" s="639"/>
      <c r="K12" s="639"/>
      <c r="L12" s="639"/>
      <c r="M12" s="639"/>
      <c r="N12" s="639"/>
      <c r="O12" s="639"/>
      <c r="P12" s="639"/>
      <c r="Q12" s="640"/>
      <c r="R12" s="641">
        <v>463289</v>
      </c>
      <c r="S12" s="642"/>
      <c r="T12" s="642"/>
      <c r="U12" s="642"/>
      <c r="V12" s="642"/>
      <c r="W12" s="642"/>
      <c r="X12" s="642"/>
      <c r="Y12" s="643"/>
      <c r="Z12" s="644">
        <v>3.7</v>
      </c>
      <c r="AA12" s="644"/>
      <c r="AB12" s="644"/>
      <c r="AC12" s="644"/>
      <c r="AD12" s="645">
        <v>463289</v>
      </c>
      <c r="AE12" s="645"/>
      <c r="AF12" s="645"/>
      <c r="AG12" s="645"/>
      <c r="AH12" s="645"/>
      <c r="AI12" s="645"/>
      <c r="AJ12" s="645"/>
      <c r="AK12" s="645"/>
      <c r="AL12" s="646">
        <v>6.4</v>
      </c>
      <c r="AM12" s="647"/>
      <c r="AN12" s="647"/>
      <c r="AO12" s="648"/>
      <c r="AP12" s="638" t="s">
        <v>251</v>
      </c>
      <c r="AQ12" s="639"/>
      <c r="AR12" s="639"/>
      <c r="AS12" s="639"/>
      <c r="AT12" s="639"/>
      <c r="AU12" s="639"/>
      <c r="AV12" s="639"/>
      <c r="AW12" s="639"/>
      <c r="AX12" s="639"/>
      <c r="AY12" s="639"/>
      <c r="AZ12" s="639"/>
      <c r="BA12" s="639"/>
      <c r="BB12" s="639"/>
      <c r="BC12" s="639"/>
      <c r="BD12" s="639"/>
      <c r="BE12" s="639"/>
      <c r="BF12" s="640"/>
      <c r="BG12" s="641">
        <v>1611215</v>
      </c>
      <c r="BH12" s="642"/>
      <c r="BI12" s="642"/>
      <c r="BJ12" s="642"/>
      <c r="BK12" s="642"/>
      <c r="BL12" s="642"/>
      <c r="BM12" s="642"/>
      <c r="BN12" s="643"/>
      <c r="BO12" s="644">
        <v>48.5</v>
      </c>
      <c r="BP12" s="644"/>
      <c r="BQ12" s="644"/>
      <c r="BR12" s="644"/>
      <c r="BS12" s="650">
        <v>163097</v>
      </c>
      <c r="BT12" s="642"/>
      <c r="BU12" s="642"/>
      <c r="BV12" s="642"/>
      <c r="BW12" s="642"/>
      <c r="BX12" s="642"/>
      <c r="BY12" s="642"/>
      <c r="BZ12" s="642"/>
      <c r="CA12" s="642"/>
      <c r="CB12" s="651"/>
      <c r="CD12" s="656" t="s">
        <v>252</v>
      </c>
      <c r="CE12" s="657"/>
      <c r="CF12" s="657"/>
      <c r="CG12" s="657"/>
      <c r="CH12" s="657"/>
      <c r="CI12" s="657"/>
      <c r="CJ12" s="657"/>
      <c r="CK12" s="657"/>
      <c r="CL12" s="657"/>
      <c r="CM12" s="657"/>
      <c r="CN12" s="657"/>
      <c r="CO12" s="657"/>
      <c r="CP12" s="657"/>
      <c r="CQ12" s="658"/>
      <c r="CR12" s="641">
        <v>1100768</v>
      </c>
      <c r="CS12" s="642"/>
      <c r="CT12" s="642"/>
      <c r="CU12" s="642"/>
      <c r="CV12" s="642"/>
      <c r="CW12" s="642"/>
      <c r="CX12" s="642"/>
      <c r="CY12" s="643"/>
      <c r="CZ12" s="644">
        <v>9.1999999999999993</v>
      </c>
      <c r="DA12" s="644"/>
      <c r="DB12" s="644"/>
      <c r="DC12" s="644"/>
      <c r="DD12" s="650">
        <v>35068</v>
      </c>
      <c r="DE12" s="642"/>
      <c r="DF12" s="642"/>
      <c r="DG12" s="642"/>
      <c r="DH12" s="642"/>
      <c r="DI12" s="642"/>
      <c r="DJ12" s="642"/>
      <c r="DK12" s="642"/>
      <c r="DL12" s="642"/>
      <c r="DM12" s="642"/>
      <c r="DN12" s="642"/>
      <c r="DO12" s="642"/>
      <c r="DP12" s="643"/>
      <c r="DQ12" s="650">
        <v>239034</v>
      </c>
      <c r="DR12" s="642"/>
      <c r="DS12" s="642"/>
      <c r="DT12" s="642"/>
      <c r="DU12" s="642"/>
      <c r="DV12" s="642"/>
      <c r="DW12" s="642"/>
      <c r="DX12" s="642"/>
      <c r="DY12" s="642"/>
      <c r="DZ12" s="642"/>
      <c r="EA12" s="642"/>
      <c r="EB12" s="642"/>
      <c r="EC12" s="651"/>
    </row>
    <row r="13" spans="2:143" ht="11.25" customHeight="1" x14ac:dyDescent="0.15">
      <c r="B13" s="638" t="s">
        <v>253</v>
      </c>
      <c r="C13" s="639"/>
      <c r="D13" s="639"/>
      <c r="E13" s="639"/>
      <c r="F13" s="639"/>
      <c r="G13" s="639"/>
      <c r="H13" s="639"/>
      <c r="I13" s="639"/>
      <c r="J13" s="639"/>
      <c r="K13" s="639"/>
      <c r="L13" s="639"/>
      <c r="M13" s="639"/>
      <c r="N13" s="639"/>
      <c r="O13" s="639"/>
      <c r="P13" s="639"/>
      <c r="Q13" s="640"/>
      <c r="R13" s="641">
        <v>9971</v>
      </c>
      <c r="S13" s="642"/>
      <c r="T13" s="642"/>
      <c r="U13" s="642"/>
      <c r="V13" s="642"/>
      <c r="W13" s="642"/>
      <c r="X13" s="642"/>
      <c r="Y13" s="643"/>
      <c r="Z13" s="644">
        <v>0.1</v>
      </c>
      <c r="AA13" s="644"/>
      <c r="AB13" s="644"/>
      <c r="AC13" s="644"/>
      <c r="AD13" s="645">
        <v>9971</v>
      </c>
      <c r="AE13" s="645"/>
      <c r="AF13" s="645"/>
      <c r="AG13" s="645"/>
      <c r="AH13" s="645"/>
      <c r="AI13" s="645"/>
      <c r="AJ13" s="645"/>
      <c r="AK13" s="645"/>
      <c r="AL13" s="646">
        <v>0.1</v>
      </c>
      <c r="AM13" s="647"/>
      <c r="AN13" s="647"/>
      <c r="AO13" s="648"/>
      <c r="AP13" s="638" t="s">
        <v>254</v>
      </c>
      <c r="AQ13" s="639"/>
      <c r="AR13" s="639"/>
      <c r="AS13" s="639"/>
      <c r="AT13" s="639"/>
      <c r="AU13" s="639"/>
      <c r="AV13" s="639"/>
      <c r="AW13" s="639"/>
      <c r="AX13" s="639"/>
      <c r="AY13" s="639"/>
      <c r="AZ13" s="639"/>
      <c r="BA13" s="639"/>
      <c r="BB13" s="639"/>
      <c r="BC13" s="639"/>
      <c r="BD13" s="639"/>
      <c r="BE13" s="639"/>
      <c r="BF13" s="640"/>
      <c r="BG13" s="641">
        <v>1604695</v>
      </c>
      <c r="BH13" s="642"/>
      <c r="BI13" s="642"/>
      <c r="BJ13" s="642"/>
      <c r="BK13" s="642"/>
      <c r="BL13" s="642"/>
      <c r="BM13" s="642"/>
      <c r="BN13" s="643"/>
      <c r="BO13" s="644">
        <v>48.3</v>
      </c>
      <c r="BP13" s="644"/>
      <c r="BQ13" s="644"/>
      <c r="BR13" s="644"/>
      <c r="BS13" s="650">
        <v>163097</v>
      </c>
      <c r="BT13" s="642"/>
      <c r="BU13" s="642"/>
      <c r="BV13" s="642"/>
      <c r="BW13" s="642"/>
      <c r="BX13" s="642"/>
      <c r="BY13" s="642"/>
      <c r="BZ13" s="642"/>
      <c r="CA13" s="642"/>
      <c r="CB13" s="651"/>
      <c r="CD13" s="656" t="s">
        <v>255</v>
      </c>
      <c r="CE13" s="657"/>
      <c r="CF13" s="657"/>
      <c r="CG13" s="657"/>
      <c r="CH13" s="657"/>
      <c r="CI13" s="657"/>
      <c r="CJ13" s="657"/>
      <c r="CK13" s="657"/>
      <c r="CL13" s="657"/>
      <c r="CM13" s="657"/>
      <c r="CN13" s="657"/>
      <c r="CO13" s="657"/>
      <c r="CP13" s="657"/>
      <c r="CQ13" s="658"/>
      <c r="CR13" s="641">
        <v>1689924</v>
      </c>
      <c r="CS13" s="642"/>
      <c r="CT13" s="642"/>
      <c r="CU13" s="642"/>
      <c r="CV13" s="642"/>
      <c r="CW13" s="642"/>
      <c r="CX13" s="642"/>
      <c r="CY13" s="643"/>
      <c r="CZ13" s="644">
        <v>14.2</v>
      </c>
      <c r="DA13" s="644"/>
      <c r="DB13" s="644"/>
      <c r="DC13" s="644"/>
      <c r="DD13" s="650">
        <v>702476</v>
      </c>
      <c r="DE13" s="642"/>
      <c r="DF13" s="642"/>
      <c r="DG13" s="642"/>
      <c r="DH13" s="642"/>
      <c r="DI13" s="642"/>
      <c r="DJ13" s="642"/>
      <c r="DK13" s="642"/>
      <c r="DL13" s="642"/>
      <c r="DM13" s="642"/>
      <c r="DN13" s="642"/>
      <c r="DO13" s="642"/>
      <c r="DP13" s="643"/>
      <c r="DQ13" s="650">
        <v>936558</v>
      </c>
      <c r="DR13" s="642"/>
      <c r="DS13" s="642"/>
      <c r="DT13" s="642"/>
      <c r="DU13" s="642"/>
      <c r="DV13" s="642"/>
      <c r="DW13" s="642"/>
      <c r="DX13" s="642"/>
      <c r="DY13" s="642"/>
      <c r="DZ13" s="642"/>
      <c r="EA13" s="642"/>
      <c r="EB13" s="642"/>
      <c r="EC13" s="651"/>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239</v>
      </c>
      <c r="AA14" s="644"/>
      <c r="AB14" s="644"/>
      <c r="AC14" s="644"/>
      <c r="AD14" s="645" t="s">
        <v>239</v>
      </c>
      <c r="AE14" s="645"/>
      <c r="AF14" s="645"/>
      <c r="AG14" s="645"/>
      <c r="AH14" s="645"/>
      <c r="AI14" s="645"/>
      <c r="AJ14" s="645"/>
      <c r="AK14" s="645"/>
      <c r="AL14" s="646" t="s">
        <v>127</v>
      </c>
      <c r="AM14" s="647"/>
      <c r="AN14" s="647"/>
      <c r="AO14" s="648"/>
      <c r="AP14" s="638" t="s">
        <v>257</v>
      </c>
      <c r="AQ14" s="639"/>
      <c r="AR14" s="639"/>
      <c r="AS14" s="639"/>
      <c r="AT14" s="639"/>
      <c r="AU14" s="639"/>
      <c r="AV14" s="639"/>
      <c r="AW14" s="639"/>
      <c r="AX14" s="639"/>
      <c r="AY14" s="639"/>
      <c r="AZ14" s="639"/>
      <c r="BA14" s="639"/>
      <c r="BB14" s="639"/>
      <c r="BC14" s="639"/>
      <c r="BD14" s="639"/>
      <c r="BE14" s="639"/>
      <c r="BF14" s="640"/>
      <c r="BG14" s="641">
        <v>83716</v>
      </c>
      <c r="BH14" s="642"/>
      <c r="BI14" s="642"/>
      <c r="BJ14" s="642"/>
      <c r="BK14" s="642"/>
      <c r="BL14" s="642"/>
      <c r="BM14" s="642"/>
      <c r="BN14" s="643"/>
      <c r="BO14" s="644">
        <v>2.5</v>
      </c>
      <c r="BP14" s="644"/>
      <c r="BQ14" s="644"/>
      <c r="BR14" s="644"/>
      <c r="BS14" s="650" t="s">
        <v>127</v>
      </c>
      <c r="BT14" s="642"/>
      <c r="BU14" s="642"/>
      <c r="BV14" s="642"/>
      <c r="BW14" s="642"/>
      <c r="BX14" s="642"/>
      <c r="BY14" s="642"/>
      <c r="BZ14" s="642"/>
      <c r="CA14" s="642"/>
      <c r="CB14" s="651"/>
      <c r="CD14" s="656" t="s">
        <v>258</v>
      </c>
      <c r="CE14" s="657"/>
      <c r="CF14" s="657"/>
      <c r="CG14" s="657"/>
      <c r="CH14" s="657"/>
      <c r="CI14" s="657"/>
      <c r="CJ14" s="657"/>
      <c r="CK14" s="657"/>
      <c r="CL14" s="657"/>
      <c r="CM14" s="657"/>
      <c r="CN14" s="657"/>
      <c r="CO14" s="657"/>
      <c r="CP14" s="657"/>
      <c r="CQ14" s="658"/>
      <c r="CR14" s="641">
        <v>474341</v>
      </c>
      <c r="CS14" s="642"/>
      <c r="CT14" s="642"/>
      <c r="CU14" s="642"/>
      <c r="CV14" s="642"/>
      <c r="CW14" s="642"/>
      <c r="CX14" s="642"/>
      <c r="CY14" s="643"/>
      <c r="CZ14" s="644">
        <v>4</v>
      </c>
      <c r="DA14" s="644"/>
      <c r="DB14" s="644"/>
      <c r="DC14" s="644"/>
      <c r="DD14" s="650">
        <v>114545</v>
      </c>
      <c r="DE14" s="642"/>
      <c r="DF14" s="642"/>
      <c r="DG14" s="642"/>
      <c r="DH14" s="642"/>
      <c r="DI14" s="642"/>
      <c r="DJ14" s="642"/>
      <c r="DK14" s="642"/>
      <c r="DL14" s="642"/>
      <c r="DM14" s="642"/>
      <c r="DN14" s="642"/>
      <c r="DO14" s="642"/>
      <c r="DP14" s="643"/>
      <c r="DQ14" s="650">
        <v>325070</v>
      </c>
      <c r="DR14" s="642"/>
      <c r="DS14" s="642"/>
      <c r="DT14" s="642"/>
      <c r="DU14" s="642"/>
      <c r="DV14" s="642"/>
      <c r="DW14" s="642"/>
      <c r="DX14" s="642"/>
      <c r="DY14" s="642"/>
      <c r="DZ14" s="642"/>
      <c r="EA14" s="642"/>
      <c r="EB14" s="642"/>
      <c r="EC14" s="651"/>
    </row>
    <row r="15" spans="2:143" ht="11.25" customHeight="1" x14ac:dyDescent="0.15">
      <c r="B15" s="638" t="s">
        <v>259</v>
      </c>
      <c r="C15" s="639"/>
      <c r="D15" s="639"/>
      <c r="E15" s="639"/>
      <c r="F15" s="639"/>
      <c r="G15" s="639"/>
      <c r="H15" s="639"/>
      <c r="I15" s="639"/>
      <c r="J15" s="639"/>
      <c r="K15" s="639"/>
      <c r="L15" s="639"/>
      <c r="M15" s="639"/>
      <c r="N15" s="639"/>
      <c r="O15" s="639"/>
      <c r="P15" s="639"/>
      <c r="Q15" s="640"/>
      <c r="R15" s="641">
        <v>37984</v>
      </c>
      <c r="S15" s="642"/>
      <c r="T15" s="642"/>
      <c r="U15" s="642"/>
      <c r="V15" s="642"/>
      <c r="W15" s="642"/>
      <c r="X15" s="642"/>
      <c r="Y15" s="643"/>
      <c r="Z15" s="644">
        <v>0.3</v>
      </c>
      <c r="AA15" s="644"/>
      <c r="AB15" s="644"/>
      <c r="AC15" s="644"/>
      <c r="AD15" s="645">
        <v>37984</v>
      </c>
      <c r="AE15" s="645"/>
      <c r="AF15" s="645"/>
      <c r="AG15" s="645"/>
      <c r="AH15" s="645"/>
      <c r="AI15" s="645"/>
      <c r="AJ15" s="645"/>
      <c r="AK15" s="645"/>
      <c r="AL15" s="646">
        <v>0.5</v>
      </c>
      <c r="AM15" s="647"/>
      <c r="AN15" s="647"/>
      <c r="AO15" s="648"/>
      <c r="AP15" s="638" t="s">
        <v>260</v>
      </c>
      <c r="AQ15" s="639"/>
      <c r="AR15" s="639"/>
      <c r="AS15" s="639"/>
      <c r="AT15" s="639"/>
      <c r="AU15" s="639"/>
      <c r="AV15" s="639"/>
      <c r="AW15" s="639"/>
      <c r="AX15" s="639"/>
      <c r="AY15" s="639"/>
      <c r="AZ15" s="639"/>
      <c r="BA15" s="639"/>
      <c r="BB15" s="639"/>
      <c r="BC15" s="639"/>
      <c r="BD15" s="639"/>
      <c r="BE15" s="639"/>
      <c r="BF15" s="640"/>
      <c r="BG15" s="641">
        <v>142456</v>
      </c>
      <c r="BH15" s="642"/>
      <c r="BI15" s="642"/>
      <c r="BJ15" s="642"/>
      <c r="BK15" s="642"/>
      <c r="BL15" s="642"/>
      <c r="BM15" s="642"/>
      <c r="BN15" s="643"/>
      <c r="BO15" s="644">
        <v>4.3</v>
      </c>
      <c r="BP15" s="644"/>
      <c r="BQ15" s="644"/>
      <c r="BR15" s="644"/>
      <c r="BS15" s="650" t="s">
        <v>127</v>
      </c>
      <c r="BT15" s="642"/>
      <c r="BU15" s="642"/>
      <c r="BV15" s="642"/>
      <c r="BW15" s="642"/>
      <c r="BX15" s="642"/>
      <c r="BY15" s="642"/>
      <c r="BZ15" s="642"/>
      <c r="CA15" s="642"/>
      <c r="CB15" s="651"/>
      <c r="CD15" s="656" t="s">
        <v>261</v>
      </c>
      <c r="CE15" s="657"/>
      <c r="CF15" s="657"/>
      <c r="CG15" s="657"/>
      <c r="CH15" s="657"/>
      <c r="CI15" s="657"/>
      <c r="CJ15" s="657"/>
      <c r="CK15" s="657"/>
      <c r="CL15" s="657"/>
      <c r="CM15" s="657"/>
      <c r="CN15" s="657"/>
      <c r="CO15" s="657"/>
      <c r="CP15" s="657"/>
      <c r="CQ15" s="658"/>
      <c r="CR15" s="641">
        <v>768249</v>
      </c>
      <c r="CS15" s="642"/>
      <c r="CT15" s="642"/>
      <c r="CU15" s="642"/>
      <c r="CV15" s="642"/>
      <c r="CW15" s="642"/>
      <c r="CX15" s="642"/>
      <c r="CY15" s="643"/>
      <c r="CZ15" s="644">
        <v>6.4</v>
      </c>
      <c r="DA15" s="644"/>
      <c r="DB15" s="644"/>
      <c r="DC15" s="644"/>
      <c r="DD15" s="650">
        <v>88734</v>
      </c>
      <c r="DE15" s="642"/>
      <c r="DF15" s="642"/>
      <c r="DG15" s="642"/>
      <c r="DH15" s="642"/>
      <c r="DI15" s="642"/>
      <c r="DJ15" s="642"/>
      <c r="DK15" s="642"/>
      <c r="DL15" s="642"/>
      <c r="DM15" s="642"/>
      <c r="DN15" s="642"/>
      <c r="DO15" s="642"/>
      <c r="DP15" s="643"/>
      <c r="DQ15" s="650">
        <v>692760</v>
      </c>
      <c r="DR15" s="642"/>
      <c r="DS15" s="642"/>
      <c r="DT15" s="642"/>
      <c r="DU15" s="642"/>
      <c r="DV15" s="642"/>
      <c r="DW15" s="642"/>
      <c r="DX15" s="642"/>
      <c r="DY15" s="642"/>
      <c r="DZ15" s="642"/>
      <c r="EA15" s="642"/>
      <c r="EB15" s="642"/>
      <c r="EC15" s="651"/>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239</v>
      </c>
      <c r="AE16" s="645"/>
      <c r="AF16" s="645"/>
      <c r="AG16" s="645"/>
      <c r="AH16" s="645"/>
      <c r="AI16" s="645"/>
      <c r="AJ16" s="645"/>
      <c r="AK16" s="645"/>
      <c r="AL16" s="646" t="s">
        <v>127</v>
      </c>
      <c r="AM16" s="647"/>
      <c r="AN16" s="647"/>
      <c r="AO16" s="648"/>
      <c r="AP16" s="638" t="s">
        <v>263</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239</v>
      </c>
      <c r="BP16" s="644"/>
      <c r="BQ16" s="644"/>
      <c r="BR16" s="644"/>
      <c r="BS16" s="650" t="s">
        <v>127</v>
      </c>
      <c r="BT16" s="642"/>
      <c r="BU16" s="642"/>
      <c r="BV16" s="642"/>
      <c r="BW16" s="642"/>
      <c r="BX16" s="642"/>
      <c r="BY16" s="642"/>
      <c r="BZ16" s="642"/>
      <c r="CA16" s="642"/>
      <c r="CB16" s="651"/>
      <c r="CD16" s="656" t="s">
        <v>264</v>
      </c>
      <c r="CE16" s="657"/>
      <c r="CF16" s="657"/>
      <c r="CG16" s="657"/>
      <c r="CH16" s="657"/>
      <c r="CI16" s="657"/>
      <c r="CJ16" s="657"/>
      <c r="CK16" s="657"/>
      <c r="CL16" s="657"/>
      <c r="CM16" s="657"/>
      <c r="CN16" s="657"/>
      <c r="CO16" s="657"/>
      <c r="CP16" s="657"/>
      <c r="CQ16" s="658"/>
      <c r="CR16" s="641">
        <v>17208</v>
      </c>
      <c r="CS16" s="642"/>
      <c r="CT16" s="642"/>
      <c r="CU16" s="642"/>
      <c r="CV16" s="642"/>
      <c r="CW16" s="642"/>
      <c r="CX16" s="642"/>
      <c r="CY16" s="643"/>
      <c r="CZ16" s="644">
        <v>0.1</v>
      </c>
      <c r="DA16" s="644"/>
      <c r="DB16" s="644"/>
      <c r="DC16" s="644"/>
      <c r="DD16" s="650" t="s">
        <v>239</v>
      </c>
      <c r="DE16" s="642"/>
      <c r="DF16" s="642"/>
      <c r="DG16" s="642"/>
      <c r="DH16" s="642"/>
      <c r="DI16" s="642"/>
      <c r="DJ16" s="642"/>
      <c r="DK16" s="642"/>
      <c r="DL16" s="642"/>
      <c r="DM16" s="642"/>
      <c r="DN16" s="642"/>
      <c r="DO16" s="642"/>
      <c r="DP16" s="643"/>
      <c r="DQ16" s="650">
        <v>14832</v>
      </c>
      <c r="DR16" s="642"/>
      <c r="DS16" s="642"/>
      <c r="DT16" s="642"/>
      <c r="DU16" s="642"/>
      <c r="DV16" s="642"/>
      <c r="DW16" s="642"/>
      <c r="DX16" s="642"/>
      <c r="DY16" s="642"/>
      <c r="DZ16" s="642"/>
      <c r="EA16" s="642"/>
      <c r="EB16" s="642"/>
      <c r="EC16" s="651"/>
    </row>
    <row r="17" spans="2:133" ht="11.25" customHeight="1" x14ac:dyDescent="0.15">
      <c r="B17" s="638" t="s">
        <v>265</v>
      </c>
      <c r="C17" s="639"/>
      <c r="D17" s="639"/>
      <c r="E17" s="639"/>
      <c r="F17" s="639"/>
      <c r="G17" s="639"/>
      <c r="H17" s="639"/>
      <c r="I17" s="639"/>
      <c r="J17" s="639"/>
      <c r="K17" s="639"/>
      <c r="L17" s="639"/>
      <c r="M17" s="639"/>
      <c r="N17" s="639"/>
      <c r="O17" s="639"/>
      <c r="P17" s="639"/>
      <c r="Q17" s="640"/>
      <c r="R17" s="641">
        <v>18374</v>
      </c>
      <c r="S17" s="642"/>
      <c r="T17" s="642"/>
      <c r="U17" s="642"/>
      <c r="V17" s="642"/>
      <c r="W17" s="642"/>
      <c r="X17" s="642"/>
      <c r="Y17" s="643"/>
      <c r="Z17" s="644">
        <v>0.1</v>
      </c>
      <c r="AA17" s="644"/>
      <c r="AB17" s="644"/>
      <c r="AC17" s="644"/>
      <c r="AD17" s="645">
        <v>18374</v>
      </c>
      <c r="AE17" s="645"/>
      <c r="AF17" s="645"/>
      <c r="AG17" s="645"/>
      <c r="AH17" s="645"/>
      <c r="AI17" s="645"/>
      <c r="AJ17" s="645"/>
      <c r="AK17" s="645"/>
      <c r="AL17" s="646">
        <v>0.3</v>
      </c>
      <c r="AM17" s="647"/>
      <c r="AN17" s="647"/>
      <c r="AO17" s="648"/>
      <c r="AP17" s="638" t="s">
        <v>266</v>
      </c>
      <c r="AQ17" s="639"/>
      <c r="AR17" s="639"/>
      <c r="AS17" s="639"/>
      <c r="AT17" s="639"/>
      <c r="AU17" s="639"/>
      <c r="AV17" s="639"/>
      <c r="AW17" s="639"/>
      <c r="AX17" s="639"/>
      <c r="AY17" s="639"/>
      <c r="AZ17" s="639"/>
      <c r="BA17" s="639"/>
      <c r="BB17" s="639"/>
      <c r="BC17" s="639"/>
      <c r="BD17" s="639"/>
      <c r="BE17" s="639"/>
      <c r="BF17" s="640"/>
      <c r="BG17" s="641" t="s">
        <v>239</v>
      </c>
      <c r="BH17" s="642"/>
      <c r="BI17" s="642"/>
      <c r="BJ17" s="642"/>
      <c r="BK17" s="642"/>
      <c r="BL17" s="642"/>
      <c r="BM17" s="642"/>
      <c r="BN17" s="643"/>
      <c r="BO17" s="644" t="s">
        <v>267</v>
      </c>
      <c r="BP17" s="644"/>
      <c r="BQ17" s="644"/>
      <c r="BR17" s="644"/>
      <c r="BS17" s="650" t="s">
        <v>127</v>
      </c>
      <c r="BT17" s="642"/>
      <c r="BU17" s="642"/>
      <c r="BV17" s="642"/>
      <c r="BW17" s="642"/>
      <c r="BX17" s="642"/>
      <c r="BY17" s="642"/>
      <c r="BZ17" s="642"/>
      <c r="CA17" s="642"/>
      <c r="CB17" s="651"/>
      <c r="CD17" s="656" t="s">
        <v>268</v>
      </c>
      <c r="CE17" s="657"/>
      <c r="CF17" s="657"/>
      <c r="CG17" s="657"/>
      <c r="CH17" s="657"/>
      <c r="CI17" s="657"/>
      <c r="CJ17" s="657"/>
      <c r="CK17" s="657"/>
      <c r="CL17" s="657"/>
      <c r="CM17" s="657"/>
      <c r="CN17" s="657"/>
      <c r="CO17" s="657"/>
      <c r="CP17" s="657"/>
      <c r="CQ17" s="658"/>
      <c r="CR17" s="641">
        <v>1738268</v>
      </c>
      <c r="CS17" s="642"/>
      <c r="CT17" s="642"/>
      <c r="CU17" s="642"/>
      <c r="CV17" s="642"/>
      <c r="CW17" s="642"/>
      <c r="CX17" s="642"/>
      <c r="CY17" s="643"/>
      <c r="CZ17" s="644">
        <v>14.6</v>
      </c>
      <c r="DA17" s="644"/>
      <c r="DB17" s="644"/>
      <c r="DC17" s="644"/>
      <c r="DD17" s="650" t="s">
        <v>239</v>
      </c>
      <c r="DE17" s="642"/>
      <c r="DF17" s="642"/>
      <c r="DG17" s="642"/>
      <c r="DH17" s="642"/>
      <c r="DI17" s="642"/>
      <c r="DJ17" s="642"/>
      <c r="DK17" s="642"/>
      <c r="DL17" s="642"/>
      <c r="DM17" s="642"/>
      <c r="DN17" s="642"/>
      <c r="DO17" s="642"/>
      <c r="DP17" s="643"/>
      <c r="DQ17" s="650">
        <v>1687746</v>
      </c>
      <c r="DR17" s="642"/>
      <c r="DS17" s="642"/>
      <c r="DT17" s="642"/>
      <c r="DU17" s="642"/>
      <c r="DV17" s="642"/>
      <c r="DW17" s="642"/>
      <c r="DX17" s="642"/>
      <c r="DY17" s="642"/>
      <c r="DZ17" s="642"/>
      <c r="EA17" s="642"/>
      <c r="EB17" s="642"/>
      <c r="EC17" s="651"/>
    </row>
    <row r="18" spans="2:133" ht="11.25" customHeight="1" x14ac:dyDescent="0.15">
      <c r="B18" s="638" t="s">
        <v>269</v>
      </c>
      <c r="C18" s="639"/>
      <c r="D18" s="639"/>
      <c r="E18" s="639"/>
      <c r="F18" s="639"/>
      <c r="G18" s="639"/>
      <c r="H18" s="639"/>
      <c r="I18" s="639"/>
      <c r="J18" s="639"/>
      <c r="K18" s="639"/>
      <c r="L18" s="639"/>
      <c r="M18" s="639"/>
      <c r="N18" s="639"/>
      <c r="O18" s="639"/>
      <c r="P18" s="639"/>
      <c r="Q18" s="640"/>
      <c r="R18" s="641">
        <v>3608691</v>
      </c>
      <c r="S18" s="642"/>
      <c r="T18" s="642"/>
      <c r="U18" s="642"/>
      <c r="V18" s="642"/>
      <c r="W18" s="642"/>
      <c r="X18" s="642"/>
      <c r="Y18" s="643"/>
      <c r="Z18" s="644">
        <v>28.6</v>
      </c>
      <c r="AA18" s="644"/>
      <c r="AB18" s="644"/>
      <c r="AC18" s="644"/>
      <c r="AD18" s="645">
        <v>3259226</v>
      </c>
      <c r="AE18" s="645"/>
      <c r="AF18" s="645"/>
      <c r="AG18" s="645"/>
      <c r="AH18" s="645"/>
      <c r="AI18" s="645"/>
      <c r="AJ18" s="645"/>
      <c r="AK18" s="645"/>
      <c r="AL18" s="646">
        <v>44.7</v>
      </c>
      <c r="AM18" s="647"/>
      <c r="AN18" s="647"/>
      <c r="AO18" s="648"/>
      <c r="AP18" s="638" t="s">
        <v>270</v>
      </c>
      <c r="AQ18" s="639"/>
      <c r="AR18" s="639"/>
      <c r="AS18" s="639"/>
      <c r="AT18" s="639"/>
      <c r="AU18" s="639"/>
      <c r="AV18" s="639"/>
      <c r="AW18" s="639"/>
      <c r="AX18" s="639"/>
      <c r="AY18" s="639"/>
      <c r="AZ18" s="639"/>
      <c r="BA18" s="639"/>
      <c r="BB18" s="639"/>
      <c r="BC18" s="639"/>
      <c r="BD18" s="639"/>
      <c r="BE18" s="639"/>
      <c r="BF18" s="640"/>
      <c r="BG18" s="641" t="s">
        <v>127</v>
      </c>
      <c r="BH18" s="642"/>
      <c r="BI18" s="642"/>
      <c r="BJ18" s="642"/>
      <c r="BK18" s="642"/>
      <c r="BL18" s="642"/>
      <c r="BM18" s="642"/>
      <c r="BN18" s="643"/>
      <c r="BO18" s="644" t="s">
        <v>239</v>
      </c>
      <c r="BP18" s="644"/>
      <c r="BQ18" s="644"/>
      <c r="BR18" s="644"/>
      <c r="BS18" s="650" t="s">
        <v>239</v>
      </c>
      <c r="BT18" s="642"/>
      <c r="BU18" s="642"/>
      <c r="BV18" s="642"/>
      <c r="BW18" s="642"/>
      <c r="BX18" s="642"/>
      <c r="BY18" s="642"/>
      <c r="BZ18" s="642"/>
      <c r="CA18" s="642"/>
      <c r="CB18" s="651"/>
      <c r="CD18" s="656" t="s">
        <v>271</v>
      </c>
      <c r="CE18" s="657"/>
      <c r="CF18" s="657"/>
      <c r="CG18" s="657"/>
      <c r="CH18" s="657"/>
      <c r="CI18" s="657"/>
      <c r="CJ18" s="657"/>
      <c r="CK18" s="657"/>
      <c r="CL18" s="657"/>
      <c r="CM18" s="657"/>
      <c r="CN18" s="657"/>
      <c r="CO18" s="657"/>
      <c r="CP18" s="657"/>
      <c r="CQ18" s="658"/>
      <c r="CR18" s="641" t="s">
        <v>127</v>
      </c>
      <c r="CS18" s="642"/>
      <c r="CT18" s="642"/>
      <c r="CU18" s="642"/>
      <c r="CV18" s="642"/>
      <c r="CW18" s="642"/>
      <c r="CX18" s="642"/>
      <c r="CY18" s="643"/>
      <c r="CZ18" s="644" t="s">
        <v>127</v>
      </c>
      <c r="DA18" s="644"/>
      <c r="DB18" s="644"/>
      <c r="DC18" s="644"/>
      <c r="DD18" s="650" t="s">
        <v>127</v>
      </c>
      <c r="DE18" s="642"/>
      <c r="DF18" s="642"/>
      <c r="DG18" s="642"/>
      <c r="DH18" s="642"/>
      <c r="DI18" s="642"/>
      <c r="DJ18" s="642"/>
      <c r="DK18" s="642"/>
      <c r="DL18" s="642"/>
      <c r="DM18" s="642"/>
      <c r="DN18" s="642"/>
      <c r="DO18" s="642"/>
      <c r="DP18" s="643"/>
      <c r="DQ18" s="650" t="s">
        <v>239</v>
      </c>
      <c r="DR18" s="642"/>
      <c r="DS18" s="642"/>
      <c r="DT18" s="642"/>
      <c r="DU18" s="642"/>
      <c r="DV18" s="642"/>
      <c r="DW18" s="642"/>
      <c r="DX18" s="642"/>
      <c r="DY18" s="642"/>
      <c r="DZ18" s="642"/>
      <c r="EA18" s="642"/>
      <c r="EB18" s="642"/>
      <c r="EC18" s="651"/>
    </row>
    <row r="19" spans="2:133" ht="11.25" customHeight="1" x14ac:dyDescent="0.15">
      <c r="B19" s="638" t="s">
        <v>272</v>
      </c>
      <c r="C19" s="639"/>
      <c r="D19" s="639"/>
      <c r="E19" s="639"/>
      <c r="F19" s="639"/>
      <c r="G19" s="639"/>
      <c r="H19" s="639"/>
      <c r="I19" s="639"/>
      <c r="J19" s="639"/>
      <c r="K19" s="639"/>
      <c r="L19" s="639"/>
      <c r="M19" s="639"/>
      <c r="N19" s="639"/>
      <c r="O19" s="639"/>
      <c r="P19" s="639"/>
      <c r="Q19" s="640"/>
      <c r="R19" s="641">
        <v>3259226</v>
      </c>
      <c r="S19" s="642"/>
      <c r="T19" s="642"/>
      <c r="U19" s="642"/>
      <c r="V19" s="642"/>
      <c r="W19" s="642"/>
      <c r="X19" s="642"/>
      <c r="Y19" s="643"/>
      <c r="Z19" s="644">
        <v>25.9</v>
      </c>
      <c r="AA19" s="644"/>
      <c r="AB19" s="644"/>
      <c r="AC19" s="644"/>
      <c r="AD19" s="645">
        <v>3259226</v>
      </c>
      <c r="AE19" s="645"/>
      <c r="AF19" s="645"/>
      <c r="AG19" s="645"/>
      <c r="AH19" s="645"/>
      <c r="AI19" s="645"/>
      <c r="AJ19" s="645"/>
      <c r="AK19" s="645"/>
      <c r="AL19" s="646">
        <v>44.7</v>
      </c>
      <c r="AM19" s="647"/>
      <c r="AN19" s="647"/>
      <c r="AO19" s="648"/>
      <c r="AP19" s="638" t="s">
        <v>273</v>
      </c>
      <c r="AQ19" s="639"/>
      <c r="AR19" s="639"/>
      <c r="AS19" s="639"/>
      <c r="AT19" s="639"/>
      <c r="AU19" s="639"/>
      <c r="AV19" s="639"/>
      <c r="AW19" s="639"/>
      <c r="AX19" s="639"/>
      <c r="AY19" s="639"/>
      <c r="AZ19" s="639"/>
      <c r="BA19" s="639"/>
      <c r="BB19" s="639"/>
      <c r="BC19" s="639"/>
      <c r="BD19" s="639"/>
      <c r="BE19" s="639"/>
      <c r="BF19" s="640"/>
      <c r="BG19" s="641">
        <v>25528</v>
      </c>
      <c r="BH19" s="642"/>
      <c r="BI19" s="642"/>
      <c r="BJ19" s="642"/>
      <c r="BK19" s="642"/>
      <c r="BL19" s="642"/>
      <c r="BM19" s="642"/>
      <c r="BN19" s="643"/>
      <c r="BO19" s="644">
        <v>0.8</v>
      </c>
      <c r="BP19" s="644"/>
      <c r="BQ19" s="644"/>
      <c r="BR19" s="644"/>
      <c r="BS19" s="650" t="s">
        <v>127</v>
      </c>
      <c r="BT19" s="642"/>
      <c r="BU19" s="642"/>
      <c r="BV19" s="642"/>
      <c r="BW19" s="642"/>
      <c r="BX19" s="642"/>
      <c r="BY19" s="642"/>
      <c r="BZ19" s="642"/>
      <c r="CA19" s="642"/>
      <c r="CB19" s="651"/>
      <c r="CD19" s="656" t="s">
        <v>274</v>
      </c>
      <c r="CE19" s="657"/>
      <c r="CF19" s="657"/>
      <c r="CG19" s="657"/>
      <c r="CH19" s="657"/>
      <c r="CI19" s="657"/>
      <c r="CJ19" s="657"/>
      <c r="CK19" s="657"/>
      <c r="CL19" s="657"/>
      <c r="CM19" s="657"/>
      <c r="CN19" s="657"/>
      <c r="CO19" s="657"/>
      <c r="CP19" s="657"/>
      <c r="CQ19" s="658"/>
      <c r="CR19" s="641" t="s">
        <v>127</v>
      </c>
      <c r="CS19" s="642"/>
      <c r="CT19" s="642"/>
      <c r="CU19" s="642"/>
      <c r="CV19" s="642"/>
      <c r="CW19" s="642"/>
      <c r="CX19" s="642"/>
      <c r="CY19" s="643"/>
      <c r="CZ19" s="644" t="s">
        <v>239</v>
      </c>
      <c r="DA19" s="644"/>
      <c r="DB19" s="644"/>
      <c r="DC19" s="644"/>
      <c r="DD19" s="650" t="s">
        <v>127</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275</v>
      </c>
      <c r="C20" s="639"/>
      <c r="D20" s="639"/>
      <c r="E20" s="639"/>
      <c r="F20" s="639"/>
      <c r="G20" s="639"/>
      <c r="H20" s="639"/>
      <c r="I20" s="639"/>
      <c r="J20" s="639"/>
      <c r="K20" s="639"/>
      <c r="L20" s="639"/>
      <c r="M20" s="639"/>
      <c r="N20" s="639"/>
      <c r="O20" s="639"/>
      <c r="P20" s="639"/>
      <c r="Q20" s="640"/>
      <c r="R20" s="641">
        <v>349465</v>
      </c>
      <c r="S20" s="642"/>
      <c r="T20" s="642"/>
      <c r="U20" s="642"/>
      <c r="V20" s="642"/>
      <c r="W20" s="642"/>
      <c r="X20" s="642"/>
      <c r="Y20" s="643"/>
      <c r="Z20" s="644">
        <v>2.8</v>
      </c>
      <c r="AA20" s="644"/>
      <c r="AB20" s="644"/>
      <c r="AC20" s="644"/>
      <c r="AD20" s="645" t="s">
        <v>239</v>
      </c>
      <c r="AE20" s="645"/>
      <c r="AF20" s="645"/>
      <c r="AG20" s="645"/>
      <c r="AH20" s="645"/>
      <c r="AI20" s="645"/>
      <c r="AJ20" s="645"/>
      <c r="AK20" s="645"/>
      <c r="AL20" s="646" t="s">
        <v>239</v>
      </c>
      <c r="AM20" s="647"/>
      <c r="AN20" s="647"/>
      <c r="AO20" s="648"/>
      <c r="AP20" s="638" t="s">
        <v>276</v>
      </c>
      <c r="AQ20" s="639"/>
      <c r="AR20" s="639"/>
      <c r="AS20" s="639"/>
      <c r="AT20" s="639"/>
      <c r="AU20" s="639"/>
      <c r="AV20" s="639"/>
      <c r="AW20" s="639"/>
      <c r="AX20" s="639"/>
      <c r="AY20" s="639"/>
      <c r="AZ20" s="639"/>
      <c r="BA20" s="639"/>
      <c r="BB20" s="639"/>
      <c r="BC20" s="639"/>
      <c r="BD20" s="639"/>
      <c r="BE20" s="639"/>
      <c r="BF20" s="640"/>
      <c r="BG20" s="641">
        <v>25528</v>
      </c>
      <c r="BH20" s="642"/>
      <c r="BI20" s="642"/>
      <c r="BJ20" s="642"/>
      <c r="BK20" s="642"/>
      <c r="BL20" s="642"/>
      <c r="BM20" s="642"/>
      <c r="BN20" s="643"/>
      <c r="BO20" s="644">
        <v>0.8</v>
      </c>
      <c r="BP20" s="644"/>
      <c r="BQ20" s="644"/>
      <c r="BR20" s="644"/>
      <c r="BS20" s="650" t="s">
        <v>127</v>
      </c>
      <c r="BT20" s="642"/>
      <c r="BU20" s="642"/>
      <c r="BV20" s="642"/>
      <c r="BW20" s="642"/>
      <c r="BX20" s="642"/>
      <c r="BY20" s="642"/>
      <c r="BZ20" s="642"/>
      <c r="CA20" s="642"/>
      <c r="CB20" s="651"/>
      <c r="CD20" s="656" t="s">
        <v>277</v>
      </c>
      <c r="CE20" s="657"/>
      <c r="CF20" s="657"/>
      <c r="CG20" s="657"/>
      <c r="CH20" s="657"/>
      <c r="CI20" s="657"/>
      <c r="CJ20" s="657"/>
      <c r="CK20" s="657"/>
      <c r="CL20" s="657"/>
      <c r="CM20" s="657"/>
      <c r="CN20" s="657"/>
      <c r="CO20" s="657"/>
      <c r="CP20" s="657"/>
      <c r="CQ20" s="658"/>
      <c r="CR20" s="641">
        <v>11939575</v>
      </c>
      <c r="CS20" s="642"/>
      <c r="CT20" s="642"/>
      <c r="CU20" s="642"/>
      <c r="CV20" s="642"/>
      <c r="CW20" s="642"/>
      <c r="CX20" s="642"/>
      <c r="CY20" s="643"/>
      <c r="CZ20" s="644">
        <v>100</v>
      </c>
      <c r="DA20" s="644"/>
      <c r="DB20" s="644"/>
      <c r="DC20" s="644"/>
      <c r="DD20" s="650">
        <v>1183345</v>
      </c>
      <c r="DE20" s="642"/>
      <c r="DF20" s="642"/>
      <c r="DG20" s="642"/>
      <c r="DH20" s="642"/>
      <c r="DI20" s="642"/>
      <c r="DJ20" s="642"/>
      <c r="DK20" s="642"/>
      <c r="DL20" s="642"/>
      <c r="DM20" s="642"/>
      <c r="DN20" s="642"/>
      <c r="DO20" s="642"/>
      <c r="DP20" s="643"/>
      <c r="DQ20" s="650">
        <v>8150436</v>
      </c>
      <c r="DR20" s="642"/>
      <c r="DS20" s="642"/>
      <c r="DT20" s="642"/>
      <c r="DU20" s="642"/>
      <c r="DV20" s="642"/>
      <c r="DW20" s="642"/>
      <c r="DX20" s="642"/>
      <c r="DY20" s="642"/>
      <c r="DZ20" s="642"/>
      <c r="EA20" s="642"/>
      <c r="EB20" s="642"/>
      <c r="EC20" s="651"/>
    </row>
    <row r="21" spans="2:133" ht="11.25" customHeight="1" x14ac:dyDescent="0.15">
      <c r="B21" s="638" t="s">
        <v>278</v>
      </c>
      <c r="C21" s="639"/>
      <c r="D21" s="639"/>
      <c r="E21" s="639"/>
      <c r="F21" s="639"/>
      <c r="G21" s="639"/>
      <c r="H21" s="639"/>
      <c r="I21" s="639"/>
      <c r="J21" s="639"/>
      <c r="K21" s="639"/>
      <c r="L21" s="639"/>
      <c r="M21" s="639"/>
      <c r="N21" s="639"/>
      <c r="O21" s="639"/>
      <c r="P21" s="639"/>
      <c r="Q21" s="640"/>
      <c r="R21" s="641" t="s">
        <v>127</v>
      </c>
      <c r="S21" s="642"/>
      <c r="T21" s="642"/>
      <c r="U21" s="642"/>
      <c r="V21" s="642"/>
      <c r="W21" s="642"/>
      <c r="X21" s="642"/>
      <c r="Y21" s="643"/>
      <c r="Z21" s="644" t="s">
        <v>127</v>
      </c>
      <c r="AA21" s="644"/>
      <c r="AB21" s="644"/>
      <c r="AC21" s="644"/>
      <c r="AD21" s="645" t="s">
        <v>127</v>
      </c>
      <c r="AE21" s="645"/>
      <c r="AF21" s="645"/>
      <c r="AG21" s="645"/>
      <c r="AH21" s="645"/>
      <c r="AI21" s="645"/>
      <c r="AJ21" s="645"/>
      <c r="AK21" s="645"/>
      <c r="AL21" s="646" t="s">
        <v>127</v>
      </c>
      <c r="AM21" s="647"/>
      <c r="AN21" s="647"/>
      <c r="AO21" s="648"/>
      <c r="AP21" s="659" t="s">
        <v>279</v>
      </c>
      <c r="AQ21" s="660"/>
      <c r="AR21" s="660"/>
      <c r="AS21" s="660"/>
      <c r="AT21" s="660"/>
      <c r="AU21" s="660"/>
      <c r="AV21" s="660"/>
      <c r="AW21" s="660"/>
      <c r="AX21" s="660"/>
      <c r="AY21" s="660"/>
      <c r="AZ21" s="660"/>
      <c r="BA21" s="660"/>
      <c r="BB21" s="660"/>
      <c r="BC21" s="660"/>
      <c r="BD21" s="660"/>
      <c r="BE21" s="660"/>
      <c r="BF21" s="661"/>
      <c r="BG21" s="641">
        <v>25528</v>
      </c>
      <c r="BH21" s="642"/>
      <c r="BI21" s="642"/>
      <c r="BJ21" s="642"/>
      <c r="BK21" s="642"/>
      <c r="BL21" s="642"/>
      <c r="BM21" s="642"/>
      <c r="BN21" s="643"/>
      <c r="BO21" s="644">
        <v>0.8</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280</v>
      </c>
      <c r="C22" s="639"/>
      <c r="D22" s="639"/>
      <c r="E22" s="639"/>
      <c r="F22" s="639"/>
      <c r="G22" s="639"/>
      <c r="H22" s="639"/>
      <c r="I22" s="639"/>
      <c r="J22" s="639"/>
      <c r="K22" s="639"/>
      <c r="L22" s="639"/>
      <c r="M22" s="639"/>
      <c r="N22" s="639"/>
      <c r="O22" s="639"/>
      <c r="P22" s="639"/>
      <c r="Q22" s="640"/>
      <c r="R22" s="641">
        <v>7617489</v>
      </c>
      <c r="S22" s="642"/>
      <c r="T22" s="642"/>
      <c r="U22" s="642"/>
      <c r="V22" s="642"/>
      <c r="W22" s="642"/>
      <c r="X22" s="642"/>
      <c r="Y22" s="643"/>
      <c r="Z22" s="644">
        <v>60.4</v>
      </c>
      <c r="AA22" s="644"/>
      <c r="AB22" s="644"/>
      <c r="AC22" s="644"/>
      <c r="AD22" s="645">
        <v>7268024</v>
      </c>
      <c r="AE22" s="645"/>
      <c r="AF22" s="645"/>
      <c r="AG22" s="645"/>
      <c r="AH22" s="645"/>
      <c r="AI22" s="645"/>
      <c r="AJ22" s="645"/>
      <c r="AK22" s="645"/>
      <c r="AL22" s="646">
        <v>99.8</v>
      </c>
      <c r="AM22" s="647"/>
      <c r="AN22" s="647"/>
      <c r="AO22" s="648"/>
      <c r="AP22" s="659" t="s">
        <v>281</v>
      </c>
      <c r="AQ22" s="660"/>
      <c r="AR22" s="660"/>
      <c r="AS22" s="660"/>
      <c r="AT22" s="660"/>
      <c r="AU22" s="660"/>
      <c r="AV22" s="660"/>
      <c r="AW22" s="660"/>
      <c r="AX22" s="660"/>
      <c r="AY22" s="660"/>
      <c r="AZ22" s="660"/>
      <c r="BA22" s="660"/>
      <c r="BB22" s="660"/>
      <c r="BC22" s="660"/>
      <c r="BD22" s="660"/>
      <c r="BE22" s="660"/>
      <c r="BF22" s="661"/>
      <c r="BG22" s="641" t="s">
        <v>239</v>
      </c>
      <c r="BH22" s="642"/>
      <c r="BI22" s="642"/>
      <c r="BJ22" s="642"/>
      <c r="BK22" s="642"/>
      <c r="BL22" s="642"/>
      <c r="BM22" s="642"/>
      <c r="BN22" s="643"/>
      <c r="BO22" s="644" t="s">
        <v>239</v>
      </c>
      <c r="BP22" s="644"/>
      <c r="BQ22" s="644"/>
      <c r="BR22" s="644"/>
      <c r="BS22" s="650" t="s">
        <v>239</v>
      </c>
      <c r="BT22" s="642"/>
      <c r="BU22" s="642"/>
      <c r="BV22" s="642"/>
      <c r="BW22" s="642"/>
      <c r="BX22" s="642"/>
      <c r="BY22" s="642"/>
      <c r="BZ22" s="642"/>
      <c r="CA22" s="642"/>
      <c r="CB22" s="651"/>
      <c r="CD22" s="623" t="s">
        <v>282</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283</v>
      </c>
      <c r="C23" s="639"/>
      <c r="D23" s="639"/>
      <c r="E23" s="639"/>
      <c r="F23" s="639"/>
      <c r="G23" s="639"/>
      <c r="H23" s="639"/>
      <c r="I23" s="639"/>
      <c r="J23" s="639"/>
      <c r="K23" s="639"/>
      <c r="L23" s="639"/>
      <c r="M23" s="639"/>
      <c r="N23" s="639"/>
      <c r="O23" s="639"/>
      <c r="P23" s="639"/>
      <c r="Q23" s="640"/>
      <c r="R23" s="641">
        <v>2533</v>
      </c>
      <c r="S23" s="642"/>
      <c r="T23" s="642"/>
      <c r="U23" s="642"/>
      <c r="V23" s="642"/>
      <c r="W23" s="642"/>
      <c r="X23" s="642"/>
      <c r="Y23" s="643"/>
      <c r="Z23" s="644">
        <v>0</v>
      </c>
      <c r="AA23" s="644"/>
      <c r="AB23" s="644"/>
      <c r="AC23" s="644"/>
      <c r="AD23" s="645">
        <v>2533</v>
      </c>
      <c r="AE23" s="645"/>
      <c r="AF23" s="645"/>
      <c r="AG23" s="645"/>
      <c r="AH23" s="645"/>
      <c r="AI23" s="645"/>
      <c r="AJ23" s="645"/>
      <c r="AK23" s="645"/>
      <c r="AL23" s="646">
        <v>0</v>
      </c>
      <c r="AM23" s="647"/>
      <c r="AN23" s="647"/>
      <c r="AO23" s="648"/>
      <c r="AP23" s="659" t="s">
        <v>284</v>
      </c>
      <c r="AQ23" s="660"/>
      <c r="AR23" s="660"/>
      <c r="AS23" s="660"/>
      <c r="AT23" s="660"/>
      <c r="AU23" s="660"/>
      <c r="AV23" s="660"/>
      <c r="AW23" s="660"/>
      <c r="AX23" s="660"/>
      <c r="AY23" s="660"/>
      <c r="AZ23" s="660"/>
      <c r="BA23" s="660"/>
      <c r="BB23" s="660"/>
      <c r="BC23" s="660"/>
      <c r="BD23" s="660"/>
      <c r="BE23" s="660"/>
      <c r="BF23" s="661"/>
      <c r="BG23" s="641" t="s">
        <v>127</v>
      </c>
      <c r="BH23" s="642"/>
      <c r="BI23" s="642"/>
      <c r="BJ23" s="642"/>
      <c r="BK23" s="642"/>
      <c r="BL23" s="642"/>
      <c r="BM23" s="642"/>
      <c r="BN23" s="643"/>
      <c r="BO23" s="644" t="s">
        <v>239</v>
      </c>
      <c r="BP23" s="644"/>
      <c r="BQ23" s="644"/>
      <c r="BR23" s="644"/>
      <c r="BS23" s="650" t="s">
        <v>127</v>
      </c>
      <c r="BT23" s="642"/>
      <c r="BU23" s="642"/>
      <c r="BV23" s="642"/>
      <c r="BW23" s="642"/>
      <c r="BX23" s="642"/>
      <c r="BY23" s="642"/>
      <c r="BZ23" s="642"/>
      <c r="CA23" s="642"/>
      <c r="CB23" s="651"/>
      <c r="CD23" s="623" t="s">
        <v>222</v>
      </c>
      <c r="CE23" s="624"/>
      <c r="CF23" s="624"/>
      <c r="CG23" s="624"/>
      <c r="CH23" s="624"/>
      <c r="CI23" s="624"/>
      <c r="CJ23" s="624"/>
      <c r="CK23" s="624"/>
      <c r="CL23" s="624"/>
      <c r="CM23" s="624"/>
      <c r="CN23" s="624"/>
      <c r="CO23" s="624"/>
      <c r="CP23" s="624"/>
      <c r="CQ23" s="625"/>
      <c r="CR23" s="623" t="s">
        <v>285</v>
      </c>
      <c r="CS23" s="624"/>
      <c r="CT23" s="624"/>
      <c r="CU23" s="624"/>
      <c r="CV23" s="624"/>
      <c r="CW23" s="624"/>
      <c r="CX23" s="624"/>
      <c r="CY23" s="625"/>
      <c r="CZ23" s="623" t="s">
        <v>286</v>
      </c>
      <c r="DA23" s="624"/>
      <c r="DB23" s="624"/>
      <c r="DC23" s="625"/>
      <c r="DD23" s="623" t="s">
        <v>287</v>
      </c>
      <c r="DE23" s="624"/>
      <c r="DF23" s="624"/>
      <c r="DG23" s="624"/>
      <c r="DH23" s="624"/>
      <c r="DI23" s="624"/>
      <c r="DJ23" s="624"/>
      <c r="DK23" s="625"/>
      <c r="DL23" s="671" t="s">
        <v>288</v>
      </c>
      <c r="DM23" s="672"/>
      <c r="DN23" s="672"/>
      <c r="DO23" s="672"/>
      <c r="DP23" s="672"/>
      <c r="DQ23" s="672"/>
      <c r="DR23" s="672"/>
      <c r="DS23" s="672"/>
      <c r="DT23" s="672"/>
      <c r="DU23" s="672"/>
      <c r="DV23" s="673"/>
      <c r="DW23" s="623" t="s">
        <v>289</v>
      </c>
      <c r="DX23" s="624"/>
      <c r="DY23" s="624"/>
      <c r="DZ23" s="624"/>
      <c r="EA23" s="624"/>
      <c r="EB23" s="624"/>
      <c r="EC23" s="625"/>
    </row>
    <row r="24" spans="2:133" ht="11.25" customHeight="1" x14ac:dyDescent="0.15">
      <c r="B24" s="638" t="s">
        <v>290</v>
      </c>
      <c r="C24" s="639"/>
      <c r="D24" s="639"/>
      <c r="E24" s="639"/>
      <c r="F24" s="639"/>
      <c r="G24" s="639"/>
      <c r="H24" s="639"/>
      <c r="I24" s="639"/>
      <c r="J24" s="639"/>
      <c r="K24" s="639"/>
      <c r="L24" s="639"/>
      <c r="M24" s="639"/>
      <c r="N24" s="639"/>
      <c r="O24" s="639"/>
      <c r="P24" s="639"/>
      <c r="Q24" s="640"/>
      <c r="R24" s="641">
        <v>64474</v>
      </c>
      <c r="S24" s="642"/>
      <c r="T24" s="642"/>
      <c r="U24" s="642"/>
      <c r="V24" s="642"/>
      <c r="W24" s="642"/>
      <c r="X24" s="642"/>
      <c r="Y24" s="643"/>
      <c r="Z24" s="644">
        <v>0.5</v>
      </c>
      <c r="AA24" s="644"/>
      <c r="AB24" s="644"/>
      <c r="AC24" s="644"/>
      <c r="AD24" s="645" t="s">
        <v>127</v>
      </c>
      <c r="AE24" s="645"/>
      <c r="AF24" s="645"/>
      <c r="AG24" s="645"/>
      <c r="AH24" s="645"/>
      <c r="AI24" s="645"/>
      <c r="AJ24" s="645"/>
      <c r="AK24" s="645"/>
      <c r="AL24" s="646" t="s">
        <v>127</v>
      </c>
      <c r="AM24" s="647"/>
      <c r="AN24" s="647"/>
      <c r="AO24" s="648"/>
      <c r="AP24" s="659" t="s">
        <v>291</v>
      </c>
      <c r="AQ24" s="660"/>
      <c r="AR24" s="660"/>
      <c r="AS24" s="660"/>
      <c r="AT24" s="660"/>
      <c r="AU24" s="660"/>
      <c r="AV24" s="660"/>
      <c r="AW24" s="660"/>
      <c r="AX24" s="660"/>
      <c r="AY24" s="660"/>
      <c r="AZ24" s="660"/>
      <c r="BA24" s="660"/>
      <c r="BB24" s="660"/>
      <c r="BC24" s="660"/>
      <c r="BD24" s="660"/>
      <c r="BE24" s="660"/>
      <c r="BF24" s="661"/>
      <c r="BG24" s="641" t="s">
        <v>127</v>
      </c>
      <c r="BH24" s="642"/>
      <c r="BI24" s="642"/>
      <c r="BJ24" s="642"/>
      <c r="BK24" s="642"/>
      <c r="BL24" s="642"/>
      <c r="BM24" s="642"/>
      <c r="BN24" s="643"/>
      <c r="BO24" s="644" t="s">
        <v>239</v>
      </c>
      <c r="BP24" s="644"/>
      <c r="BQ24" s="644"/>
      <c r="BR24" s="644"/>
      <c r="BS24" s="650" t="s">
        <v>127</v>
      </c>
      <c r="BT24" s="642"/>
      <c r="BU24" s="642"/>
      <c r="BV24" s="642"/>
      <c r="BW24" s="642"/>
      <c r="BX24" s="642"/>
      <c r="BY24" s="642"/>
      <c r="BZ24" s="642"/>
      <c r="CA24" s="642"/>
      <c r="CB24" s="651"/>
      <c r="CD24" s="652" t="s">
        <v>292</v>
      </c>
      <c r="CE24" s="653"/>
      <c r="CF24" s="653"/>
      <c r="CG24" s="653"/>
      <c r="CH24" s="653"/>
      <c r="CI24" s="653"/>
      <c r="CJ24" s="653"/>
      <c r="CK24" s="653"/>
      <c r="CL24" s="653"/>
      <c r="CM24" s="653"/>
      <c r="CN24" s="653"/>
      <c r="CO24" s="653"/>
      <c r="CP24" s="653"/>
      <c r="CQ24" s="654"/>
      <c r="CR24" s="630">
        <v>5373659</v>
      </c>
      <c r="CS24" s="631"/>
      <c r="CT24" s="631"/>
      <c r="CU24" s="631"/>
      <c r="CV24" s="631"/>
      <c r="CW24" s="631"/>
      <c r="CX24" s="631"/>
      <c r="CY24" s="632"/>
      <c r="CZ24" s="635">
        <v>45</v>
      </c>
      <c r="DA24" s="636"/>
      <c r="DB24" s="636"/>
      <c r="DC24" s="655"/>
      <c r="DD24" s="674">
        <v>4135808</v>
      </c>
      <c r="DE24" s="631"/>
      <c r="DF24" s="631"/>
      <c r="DG24" s="631"/>
      <c r="DH24" s="631"/>
      <c r="DI24" s="631"/>
      <c r="DJ24" s="631"/>
      <c r="DK24" s="632"/>
      <c r="DL24" s="674">
        <v>3772890</v>
      </c>
      <c r="DM24" s="631"/>
      <c r="DN24" s="631"/>
      <c r="DO24" s="631"/>
      <c r="DP24" s="631"/>
      <c r="DQ24" s="631"/>
      <c r="DR24" s="631"/>
      <c r="DS24" s="631"/>
      <c r="DT24" s="631"/>
      <c r="DU24" s="631"/>
      <c r="DV24" s="632"/>
      <c r="DW24" s="635">
        <v>49.1</v>
      </c>
      <c r="DX24" s="636"/>
      <c r="DY24" s="636"/>
      <c r="DZ24" s="636"/>
      <c r="EA24" s="636"/>
      <c r="EB24" s="636"/>
      <c r="EC24" s="637"/>
    </row>
    <row r="25" spans="2:133" ht="11.25" customHeight="1" x14ac:dyDescent="0.15">
      <c r="B25" s="638" t="s">
        <v>293</v>
      </c>
      <c r="C25" s="639"/>
      <c r="D25" s="639"/>
      <c r="E25" s="639"/>
      <c r="F25" s="639"/>
      <c r="G25" s="639"/>
      <c r="H25" s="639"/>
      <c r="I25" s="639"/>
      <c r="J25" s="639"/>
      <c r="K25" s="639"/>
      <c r="L25" s="639"/>
      <c r="M25" s="639"/>
      <c r="N25" s="639"/>
      <c r="O25" s="639"/>
      <c r="P25" s="639"/>
      <c r="Q25" s="640"/>
      <c r="R25" s="641">
        <v>215550</v>
      </c>
      <c r="S25" s="642"/>
      <c r="T25" s="642"/>
      <c r="U25" s="642"/>
      <c r="V25" s="642"/>
      <c r="W25" s="642"/>
      <c r="X25" s="642"/>
      <c r="Y25" s="643"/>
      <c r="Z25" s="644">
        <v>1.7</v>
      </c>
      <c r="AA25" s="644"/>
      <c r="AB25" s="644"/>
      <c r="AC25" s="644"/>
      <c r="AD25" s="645">
        <v>13038</v>
      </c>
      <c r="AE25" s="645"/>
      <c r="AF25" s="645"/>
      <c r="AG25" s="645"/>
      <c r="AH25" s="645"/>
      <c r="AI25" s="645"/>
      <c r="AJ25" s="645"/>
      <c r="AK25" s="645"/>
      <c r="AL25" s="646">
        <v>0.2</v>
      </c>
      <c r="AM25" s="647"/>
      <c r="AN25" s="647"/>
      <c r="AO25" s="648"/>
      <c r="AP25" s="659" t="s">
        <v>294</v>
      </c>
      <c r="AQ25" s="660"/>
      <c r="AR25" s="660"/>
      <c r="AS25" s="660"/>
      <c r="AT25" s="660"/>
      <c r="AU25" s="660"/>
      <c r="AV25" s="660"/>
      <c r="AW25" s="660"/>
      <c r="AX25" s="660"/>
      <c r="AY25" s="660"/>
      <c r="AZ25" s="660"/>
      <c r="BA25" s="660"/>
      <c r="BB25" s="660"/>
      <c r="BC25" s="660"/>
      <c r="BD25" s="660"/>
      <c r="BE25" s="660"/>
      <c r="BF25" s="661"/>
      <c r="BG25" s="641" t="s">
        <v>239</v>
      </c>
      <c r="BH25" s="642"/>
      <c r="BI25" s="642"/>
      <c r="BJ25" s="642"/>
      <c r="BK25" s="642"/>
      <c r="BL25" s="642"/>
      <c r="BM25" s="642"/>
      <c r="BN25" s="643"/>
      <c r="BO25" s="644" t="s">
        <v>127</v>
      </c>
      <c r="BP25" s="644"/>
      <c r="BQ25" s="644"/>
      <c r="BR25" s="644"/>
      <c r="BS25" s="650" t="s">
        <v>127</v>
      </c>
      <c r="BT25" s="642"/>
      <c r="BU25" s="642"/>
      <c r="BV25" s="642"/>
      <c r="BW25" s="642"/>
      <c r="BX25" s="642"/>
      <c r="BY25" s="642"/>
      <c r="BZ25" s="642"/>
      <c r="CA25" s="642"/>
      <c r="CB25" s="651"/>
      <c r="CD25" s="656" t="s">
        <v>295</v>
      </c>
      <c r="CE25" s="657"/>
      <c r="CF25" s="657"/>
      <c r="CG25" s="657"/>
      <c r="CH25" s="657"/>
      <c r="CI25" s="657"/>
      <c r="CJ25" s="657"/>
      <c r="CK25" s="657"/>
      <c r="CL25" s="657"/>
      <c r="CM25" s="657"/>
      <c r="CN25" s="657"/>
      <c r="CO25" s="657"/>
      <c r="CP25" s="657"/>
      <c r="CQ25" s="658"/>
      <c r="CR25" s="641">
        <v>1908640</v>
      </c>
      <c r="CS25" s="677"/>
      <c r="CT25" s="677"/>
      <c r="CU25" s="677"/>
      <c r="CV25" s="677"/>
      <c r="CW25" s="677"/>
      <c r="CX25" s="677"/>
      <c r="CY25" s="678"/>
      <c r="CZ25" s="646">
        <v>16</v>
      </c>
      <c r="DA25" s="675"/>
      <c r="DB25" s="675"/>
      <c r="DC25" s="679"/>
      <c r="DD25" s="650">
        <v>1723192</v>
      </c>
      <c r="DE25" s="677"/>
      <c r="DF25" s="677"/>
      <c r="DG25" s="677"/>
      <c r="DH25" s="677"/>
      <c r="DI25" s="677"/>
      <c r="DJ25" s="677"/>
      <c r="DK25" s="678"/>
      <c r="DL25" s="650">
        <v>1720814</v>
      </c>
      <c r="DM25" s="677"/>
      <c r="DN25" s="677"/>
      <c r="DO25" s="677"/>
      <c r="DP25" s="677"/>
      <c r="DQ25" s="677"/>
      <c r="DR25" s="677"/>
      <c r="DS25" s="677"/>
      <c r="DT25" s="677"/>
      <c r="DU25" s="677"/>
      <c r="DV25" s="678"/>
      <c r="DW25" s="646">
        <v>22.4</v>
      </c>
      <c r="DX25" s="675"/>
      <c r="DY25" s="675"/>
      <c r="DZ25" s="675"/>
      <c r="EA25" s="675"/>
      <c r="EB25" s="675"/>
      <c r="EC25" s="676"/>
    </row>
    <row r="26" spans="2:133" ht="11.25" customHeight="1" x14ac:dyDescent="0.15">
      <c r="B26" s="638" t="s">
        <v>296</v>
      </c>
      <c r="C26" s="639"/>
      <c r="D26" s="639"/>
      <c r="E26" s="639"/>
      <c r="F26" s="639"/>
      <c r="G26" s="639"/>
      <c r="H26" s="639"/>
      <c r="I26" s="639"/>
      <c r="J26" s="639"/>
      <c r="K26" s="639"/>
      <c r="L26" s="639"/>
      <c r="M26" s="639"/>
      <c r="N26" s="639"/>
      <c r="O26" s="639"/>
      <c r="P26" s="639"/>
      <c r="Q26" s="640"/>
      <c r="R26" s="641">
        <v>18456</v>
      </c>
      <c r="S26" s="642"/>
      <c r="T26" s="642"/>
      <c r="U26" s="642"/>
      <c r="V26" s="642"/>
      <c r="W26" s="642"/>
      <c r="X26" s="642"/>
      <c r="Y26" s="643"/>
      <c r="Z26" s="644">
        <v>0.1</v>
      </c>
      <c r="AA26" s="644"/>
      <c r="AB26" s="644"/>
      <c r="AC26" s="644"/>
      <c r="AD26" s="645" t="s">
        <v>127</v>
      </c>
      <c r="AE26" s="645"/>
      <c r="AF26" s="645"/>
      <c r="AG26" s="645"/>
      <c r="AH26" s="645"/>
      <c r="AI26" s="645"/>
      <c r="AJ26" s="645"/>
      <c r="AK26" s="645"/>
      <c r="AL26" s="646" t="s">
        <v>239</v>
      </c>
      <c r="AM26" s="647"/>
      <c r="AN26" s="647"/>
      <c r="AO26" s="648"/>
      <c r="AP26" s="659" t="s">
        <v>297</v>
      </c>
      <c r="AQ26" s="680"/>
      <c r="AR26" s="680"/>
      <c r="AS26" s="680"/>
      <c r="AT26" s="680"/>
      <c r="AU26" s="680"/>
      <c r="AV26" s="680"/>
      <c r="AW26" s="680"/>
      <c r="AX26" s="680"/>
      <c r="AY26" s="680"/>
      <c r="AZ26" s="680"/>
      <c r="BA26" s="680"/>
      <c r="BB26" s="680"/>
      <c r="BC26" s="680"/>
      <c r="BD26" s="680"/>
      <c r="BE26" s="680"/>
      <c r="BF26" s="661"/>
      <c r="BG26" s="641" t="s">
        <v>127</v>
      </c>
      <c r="BH26" s="642"/>
      <c r="BI26" s="642"/>
      <c r="BJ26" s="642"/>
      <c r="BK26" s="642"/>
      <c r="BL26" s="642"/>
      <c r="BM26" s="642"/>
      <c r="BN26" s="643"/>
      <c r="BO26" s="644" t="s">
        <v>127</v>
      </c>
      <c r="BP26" s="644"/>
      <c r="BQ26" s="644"/>
      <c r="BR26" s="644"/>
      <c r="BS26" s="650" t="s">
        <v>239</v>
      </c>
      <c r="BT26" s="642"/>
      <c r="BU26" s="642"/>
      <c r="BV26" s="642"/>
      <c r="BW26" s="642"/>
      <c r="BX26" s="642"/>
      <c r="BY26" s="642"/>
      <c r="BZ26" s="642"/>
      <c r="CA26" s="642"/>
      <c r="CB26" s="651"/>
      <c r="CD26" s="656" t="s">
        <v>298</v>
      </c>
      <c r="CE26" s="657"/>
      <c r="CF26" s="657"/>
      <c r="CG26" s="657"/>
      <c r="CH26" s="657"/>
      <c r="CI26" s="657"/>
      <c r="CJ26" s="657"/>
      <c r="CK26" s="657"/>
      <c r="CL26" s="657"/>
      <c r="CM26" s="657"/>
      <c r="CN26" s="657"/>
      <c r="CO26" s="657"/>
      <c r="CP26" s="657"/>
      <c r="CQ26" s="658"/>
      <c r="CR26" s="641">
        <v>1249722</v>
      </c>
      <c r="CS26" s="642"/>
      <c r="CT26" s="642"/>
      <c r="CU26" s="642"/>
      <c r="CV26" s="642"/>
      <c r="CW26" s="642"/>
      <c r="CX26" s="642"/>
      <c r="CY26" s="643"/>
      <c r="CZ26" s="646">
        <v>10.5</v>
      </c>
      <c r="DA26" s="675"/>
      <c r="DB26" s="675"/>
      <c r="DC26" s="679"/>
      <c r="DD26" s="650">
        <v>1076345</v>
      </c>
      <c r="DE26" s="642"/>
      <c r="DF26" s="642"/>
      <c r="DG26" s="642"/>
      <c r="DH26" s="642"/>
      <c r="DI26" s="642"/>
      <c r="DJ26" s="642"/>
      <c r="DK26" s="643"/>
      <c r="DL26" s="650" t="s">
        <v>239</v>
      </c>
      <c r="DM26" s="642"/>
      <c r="DN26" s="642"/>
      <c r="DO26" s="642"/>
      <c r="DP26" s="642"/>
      <c r="DQ26" s="642"/>
      <c r="DR26" s="642"/>
      <c r="DS26" s="642"/>
      <c r="DT26" s="642"/>
      <c r="DU26" s="642"/>
      <c r="DV26" s="643"/>
      <c r="DW26" s="646" t="s">
        <v>239</v>
      </c>
      <c r="DX26" s="675"/>
      <c r="DY26" s="675"/>
      <c r="DZ26" s="675"/>
      <c r="EA26" s="675"/>
      <c r="EB26" s="675"/>
      <c r="EC26" s="676"/>
    </row>
    <row r="27" spans="2:133" ht="11.25" customHeight="1" x14ac:dyDescent="0.15">
      <c r="B27" s="638" t="s">
        <v>299</v>
      </c>
      <c r="C27" s="639"/>
      <c r="D27" s="639"/>
      <c r="E27" s="639"/>
      <c r="F27" s="639"/>
      <c r="G27" s="639"/>
      <c r="H27" s="639"/>
      <c r="I27" s="639"/>
      <c r="J27" s="639"/>
      <c r="K27" s="639"/>
      <c r="L27" s="639"/>
      <c r="M27" s="639"/>
      <c r="N27" s="639"/>
      <c r="O27" s="639"/>
      <c r="P27" s="639"/>
      <c r="Q27" s="640"/>
      <c r="R27" s="641">
        <v>1393226</v>
      </c>
      <c r="S27" s="642"/>
      <c r="T27" s="642"/>
      <c r="U27" s="642"/>
      <c r="V27" s="642"/>
      <c r="W27" s="642"/>
      <c r="X27" s="642"/>
      <c r="Y27" s="643"/>
      <c r="Z27" s="644">
        <v>11.1</v>
      </c>
      <c r="AA27" s="644"/>
      <c r="AB27" s="644"/>
      <c r="AC27" s="644"/>
      <c r="AD27" s="645" t="s">
        <v>127</v>
      </c>
      <c r="AE27" s="645"/>
      <c r="AF27" s="645"/>
      <c r="AG27" s="645"/>
      <c r="AH27" s="645"/>
      <c r="AI27" s="645"/>
      <c r="AJ27" s="645"/>
      <c r="AK27" s="645"/>
      <c r="AL27" s="646" t="s">
        <v>127</v>
      </c>
      <c r="AM27" s="647"/>
      <c r="AN27" s="647"/>
      <c r="AO27" s="648"/>
      <c r="AP27" s="638" t="s">
        <v>300</v>
      </c>
      <c r="AQ27" s="639"/>
      <c r="AR27" s="639"/>
      <c r="AS27" s="639"/>
      <c r="AT27" s="639"/>
      <c r="AU27" s="639"/>
      <c r="AV27" s="639"/>
      <c r="AW27" s="639"/>
      <c r="AX27" s="639"/>
      <c r="AY27" s="639"/>
      <c r="AZ27" s="639"/>
      <c r="BA27" s="639"/>
      <c r="BB27" s="639"/>
      <c r="BC27" s="639"/>
      <c r="BD27" s="639"/>
      <c r="BE27" s="639"/>
      <c r="BF27" s="640"/>
      <c r="BG27" s="641">
        <v>3319474</v>
      </c>
      <c r="BH27" s="642"/>
      <c r="BI27" s="642"/>
      <c r="BJ27" s="642"/>
      <c r="BK27" s="642"/>
      <c r="BL27" s="642"/>
      <c r="BM27" s="642"/>
      <c r="BN27" s="643"/>
      <c r="BO27" s="644">
        <v>100</v>
      </c>
      <c r="BP27" s="644"/>
      <c r="BQ27" s="644"/>
      <c r="BR27" s="644"/>
      <c r="BS27" s="650">
        <v>210282</v>
      </c>
      <c r="BT27" s="642"/>
      <c r="BU27" s="642"/>
      <c r="BV27" s="642"/>
      <c r="BW27" s="642"/>
      <c r="BX27" s="642"/>
      <c r="BY27" s="642"/>
      <c r="BZ27" s="642"/>
      <c r="CA27" s="642"/>
      <c r="CB27" s="651"/>
      <c r="CD27" s="656" t="s">
        <v>301</v>
      </c>
      <c r="CE27" s="657"/>
      <c r="CF27" s="657"/>
      <c r="CG27" s="657"/>
      <c r="CH27" s="657"/>
      <c r="CI27" s="657"/>
      <c r="CJ27" s="657"/>
      <c r="CK27" s="657"/>
      <c r="CL27" s="657"/>
      <c r="CM27" s="657"/>
      <c r="CN27" s="657"/>
      <c r="CO27" s="657"/>
      <c r="CP27" s="657"/>
      <c r="CQ27" s="658"/>
      <c r="CR27" s="641">
        <v>1730348</v>
      </c>
      <c r="CS27" s="677"/>
      <c r="CT27" s="677"/>
      <c r="CU27" s="677"/>
      <c r="CV27" s="677"/>
      <c r="CW27" s="677"/>
      <c r="CX27" s="677"/>
      <c r="CY27" s="678"/>
      <c r="CZ27" s="646">
        <v>14.5</v>
      </c>
      <c r="DA27" s="675"/>
      <c r="DB27" s="675"/>
      <c r="DC27" s="679"/>
      <c r="DD27" s="650">
        <v>728467</v>
      </c>
      <c r="DE27" s="677"/>
      <c r="DF27" s="677"/>
      <c r="DG27" s="677"/>
      <c r="DH27" s="677"/>
      <c r="DI27" s="677"/>
      <c r="DJ27" s="677"/>
      <c r="DK27" s="678"/>
      <c r="DL27" s="650">
        <v>726858</v>
      </c>
      <c r="DM27" s="677"/>
      <c r="DN27" s="677"/>
      <c r="DO27" s="677"/>
      <c r="DP27" s="677"/>
      <c r="DQ27" s="677"/>
      <c r="DR27" s="677"/>
      <c r="DS27" s="677"/>
      <c r="DT27" s="677"/>
      <c r="DU27" s="677"/>
      <c r="DV27" s="678"/>
      <c r="DW27" s="646">
        <v>9.5</v>
      </c>
      <c r="DX27" s="675"/>
      <c r="DY27" s="675"/>
      <c r="DZ27" s="675"/>
      <c r="EA27" s="675"/>
      <c r="EB27" s="675"/>
      <c r="EC27" s="676"/>
    </row>
    <row r="28" spans="2:133" ht="11.25" customHeight="1" x14ac:dyDescent="0.15">
      <c r="B28" s="683" t="s">
        <v>302</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127</v>
      </c>
      <c r="AA28" s="644"/>
      <c r="AB28" s="644"/>
      <c r="AC28" s="644"/>
      <c r="AD28" s="645" t="s">
        <v>127</v>
      </c>
      <c r="AE28" s="645"/>
      <c r="AF28" s="645"/>
      <c r="AG28" s="645"/>
      <c r="AH28" s="645"/>
      <c r="AI28" s="645"/>
      <c r="AJ28" s="645"/>
      <c r="AK28" s="645"/>
      <c r="AL28" s="646" t="s">
        <v>127</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303</v>
      </c>
      <c r="CE28" s="657"/>
      <c r="CF28" s="657"/>
      <c r="CG28" s="657"/>
      <c r="CH28" s="657"/>
      <c r="CI28" s="657"/>
      <c r="CJ28" s="657"/>
      <c r="CK28" s="657"/>
      <c r="CL28" s="657"/>
      <c r="CM28" s="657"/>
      <c r="CN28" s="657"/>
      <c r="CO28" s="657"/>
      <c r="CP28" s="657"/>
      <c r="CQ28" s="658"/>
      <c r="CR28" s="641">
        <v>1734671</v>
      </c>
      <c r="CS28" s="642"/>
      <c r="CT28" s="642"/>
      <c r="CU28" s="642"/>
      <c r="CV28" s="642"/>
      <c r="CW28" s="642"/>
      <c r="CX28" s="642"/>
      <c r="CY28" s="643"/>
      <c r="CZ28" s="646">
        <v>14.5</v>
      </c>
      <c r="DA28" s="675"/>
      <c r="DB28" s="675"/>
      <c r="DC28" s="679"/>
      <c r="DD28" s="650">
        <v>1684149</v>
      </c>
      <c r="DE28" s="642"/>
      <c r="DF28" s="642"/>
      <c r="DG28" s="642"/>
      <c r="DH28" s="642"/>
      <c r="DI28" s="642"/>
      <c r="DJ28" s="642"/>
      <c r="DK28" s="643"/>
      <c r="DL28" s="650">
        <v>1325218</v>
      </c>
      <c r="DM28" s="642"/>
      <c r="DN28" s="642"/>
      <c r="DO28" s="642"/>
      <c r="DP28" s="642"/>
      <c r="DQ28" s="642"/>
      <c r="DR28" s="642"/>
      <c r="DS28" s="642"/>
      <c r="DT28" s="642"/>
      <c r="DU28" s="642"/>
      <c r="DV28" s="643"/>
      <c r="DW28" s="646">
        <v>17.3</v>
      </c>
      <c r="DX28" s="675"/>
      <c r="DY28" s="675"/>
      <c r="DZ28" s="675"/>
      <c r="EA28" s="675"/>
      <c r="EB28" s="675"/>
      <c r="EC28" s="676"/>
    </row>
    <row r="29" spans="2:133" ht="11.25" customHeight="1" x14ac:dyDescent="0.15">
      <c r="B29" s="638" t="s">
        <v>304</v>
      </c>
      <c r="C29" s="639"/>
      <c r="D29" s="639"/>
      <c r="E29" s="639"/>
      <c r="F29" s="639"/>
      <c r="G29" s="639"/>
      <c r="H29" s="639"/>
      <c r="I29" s="639"/>
      <c r="J29" s="639"/>
      <c r="K29" s="639"/>
      <c r="L29" s="639"/>
      <c r="M29" s="639"/>
      <c r="N29" s="639"/>
      <c r="O29" s="639"/>
      <c r="P29" s="639"/>
      <c r="Q29" s="640"/>
      <c r="R29" s="641">
        <v>959324</v>
      </c>
      <c r="S29" s="642"/>
      <c r="T29" s="642"/>
      <c r="U29" s="642"/>
      <c r="V29" s="642"/>
      <c r="W29" s="642"/>
      <c r="X29" s="642"/>
      <c r="Y29" s="643"/>
      <c r="Z29" s="644">
        <v>7.6</v>
      </c>
      <c r="AA29" s="644"/>
      <c r="AB29" s="644"/>
      <c r="AC29" s="644"/>
      <c r="AD29" s="645" t="s">
        <v>239</v>
      </c>
      <c r="AE29" s="645"/>
      <c r="AF29" s="645"/>
      <c r="AG29" s="645"/>
      <c r="AH29" s="645"/>
      <c r="AI29" s="645"/>
      <c r="AJ29" s="645"/>
      <c r="AK29" s="645"/>
      <c r="AL29" s="646" t="s">
        <v>127</v>
      </c>
      <c r="AM29" s="647"/>
      <c r="AN29" s="647"/>
      <c r="AO29" s="648"/>
      <c r="AP29" s="620" t="s">
        <v>222</v>
      </c>
      <c r="AQ29" s="621"/>
      <c r="AR29" s="621"/>
      <c r="AS29" s="621"/>
      <c r="AT29" s="621"/>
      <c r="AU29" s="621"/>
      <c r="AV29" s="621"/>
      <c r="AW29" s="621"/>
      <c r="AX29" s="621"/>
      <c r="AY29" s="621"/>
      <c r="AZ29" s="621"/>
      <c r="BA29" s="621"/>
      <c r="BB29" s="621"/>
      <c r="BC29" s="621"/>
      <c r="BD29" s="621"/>
      <c r="BE29" s="621"/>
      <c r="BF29" s="622"/>
      <c r="BG29" s="620" t="s">
        <v>305</v>
      </c>
      <c r="BH29" s="681"/>
      <c r="BI29" s="681"/>
      <c r="BJ29" s="681"/>
      <c r="BK29" s="681"/>
      <c r="BL29" s="681"/>
      <c r="BM29" s="681"/>
      <c r="BN29" s="681"/>
      <c r="BO29" s="681"/>
      <c r="BP29" s="681"/>
      <c r="BQ29" s="682"/>
      <c r="BR29" s="620" t="s">
        <v>306</v>
      </c>
      <c r="BS29" s="681"/>
      <c r="BT29" s="681"/>
      <c r="BU29" s="681"/>
      <c r="BV29" s="681"/>
      <c r="BW29" s="681"/>
      <c r="BX29" s="681"/>
      <c r="BY29" s="681"/>
      <c r="BZ29" s="681"/>
      <c r="CA29" s="681"/>
      <c r="CB29" s="682"/>
      <c r="CD29" s="704" t="s">
        <v>307</v>
      </c>
      <c r="CE29" s="705"/>
      <c r="CF29" s="656" t="s">
        <v>308</v>
      </c>
      <c r="CG29" s="657"/>
      <c r="CH29" s="657"/>
      <c r="CI29" s="657"/>
      <c r="CJ29" s="657"/>
      <c r="CK29" s="657"/>
      <c r="CL29" s="657"/>
      <c r="CM29" s="657"/>
      <c r="CN29" s="657"/>
      <c r="CO29" s="657"/>
      <c r="CP29" s="657"/>
      <c r="CQ29" s="658"/>
      <c r="CR29" s="641">
        <v>1734657</v>
      </c>
      <c r="CS29" s="677"/>
      <c r="CT29" s="677"/>
      <c r="CU29" s="677"/>
      <c r="CV29" s="677"/>
      <c r="CW29" s="677"/>
      <c r="CX29" s="677"/>
      <c r="CY29" s="678"/>
      <c r="CZ29" s="646">
        <v>14.5</v>
      </c>
      <c r="DA29" s="675"/>
      <c r="DB29" s="675"/>
      <c r="DC29" s="679"/>
      <c r="DD29" s="650">
        <v>1684135</v>
      </c>
      <c r="DE29" s="677"/>
      <c r="DF29" s="677"/>
      <c r="DG29" s="677"/>
      <c r="DH29" s="677"/>
      <c r="DI29" s="677"/>
      <c r="DJ29" s="677"/>
      <c r="DK29" s="678"/>
      <c r="DL29" s="650">
        <v>1325204</v>
      </c>
      <c r="DM29" s="677"/>
      <c r="DN29" s="677"/>
      <c r="DO29" s="677"/>
      <c r="DP29" s="677"/>
      <c r="DQ29" s="677"/>
      <c r="DR29" s="677"/>
      <c r="DS29" s="677"/>
      <c r="DT29" s="677"/>
      <c r="DU29" s="677"/>
      <c r="DV29" s="678"/>
      <c r="DW29" s="646">
        <v>17.3</v>
      </c>
      <c r="DX29" s="675"/>
      <c r="DY29" s="675"/>
      <c r="DZ29" s="675"/>
      <c r="EA29" s="675"/>
      <c r="EB29" s="675"/>
      <c r="EC29" s="676"/>
    </row>
    <row r="30" spans="2:133" ht="11.25" customHeight="1" x14ac:dyDescent="0.15">
      <c r="B30" s="638" t="s">
        <v>309</v>
      </c>
      <c r="C30" s="639"/>
      <c r="D30" s="639"/>
      <c r="E30" s="639"/>
      <c r="F30" s="639"/>
      <c r="G30" s="639"/>
      <c r="H30" s="639"/>
      <c r="I30" s="639"/>
      <c r="J30" s="639"/>
      <c r="K30" s="639"/>
      <c r="L30" s="639"/>
      <c r="M30" s="639"/>
      <c r="N30" s="639"/>
      <c r="O30" s="639"/>
      <c r="P30" s="639"/>
      <c r="Q30" s="640"/>
      <c r="R30" s="641">
        <v>32640</v>
      </c>
      <c r="S30" s="642"/>
      <c r="T30" s="642"/>
      <c r="U30" s="642"/>
      <c r="V30" s="642"/>
      <c r="W30" s="642"/>
      <c r="X30" s="642"/>
      <c r="Y30" s="643"/>
      <c r="Z30" s="644">
        <v>0.3</v>
      </c>
      <c r="AA30" s="644"/>
      <c r="AB30" s="644"/>
      <c r="AC30" s="644"/>
      <c r="AD30" s="645">
        <v>1779</v>
      </c>
      <c r="AE30" s="645"/>
      <c r="AF30" s="645"/>
      <c r="AG30" s="645"/>
      <c r="AH30" s="645"/>
      <c r="AI30" s="645"/>
      <c r="AJ30" s="645"/>
      <c r="AK30" s="645"/>
      <c r="AL30" s="646">
        <v>0</v>
      </c>
      <c r="AM30" s="647"/>
      <c r="AN30" s="647"/>
      <c r="AO30" s="648"/>
      <c r="AP30" s="689" t="s">
        <v>310</v>
      </c>
      <c r="AQ30" s="690"/>
      <c r="AR30" s="690"/>
      <c r="AS30" s="690"/>
      <c r="AT30" s="695" t="s">
        <v>311</v>
      </c>
      <c r="AU30" s="230"/>
      <c r="AV30" s="230"/>
      <c r="AW30" s="230"/>
      <c r="AX30" s="627" t="s">
        <v>187</v>
      </c>
      <c r="AY30" s="628"/>
      <c r="AZ30" s="628"/>
      <c r="BA30" s="628"/>
      <c r="BB30" s="628"/>
      <c r="BC30" s="628"/>
      <c r="BD30" s="628"/>
      <c r="BE30" s="628"/>
      <c r="BF30" s="629"/>
      <c r="BG30" s="701">
        <v>99.4</v>
      </c>
      <c r="BH30" s="702"/>
      <c r="BI30" s="702"/>
      <c r="BJ30" s="702"/>
      <c r="BK30" s="702"/>
      <c r="BL30" s="702"/>
      <c r="BM30" s="636">
        <v>96.2</v>
      </c>
      <c r="BN30" s="702"/>
      <c r="BO30" s="702"/>
      <c r="BP30" s="702"/>
      <c r="BQ30" s="703"/>
      <c r="BR30" s="701">
        <v>99.4</v>
      </c>
      <c r="BS30" s="702"/>
      <c r="BT30" s="702"/>
      <c r="BU30" s="702"/>
      <c r="BV30" s="702"/>
      <c r="BW30" s="702"/>
      <c r="BX30" s="636">
        <v>96.3</v>
      </c>
      <c r="BY30" s="702"/>
      <c r="BZ30" s="702"/>
      <c r="CA30" s="702"/>
      <c r="CB30" s="703"/>
      <c r="CD30" s="706"/>
      <c r="CE30" s="707"/>
      <c r="CF30" s="656" t="s">
        <v>312</v>
      </c>
      <c r="CG30" s="657"/>
      <c r="CH30" s="657"/>
      <c r="CI30" s="657"/>
      <c r="CJ30" s="657"/>
      <c r="CK30" s="657"/>
      <c r="CL30" s="657"/>
      <c r="CM30" s="657"/>
      <c r="CN30" s="657"/>
      <c r="CO30" s="657"/>
      <c r="CP30" s="657"/>
      <c r="CQ30" s="658"/>
      <c r="CR30" s="641">
        <v>1657946</v>
      </c>
      <c r="CS30" s="642"/>
      <c r="CT30" s="642"/>
      <c r="CU30" s="642"/>
      <c r="CV30" s="642"/>
      <c r="CW30" s="642"/>
      <c r="CX30" s="642"/>
      <c r="CY30" s="643"/>
      <c r="CZ30" s="646">
        <v>13.9</v>
      </c>
      <c r="DA30" s="675"/>
      <c r="DB30" s="675"/>
      <c r="DC30" s="679"/>
      <c r="DD30" s="650">
        <v>1610072</v>
      </c>
      <c r="DE30" s="642"/>
      <c r="DF30" s="642"/>
      <c r="DG30" s="642"/>
      <c r="DH30" s="642"/>
      <c r="DI30" s="642"/>
      <c r="DJ30" s="642"/>
      <c r="DK30" s="643"/>
      <c r="DL30" s="650">
        <v>1251141</v>
      </c>
      <c r="DM30" s="642"/>
      <c r="DN30" s="642"/>
      <c r="DO30" s="642"/>
      <c r="DP30" s="642"/>
      <c r="DQ30" s="642"/>
      <c r="DR30" s="642"/>
      <c r="DS30" s="642"/>
      <c r="DT30" s="642"/>
      <c r="DU30" s="642"/>
      <c r="DV30" s="643"/>
      <c r="DW30" s="646">
        <v>16.3</v>
      </c>
      <c r="DX30" s="675"/>
      <c r="DY30" s="675"/>
      <c r="DZ30" s="675"/>
      <c r="EA30" s="675"/>
      <c r="EB30" s="675"/>
      <c r="EC30" s="676"/>
    </row>
    <row r="31" spans="2:133" ht="11.25" customHeight="1" x14ac:dyDescent="0.15">
      <c r="B31" s="638" t="s">
        <v>313</v>
      </c>
      <c r="C31" s="639"/>
      <c r="D31" s="639"/>
      <c r="E31" s="639"/>
      <c r="F31" s="639"/>
      <c r="G31" s="639"/>
      <c r="H31" s="639"/>
      <c r="I31" s="639"/>
      <c r="J31" s="639"/>
      <c r="K31" s="639"/>
      <c r="L31" s="639"/>
      <c r="M31" s="639"/>
      <c r="N31" s="639"/>
      <c r="O31" s="639"/>
      <c r="P31" s="639"/>
      <c r="Q31" s="640"/>
      <c r="R31" s="641">
        <v>26795</v>
      </c>
      <c r="S31" s="642"/>
      <c r="T31" s="642"/>
      <c r="U31" s="642"/>
      <c r="V31" s="642"/>
      <c r="W31" s="642"/>
      <c r="X31" s="642"/>
      <c r="Y31" s="643"/>
      <c r="Z31" s="644">
        <v>0.2</v>
      </c>
      <c r="AA31" s="644"/>
      <c r="AB31" s="644"/>
      <c r="AC31" s="644"/>
      <c r="AD31" s="645" t="s">
        <v>239</v>
      </c>
      <c r="AE31" s="645"/>
      <c r="AF31" s="645"/>
      <c r="AG31" s="645"/>
      <c r="AH31" s="645"/>
      <c r="AI31" s="645"/>
      <c r="AJ31" s="645"/>
      <c r="AK31" s="645"/>
      <c r="AL31" s="646" t="s">
        <v>239</v>
      </c>
      <c r="AM31" s="647"/>
      <c r="AN31" s="647"/>
      <c r="AO31" s="648"/>
      <c r="AP31" s="691"/>
      <c r="AQ31" s="692"/>
      <c r="AR31" s="692"/>
      <c r="AS31" s="692"/>
      <c r="AT31" s="696"/>
      <c r="AU31" s="229" t="s">
        <v>314</v>
      </c>
      <c r="AV31" s="229"/>
      <c r="AW31" s="229"/>
      <c r="AX31" s="638" t="s">
        <v>315</v>
      </c>
      <c r="AY31" s="639"/>
      <c r="AZ31" s="639"/>
      <c r="BA31" s="639"/>
      <c r="BB31" s="639"/>
      <c r="BC31" s="639"/>
      <c r="BD31" s="639"/>
      <c r="BE31" s="639"/>
      <c r="BF31" s="640"/>
      <c r="BG31" s="698">
        <v>99.4</v>
      </c>
      <c r="BH31" s="677"/>
      <c r="BI31" s="677"/>
      <c r="BJ31" s="677"/>
      <c r="BK31" s="677"/>
      <c r="BL31" s="677"/>
      <c r="BM31" s="647">
        <v>97.1</v>
      </c>
      <c r="BN31" s="699"/>
      <c r="BO31" s="699"/>
      <c r="BP31" s="699"/>
      <c r="BQ31" s="700"/>
      <c r="BR31" s="698">
        <v>99.4</v>
      </c>
      <c r="BS31" s="677"/>
      <c r="BT31" s="677"/>
      <c r="BU31" s="677"/>
      <c r="BV31" s="677"/>
      <c r="BW31" s="677"/>
      <c r="BX31" s="647">
        <v>97.2</v>
      </c>
      <c r="BY31" s="699"/>
      <c r="BZ31" s="699"/>
      <c r="CA31" s="699"/>
      <c r="CB31" s="700"/>
      <c r="CD31" s="706"/>
      <c r="CE31" s="707"/>
      <c r="CF31" s="656" t="s">
        <v>316</v>
      </c>
      <c r="CG31" s="657"/>
      <c r="CH31" s="657"/>
      <c r="CI31" s="657"/>
      <c r="CJ31" s="657"/>
      <c r="CK31" s="657"/>
      <c r="CL31" s="657"/>
      <c r="CM31" s="657"/>
      <c r="CN31" s="657"/>
      <c r="CO31" s="657"/>
      <c r="CP31" s="657"/>
      <c r="CQ31" s="658"/>
      <c r="CR31" s="641">
        <v>76711</v>
      </c>
      <c r="CS31" s="677"/>
      <c r="CT31" s="677"/>
      <c r="CU31" s="677"/>
      <c r="CV31" s="677"/>
      <c r="CW31" s="677"/>
      <c r="CX31" s="677"/>
      <c r="CY31" s="678"/>
      <c r="CZ31" s="646">
        <v>0.6</v>
      </c>
      <c r="DA31" s="675"/>
      <c r="DB31" s="675"/>
      <c r="DC31" s="679"/>
      <c r="DD31" s="650">
        <v>74063</v>
      </c>
      <c r="DE31" s="677"/>
      <c r="DF31" s="677"/>
      <c r="DG31" s="677"/>
      <c r="DH31" s="677"/>
      <c r="DI31" s="677"/>
      <c r="DJ31" s="677"/>
      <c r="DK31" s="678"/>
      <c r="DL31" s="650">
        <v>74063</v>
      </c>
      <c r="DM31" s="677"/>
      <c r="DN31" s="677"/>
      <c r="DO31" s="677"/>
      <c r="DP31" s="677"/>
      <c r="DQ31" s="677"/>
      <c r="DR31" s="677"/>
      <c r="DS31" s="677"/>
      <c r="DT31" s="677"/>
      <c r="DU31" s="677"/>
      <c r="DV31" s="678"/>
      <c r="DW31" s="646">
        <v>1</v>
      </c>
      <c r="DX31" s="675"/>
      <c r="DY31" s="675"/>
      <c r="DZ31" s="675"/>
      <c r="EA31" s="675"/>
      <c r="EB31" s="675"/>
      <c r="EC31" s="676"/>
    </row>
    <row r="32" spans="2:133" ht="11.25" customHeight="1" x14ac:dyDescent="0.15">
      <c r="B32" s="638" t="s">
        <v>317</v>
      </c>
      <c r="C32" s="639"/>
      <c r="D32" s="639"/>
      <c r="E32" s="639"/>
      <c r="F32" s="639"/>
      <c r="G32" s="639"/>
      <c r="H32" s="639"/>
      <c r="I32" s="639"/>
      <c r="J32" s="639"/>
      <c r="K32" s="639"/>
      <c r="L32" s="639"/>
      <c r="M32" s="639"/>
      <c r="N32" s="639"/>
      <c r="O32" s="639"/>
      <c r="P32" s="639"/>
      <c r="Q32" s="640"/>
      <c r="R32" s="641">
        <v>464001</v>
      </c>
      <c r="S32" s="642"/>
      <c r="T32" s="642"/>
      <c r="U32" s="642"/>
      <c r="V32" s="642"/>
      <c r="W32" s="642"/>
      <c r="X32" s="642"/>
      <c r="Y32" s="643"/>
      <c r="Z32" s="644">
        <v>3.7</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318</v>
      </c>
      <c r="AY32" s="687"/>
      <c r="AZ32" s="687"/>
      <c r="BA32" s="687"/>
      <c r="BB32" s="687"/>
      <c r="BC32" s="687"/>
      <c r="BD32" s="687"/>
      <c r="BE32" s="687"/>
      <c r="BF32" s="688"/>
      <c r="BG32" s="710">
        <v>99.4</v>
      </c>
      <c r="BH32" s="711"/>
      <c r="BI32" s="711"/>
      <c r="BJ32" s="711"/>
      <c r="BK32" s="711"/>
      <c r="BL32" s="711"/>
      <c r="BM32" s="712">
        <v>94.9</v>
      </c>
      <c r="BN32" s="711"/>
      <c r="BO32" s="711"/>
      <c r="BP32" s="711"/>
      <c r="BQ32" s="713"/>
      <c r="BR32" s="710">
        <v>99.3</v>
      </c>
      <c r="BS32" s="711"/>
      <c r="BT32" s="711"/>
      <c r="BU32" s="711"/>
      <c r="BV32" s="711"/>
      <c r="BW32" s="711"/>
      <c r="BX32" s="712">
        <v>95</v>
      </c>
      <c r="BY32" s="711"/>
      <c r="BZ32" s="711"/>
      <c r="CA32" s="711"/>
      <c r="CB32" s="713"/>
      <c r="CD32" s="708"/>
      <c r="CE32" s="709"/>
      <c r="CF32" s="656" t="s">
        <v>319</v>
      </c>
      <c r="CG32" s="657"/>
      <c r="CH32" s="657"/>
      <c r="CI32" s="657"/>
      <c r="CJ32" s="657"/>
      <c r="CK32" s="657"/>
      <c r="CL32" s="657"/>
      <c r="CM32" s="657"/>
      <c r="CN32" s="657"/>
      <c r="CO32" s="657"/>
      <c r="CP32" s="657"/>
      <c r="CQ32" s="658"/>
      <c r="CR32" s="641">
        <v>14</v>
      </c>
      <c r="CS32" s="642"/>
      <c r="CT32" s="642"/>
      <c r="CU32" s="642"/>
      <c r="CV32" s="642"/>
      <c r="CW32" s="642"/>
      <c r="CX32" s="642"/>
      <c r="CY32" s="643"/>
      <c r="CZ32" s="646">
        <v>0</v>
      </c>
      <c r="DA32" s="675"/>
      <c r="DB32" s="675"/>
      <c r="DC32" s="679"/>
      <c r="DD32" s="650">
        <v>14</v>
      </c>
      <c r="DE32" s="642"/>
      <c r="DF32" s="642"/>
      <c r="DG32" s="642"/>
      <c r="DH32" s="642"/>
      <c r="DI32" s="642"/>
      <c r="DJ32" s="642"/>
      <c r="DK32" s="643"/>
      <c r="DL32" s="650">
        <v>14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320</v>
      </c>
      <c r="C33" s="639"/>
      <c r="D33" s="639"/>
      <c r="E33" s="639"/>
      <c r="F33" s="639"/>
      <c r="G33" s="639"/>
      <c r="H33" s="639"/>
      <c r="I33" s="639"/>
      <c r="J33" s="639"/>
      <c r="K33" s="639"/>
      <c r="L33" s="639"/>
      <c r="M33" s="639"/>
      <c r="N33" s="639"/>
      <c r="O33" s="639"/>
      <c r="P33" s="639"/>
      <c r="Q33" s="640"/>
      <c r="R33" s="641">
        <v>461489</v>
      </c>
      <c r="S33" s="642"/>
      <c r="T33" s="642"/>
      <c r="U33" s="642"/>
      <c r="V33" s="642"/>
      <c r="W33" s="642"/>
      <c r="X33" s="642"/>
      <c r="Y33" s="643"/>
      <c r="Z33" s="644">
        <v>3.7</v>
      </c>
      <c r="AA33" s="644"/>
      <c r="AB33" s="644"/>
      <c r="AC33" s="644"/>
      <c r="AD33" s="645" t="s">
        <v>127</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321</v>
      </c>
      <c r="CE33" s="657"/>
      <c r="CF33" s="657"/>
      <c r="CG33" s="657"/>
      <c r="CH33" s="657"/>
      <c r="CI33" s="657"/>
      <c r="CJ33" s="657"/>
      <c r="CK33" s="657"/>
      <c r="CL33" s="657"/>
      <c r="CM33" s="657"/>
      <c r="CN33" s="657"/>
      <c r="CO33" s="657"/>
      <c r="CP33" s="657"/>
      <c r="CQ33" s="658"/>
      <c r="CR33" s="641">
        <v>5365363</v>
      </c>
      <c r="CS33" s="677"/>
      <c r="CT33" s="677"/>
      <c r="CU33" s="677"/>
      <c r="CV33" s="677"/>
      <c r="CW33" s="677"/>
      <c r="CX33" s="677"/>
      <c r="CY33" s="678"/>
      <c r="CZ33" s="646">
        <v>44.9</v>
      </c>
      <c r="DA33" s="675"/>
      <c r="DB33" s="675"/>
      <c r="DC33" s="679"/>
      <c r="DD33" s="650">
        <v>3813380</v>
      </c>
      <c r="DE33" s="677"/>
      <c r="DF33" s="677"/>
      <c r="DG33" s="677"/>
      <c r="DH33" s="677"/>
      <c r="DI33" s="677"/>
      <c r="DJ33" s="677"/>
      <c r="DK33" s="678"/>
      <c r="DL33" s="650">
        <v>2904846</v>
      </c>
      <c r="DM33" s="677"/>
      <c r="DN33" s="677"/>
      <c r="DO33" s="677"/>
      <c r="DP33" s="677"/>
      <c r="DQ33" s="677"/>
      <c r="DR33" s="677"/>
      <c r="DS33" s="677"/>
      <c r="DT33" s="677"/>
      <c r="DU33" s="677"/>
      <c r="DV33" s="678"/>
      <c r="DW33" s="646">
        <v>37.799999999999997</v>
      </c>
      <c r="DX33" s="675"/>
      <c r="DY33" s="675"/>
      <c r="DZ33" s="675"/>
      <c r="EA33" s="675"/>
      <c r="EB33" s="675"/>
      <c r="EC33" s="676"/>
    </row>
    <row r="34" spans="2:133" ht="11.25" customHeight="1" x14ac:dyDescent="0.15">
      <c r="B34" s="638" t="s">
        <v>322</v>
      </c>
      <c r="C34" s="639"/>
      <c r="D34" s="639"/>
      <c r="E34" s="639"/>
      <c r="F34" s="639"/>
      <c r="G34" s="639"/>
      <c r="H34" s="639"/>
      <c r="I34" s="639"/>
      <c r="J34" s="639"/>
      <c r="K34" s="639"/>
      <c r="L34" s="639"/>
      <c r="M34" s="639"/>
      <c r="N34" s="639"/>
      <c r="O34" s="639"/>
      <c r="P34" s="639"/>
      <c r="Q34" s="640"/>
      <c r="R34" s="641">
        <v>480492</v>
      </c>
      <c r="S34" s="642"/>
      <c r="T34" s="642"/>
      <c r="U34" s="642"/>
      <c r="V34" s="642"/>
      <c r="W34" s="642"/>
      <c r="X34" s="642"/>
      <c r="Y34" s="643"/>
      <c r="Z34" s="644">
        <v>3.8</v>
      </c>
      <c r="AA34" s="644"/>
      <c r="AB34" s="644"/>
      <c r="AC34" s="644"/>
      <c r="AD34" s="645">
        <v>637</v>
      </c>
      <c r="AE34" s="645"/>
      <c r="AF34" s="645"/>
      <c r="AG34" s="645"/>
      <c r="AH34" s="645"/>
      <c r="AI34" s="645"/>
      <c r="AJ34" s="645"/>
      <c r="AK34" s="645"/>
      <c r="AL34" s="646">
        <v>0</v>
      </c>
      <c r="AM34" s="647"/>
      <c r="AN34" s="647"/>
      <c r="AO34" s="648"/>
      <c r="AP34" s="234"/>
      <c r="AQ34" s="620" t="s">
        <v>323</v>
      </c>
      <c r="AR34" s="621"/>
      <c r="AS34" s="621"/>
      <c r="AT34" s="621"/>
      <c r="AU34" s="621"/>
      <c r="AV34" s="621"/>
      <c r="AW34" s="621"/>
      <c r="AX34" s="621"/>
      <c r="AY34" s="621"/>
      <c r="AZ34" s="621"/>
      <c r="BA34" s="621"/>
      <c r="BB34" s="621"/>
      <c r="BC34" s="621"/>
      <c r="BD34" s="621"/>
      <c r="BE34" s="621"/>
      <c r="BF34" s="622"/>
      <c r="BG34" s="620" t="s">
        <v>324</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325</v>
      </c>
      <c r="CE34" s="657"/>
      <c r="CF34" s="657"/>
      <c r="CG34" s="657"/>
      <c r="CH34" s="657"/>
      <c r="CI34" s="657"/>
      <c r="CJ34" s="657"/>
      <c r="CK34" s="657"/>
      <c r="CL34" s="657"/>
      <c r="CM34" s="657"/>
      <c r="CN34" s="657"/>
      <c r="CO34" s="657"/>
      <c r="CP34" s="657"/>
      <c r="CQ34" s="658"/>
      <c r="CR34" s="641">
        <v>1466276</v>
      </c>
      <c r="CS34" s="642"/>
      <c r="CT34" s="642"/>
      <c r="CU34" s="642"/>
      <c r="CV34" s="642"/>
      <c r="CW34" s="642"/>
      <c r="CX34" s="642"/>
      <c r="CY34" s="643"/>
      <c r="CZ34" s="646">
        <v>12.3</v>
      </c>
      <c r="DA34" s="675"/>
      <c r="DB34" s="675"/>
      <c r="DC34" s="679"/>
      <c r="DD34" s="650">
        <v>1254503</v>
      </c>
      <c r="DE34" s="642"/>
      <c r="DF34" s="642"/>
      <c r="DG34" s="642"/>
      <c r="DH34" s="642"/>
      <c r="DI34" s="642"/>
      <c r="DJ34" s="642"/>
      <c r="DK34" s="643"/>
      <c r="DL34" s="650">
        <v>974790</v>
      </c>
      <c r="DM34" s="642"/>
      <c r="DN34" s="642"/>
      <c r="DO34" s="642"/>
      <c r="DP34" s="642"/>
      <c r="DQ34" s="642"/>
      <c r="DR34" s="642"/>
      <c r="DS34" s="642"/>
      <c r="DT34" s="642"/>
      <c r="DU34" s="642"/>
      <c r="DV34" s="643"/>
      <c r="DW34" s="646">
        <v>12.7</v>
      </c>
      <c r="DX34" s="675"/>
      <c r="DY34" s="675"/>
      <c r="DZ34" s="675"/>
      <c r="EA34" s="675"/>
      <c r="EB34" s="675"/>
      <c r="EC34" s="676"/>
    </row>
    <row r="35" spans="2:133" ht="11.25" customHeight="1" x14ac:dyDescent="0.15">
      <c r="B35" s="638" t="s">
        <v>326</v>
      </c>
      <c r="C35" s="639"/>
      <c r="D35" s="639"/>
      <c r="E35" s="639"/>
      <c r="F35" s="639"/>
      <c r="G35" s="639"/>
      <c r="H35" s="639"/>
      <c r="I35" s="639"/>
      <c r="J35" s="639"/>
      <c r="K35" s="639"/>
      <c r="L35" s="639"/>
      <c r="M35" s="639"/>
      <c r="N35" s="639"/>
      <c r="O35" s="639"/>
      <c r="P35" s="639"/>
      <c r="Q35" s="640"/>
      <c r="R35" s="641">
        <v>870071</v>
      </c>
      <c r="S35" s="642"/>
      <c r="T35" s="642"/>
      <c r="U35" s="642"/>
      <c r="V35" s="642"/>
      <c r="W35" s="642"/>
      <c r="X35" s="642"/>
      <c r="Y35" s="643"/>
      <c r="Z35" s="644">
        <v>6.9</v>
      </c>
      <c r="AA35" s="644"/>
      <c r="AB35" s="644"/>
      <c r="AC35" s="644"/>
      <c r="AD35" s="645" t="s">
        <v>239</v>
      </c>
      <c r="AE35" s="645"/>
      <c r="AF35" s="645"/>
      <c r="AG35" s="645"/>
      <c r="AH35" s="645"/>
      <c r="AI35" s="645"/>
      <c r="AJ35" s="645"/>
      <c r="AK35" s="645"/>
      <c r="AL35" s="646" t="s">
        <v>127</v>
      </c>
      <c r="AM35" s="647"/>
      <c r="AN35" s="647"/>
      <c r="AO35" s="648"/>
      <c r="AP35" s="234"/>
      <c r="AQ35" s="714" t="s">
        <v>327</v>
      </c>
      <c r="AR35" s="715"/>
      <c r="AS35" s="715"/>
      <c r="AT35" s="715"/>
      <c r="AU35" s="715"/>
      <c r="AV35" s="715"/>
      <c r="AW35" s="715"/>
      <c r="AX35" s="715"/>
      <c r="AY35" s="716"/>
      <c r="AZ35" s="630">
        <v>1816811</v>
      </c>
      <c r="BA35" s="631"/>
      <c r="BB35" s="631"/>
      <c r="BC35" s="631"/>
      <c r="BD35" s="631"/>
      <c r="BE35" s="631"/>
      <c r="BF35" s="717"/>
      <c r="BG35" s="652" t="s">
        <v>328</v>
      </c>
      <c r="BH35" s="653"/>
      <c r="BI35" s="653"/>
      <c r="BJ35" s="653"/>
      <c r="BK35" s="653"/>
      <c r="BL35" s="653"/>
      <c r="BM35" s="653"/>
      <c r="BN35" s="653"/>
      <c r="BO35" s="653"/>
      <c r="BP35" s="653"/>
      <c r="BQ35" s="653"/>
      <c r="BR35" s="653"/>
      <c r="BS35" s="653"/>
      <c r="BT35" s="653"/>
      <c r="BU35" s="654"/>
      <c r="BV35" s="630">
        <v>223841</v>
      </c>
      <c r="BW35" s="631"/>
      <c r="BX35" s="631"/>
      <c r="BY35" s="631"/>
      <c r="BZ35" s="631"/>
      <c r="CA35" s="631"/>
      <c r="CB35" s="717"/>
      <c r="CD35" s="656" t="s">
        <v>329</v>
      </c>
      <c r="CE35" s="657"/>
      <c r="CF35" s="657"/>
      <c r="CG35" s="657"/>
      <c r="CH35" s="657"/>
      <c r="CI35" s="657"/>
      <c r="CJ35" s="657"/>
      <c r="CK35" s="657"/>
      <c r="CL35" s="657"/>
      <c r="CM35" s="657"/>
      <c r="CN35" s="657"/>
      <c r="CO35" s="657"/>
      <c r="CP35" s="657"/>
      <c r="CQ35" s="658"/>
      <c r="CR35" s="641">
        <v>198857</v>
      </c>
      <c r="CS35" s="677"/>
      <c r="CT35" s="677"/>
      <c r="CU35" s="677"/>
      <c r="CV35" s="677"/>
      <c r="CW35" s="677"/>
      <c r="CX35" s="677"/>
      <c r="CY35" s="678"/>
      <c r="CZ35" s="646">
        <v>1.7</v>
      </c>
      <c r="DA35" s="675"/>
      <c r="DB35" s="675"/>
      <c r="DC35" s="679"/>
      <c r="DD35" s="650">
        <v>158425</v>
      </c>
      <c r="DE35" s="677"/>
      <c r="DF35" s="677"/>
      <c r="DG35" s="677"/>
      <c r="DH35" s="677"/>
      <c r="DI35" s="677"/>
      <c r="DJ35" s="677"/>
      <c r="DK35" s="678"/>
      <c r="DL35" s="650">
        <v>147152</v>
      </c>
      <c r="DM35" s="677"/>
      <c r="DN35" s="677"/>
      <c r="DO35" s="677"/>
      <c r="DP35" s="677"/>
      <c r="DQ35" s="677"/>
      <c r="DR35" s="677"/>
      <c r="DS35" s="677"/>
      <c r="DT35" s="677"/>
      <c r="DU35" s="677"/>
      <c r="DV35" s="678"/>
      <c r="DW35" s="646">
        <v>1.9</v>
      </c>
      <c r="DX35" s="675"/>
      <c r="DY35" s="675"/>
      <c r="DZ35" s="675"/>
      <c r="EA35" s="675"/>
      <c r="EB35" s="675"/>
      <c r="EC35" s="676"/>
    </row>
    <row r="36" spans="2:133" ht="11.25" customHeight="1" x14ac:dyDescent="0.15">
      <c r="B36" s="638" t="s">
        <v>330</v>
      </c>
      <c r="C36" s="639"/>
      <c r="D36" s="639"/>
      <c r="E36" s="639"/>
      <c r="F36" s="639"/>
      <c r="G36" s="639"/>
      <c r="H36" s="639"/>
      <c r="I36" s="639"/>
      <c r="J36" s="639"/>
      <c r="K36" s="639"/>
      <c r="L36" s="639"/>
      <c r="M36" s="639"/>
      <c r="N36" s="639"/>
      <c r="O36" s="639"/>
      <c r="P36" s="639"/>
      <c r="Q36" s="640"/>
      <c r="R36" s="641" t="s">
        <v>239</v>
      </c>
      <c r="S36" s="642"/>
      <c r="T36" s="642"/>
      <c r="U36" s="642"/>
      <c r="V36" s="642"/>
      <c r="W36" s="642"/>
      <c r="X36" s="642"/>
      <c r="Y36" s="643"/>
      <c r="Z36" s="644" t="s">
        <v>239</v>
      </c>
      <c r="AA36" s="644"/>
      <c r="AB36" s="644"/>
      <c r="AC36" s="644"/>
      <c r="AD36" s="645" t="s">
        <v>239</v>
      </c>
      <c r="AE36" s="645"/>
      <c r="AF36" s="645"/>
      <c r="AG36" s="645"/>
      <c r="AH36" s="645"/>
      <c r="AI36" s="645"/>
      <c r="AJ36" s="645"/>
      <c r="AK36" s="645"/>
      <c r="AL36" s="646" t="s">
        <v>239</v>
      </c>
      <c r="AM36" s="647"/>
      <c r="AN36" s="647"/>
      <c r="AO36" s="648"/>
      <c r="AQ36" s="718" t="s">
        <v>331</v>
      </c>
      <c r="AR36" s="719"/>
      <c r="AS36" s="719"/>
      <c r="AT36" s="719"/>
      <c r="AU36" s="719"/>
      <c r="AV36" s="719"/>
      <c r="AW36" s="719"/>
      <c r="AX36" s="719"/>
      <c r="AY36" s="720"/>
      <c r="AZ36" s="641">
        <v>779853</v>
      </c>
      <c r="BA36" s="642"/>
      <c r="BB36" s="642"/>
      <c r="BC36" s="642"/>
      <c r="BD36" s="677"/>
      <c r="BE36" s="677"/>
      <c r="BF36" s="700"/>
      <c r="BG36" s="656" t="s">
        <v>332</v>
      </c>
      <c r="BH36" s="657"/>
      <c r="BI36" s="657"/>
      <c r="BJ36" s="657"/>
      <c r="BK36" s="657"/>
      <c r="BL36" s="657"/>
      <c r="BM36" s="657"/>
      <c r="BN36" s="657"/>
      <c r="BO36" s="657"/>
      <c r="BP36" s="657"/>
      <c r="BQ36" s="657"/>
      <c r="BR36" s="657"/>
      <c r="BS36" s="657"/>
      <c r="BT36" s="657"/>
      <c r="BU36" s="658"/>
      <c r="BV36" s="641">
        <v>209659</v>
      </c>
      <c r="BW36" s="642"/>
      <c r="BX36" s="642"/>
      <c r="BY36" s="642"/>
      <c r="BZ36" s="642"/>
      <c r="CA36" s="642"/>
      <c r="CB36" s="651"/>
      <c r="CD36" s="656" t="s">
        <v>333</v>
      </c>
      <c r="CE36" s="657"/>
      <c r="CF36" s="657"/>
      <c r="CG36" s="657"/>
      <c r="CH36" s="657"/>
      <c r="CI36" s="657"/>
      <c r="CJ36" s="657"/>
      <c r="CK36" s="657"/>
      <c r="CL36" s="657"/>
      <c r="CM36" s="657"/>
      <c r="CN36" s="657"/>
      <c r="CO36" s="657"/>
      <c r="CP36" s="657"/>
      <c r="CQ36" s="658"/>
      <c r="CR36" s="641">
        <v>962270</v>
      </c>
      <c r="CS36" s="642"/>
      <c r="CT36" s="642"/>
      <c r="CU36" s="642"/>
      <c r="CV36" s="642"/>
      <c r="CW36" s="642"/>
      <c r="CX36" s="642"/>
      <c r="CY36" s="643"/>
      <c r="CZ36" s="646">
        <v>8.1</v>
      </c>
      <c r="DA36" s="675"/>
      <c r="DB36" s="675"/>
      <c r="DC36" s="679"/>
      <c r="DD36" s="650">
        <v>467206</v>
      </c>
      <c r="DE36" s="642"/>
      <c r="DF36" s="642"/>
      <c r="DG36" s="642"/>
      <c r="DH36" s="642"/>
      <c r="DI36" s="642"/>
      <c r="DJ36" s="642"/>
      <c r="DK36" s="643"/>
      <c r="DL36" s="650">
        <v>294008</v>
      </c>
      <c r="DM36" s="642"/>
      <c r="DN36" s="642"/>
      <c r="DO36" s="642"/>
      <c r="DP36" s="642"/>
      <c r="DQ36" s="642"/>
      <c r="DR36" s="642"/>
      <c r="DS36" s="642"/>
      <c r="DT36" s="642"/>
      <c r="DU36" s="642"/>
      <c r="DV36" s="643"/>
      <c r="DW36" s="646">
        <v>3.8</v>
      </c>
      <c r="DX36" s="675"/>
      <c r="DY36" s="675"/>
      <c r="DZ36" s="675"/>
      <c r="EA36" s="675"/>
      <c r="EB36" s="675"/>
      <c r="EC36" s="676"/>
    </row>
    <row r="37" spans="2:133" ht="11.25" customHeight="1" x14ac:dyDescent="0.15">
      <c r="B37" s="638" t="s">
        <v>334</v>
      </c>
      <c r="C37" s="639"/>
      <c r="D37" s="639"/>
      <c r="E37" s="639"/>
      <c r="F37" s="639"/>
      <c r="G37" s="639"/>
      <c r="H37" s="639"/>
      <c r="I37" s="639"/>
      <c r="J37" s="639"/>
      <c r="K37" s="639"/>
      <c r="L37" s="639"/>
      <c r="M37" s="639"/>
      <c r="N37" s="639"/>
      <c r="O37" s="639"/>
      <c r="P37" s="639"/>
      <c r="Q37" s="640"/>
      <c r="R37" s="641">
        <v>393171</v>
      </c>
      <c r="S37" s="642"/>
      <c r="T37" s="642"/>
      <c r="U37" s="642"/>
      <c r="V37" s="642"/>
      <c r="W37" s="642"/>
      <c r="X37" s="642"/>
      <c r="Y37" s="643"/>
      <c r="Z37" s="644">
        <v>3.1</v>
      </c>
      <c r="AA37" s="644"/>
      <c r="AB37" s="644"/>
      <c r="AC37" s="644"/>
      <c r="AD37" s="645" t="s">
        <v>239</v>
      </c>
      <c r="AE37" s="645"/>
      <c r="AF37" s="645"/>
      <c r="AG37" s="645"/>
      <c r="AH37" s="645"/>
      <c r="AI37" s="645"/>
      <c r="AJ37" s="645"/>
      <c r="AK37" s="645"/>
      <c r="AL37" s="646" t="s">
        <v>239</v>
      </c>
      <c r="AM37" s="647"/>
      <c r="AN37" s="647"/>
      <c r="AO37" s="648"/>
      <c r="AQ37" s="718" t="s">
        <v>335</v>
      </c>
      <c r="AR37" s="719"/>
      <c r="AS37" s="719"/>
      <c r="AT37" s="719"/>
      <c r="AU37" s="719"/>
      <c r="AV37" s="719"/>
      <c r="AW37" s="719"/>
      <c r="AX37" s="719"/>
      <c r="AY37" s="720"/>
      <c r="AZ37" s="641">
        <v>12809</v>
      </c>
      <c r="BA37" s="642"/>
      <c r="BB37" s="642"/>
      <c r="BC37" s="642"/>
      <c r="BD37" s="677"/>
      <c r="BE37" s="677"/>
      <c r="BF37" s="700"/>
      <c r="BG37" s="656" t="s">
        <v>336</v>
      </c>
      <c r="BH37" s="657"/>
      <c r="BI37" s="657"/>
      <c r="BJ37" s="657"/>
      <c r="BK37" s="657"/>
      <c r="BL37" s="657"/>
      <c r="BM37" s="657"/>
      <c r="BN37" s="657"/>
      <c r="BO37" s="657"/>
      <c r="BP37" s="657"/>
      <c r="BQ37" s="657"/>
      <c r="BR37" s="657"/>
      <c r="BS37" s="657"/>
      <c r="BT37" s="657"/>
      <c r="BU37" s="658"/>
      <c r="BV37" s="641">
        <v>3115</v>
      </c>
      <c r="BW37" s="642"/>
      <c r="BX37" s="642"/>
      <c r="BY37" s="642"/>
      <c r="BZ37" s="642"/>
      <c r="CA37" s="642"/>
      <c r="CB37" s="651"/>
      <c r="CD37" s="656" t="s">
        <v>337</v>
      </c>
      <c r="CE37" s="657"/>
      <c r="CF37" s="657"/>
      <c r="CG37" s="657"/>
      <c r="CH37" s="657"/>
      <c r="CI37" s="657"/>
      <c r="CJ37" s="657"/>
      <c r="CK37" s="657"/>
      <c r="CL37" s="657"/>
      <c r="CM37" s="657"/>
      <c r="CN37" s="657"/>
      <c r="CO37" s="657"/>
      <c r="CP37" s="657"/>
      <c r="CQ37" s="658"/>
      <c r="CR37" s="641">
        <v>114227</v>
      </c>
      <c r="CS37" s="677"/>
      <c r="CT37" s="677"/>
      <c r="CU37" s="677"/>
      <c r="CV37" s="677"/>
      <c r="CW37" s="677"/>
      <c r="CX37" s="677"/>
      <c r="CY37" s="678"/>
      <c r="CZ37" s="646">
        <v>1</v>
      </c>
      <c r="DA37" s="675"/>
      <c r="DB37" s="675"/>
      <c r="DC37" s="679"/>
      <c r="DD37" s="650">
        <v>114227</v>
      </c>
      <c r="DE37" s="677"/>
      <c r="DF37" s="677"/>
      <c r="DG37" s="677"/>
      <c r="DH37" s="677"/>
      <c r="DI37" s="677"/>
      <c r="DJ37" s="677"/>
      <c r="DK37" s="678"/>
      <c r="DL37" s="650">
        <v>114211</v>
      </c>
      <c r="DM37" s="677"/>
      <c r="DN37" s="677"/>
      <c r="DO37" s="677"/>
      <c r="DP37" s="677"/>
      <c r="DQ37" s="677"/>
      <c r="DR37" s="677"/>
      <c r="DS37" s="677"/>
      <c r="DT37" s="677"/>
      <c r="DU37" s="677"/>
      <c r="DV37" s="678"/>
      <c r="DW37" s="646">
        <v>1.5</v>
      </c>
      <c r="DX37" s="675"/>
      <c r="DY37" s="675"/>
      <c r="DZ37" s="675"/>
      <c r="EA37" s="675"/>
      <c r="EB37" s="675"/>
      <c r="EC37" s="676"/>
    </row>
    <row r="38" spans="2:133" ht="11.25" customHeight="1" x14ac:dyDescent="0.15">
      <c r="B38" s="686" t="s">
        <v>338</v>
      </c>
      <c r="C38" s="687"/>
      <c r="D38" s="687"/>
      <c r="E38" s="687"/>
      <c r="F38" s="687"/>
      <c r="G38" s="687"/>
      <c r="H38" s="687"/>
      <c r="I38" s="687"/>
      <c r="J38" s="687"/>
      <c r="K38" s="687"/>
      <c r="L38" s="687"/>
      <c r="M38" s="687"/>
      <c r="N38" s="687"/>
      <c r="O38" s="687"/>
      <c r="P38" s="687"/>
      <c r="Q38" s="688"/>
      <c r="R38" s="721">
        <v>12606540</v>
      </c>
      <c r="S38" s="722"/>
      <c r="T38" s="722"/>
      <c r="U38" s="722"/>
      <c r="V38" s="722"/>
      <c r="W38" s="722"/>
      <c r="X38" s="722"/>
      <c r="Y38" s="723"/>
      <c r="Z38" s="724">
        <v>100</v>
      </c>
      <c r="AA38" s="724"/>
      <c r="AB38" s="724"/>
      <c r="AC38" s="724"/>
      <c r="AD38" s="725">
        <v>7286011</v>
      </c>
      <c r="AE38" s="725"/>
      <c r="AF38" s="725"/>
      <c r="AG38" s="725"/>
      <c r="AH38" s="725"/>
      <c r="AI38" s="725"/>
      <c r="AJ38" s="725"/>
      <c r="AK38" s="725"/>
      <c r="AL38" s="726">
        <v>100</v>
      </c>
      <c r="AM38" s="712"/>
      <c r="AN38" s="712"/>
      <c r="AO38" s="727"/>
      <c r="AQ38" s="718" t="s">
        <v>339</v>
      </c>
      <c r="AR38" s="719"/>
      <c r="AS38" s="719"/>
      <c r="AT38" s="719"/>
      <c r="AU38" s="719"/>
      <c r="AV38" s="719"/>
      <c r="AW38" s="719"/>
      <c r="AX38" s="719"/>
      <c r="AY38" s="720"/>
      <c r="AZ38" s="641">
        <v>7781</v>
      </c>
      <c r="BA38" s="642"/>
      <c r="BB38" s="642"/>
      <c r="BC38" s="642"/>
      <c r="BD38" s="677"/>
      <c r="BE38" s="677"/>
      <c r="BF38" s="700"/>
      <c r="BG38" s="656" t="s">
        <v>340</v>
      </c>
      <c r="BH38" s="657"/>
      <c r="BI38" s="657"/>
      <c r="BJ38" s="657"/>
      <c r="BK38" s="657"/>
      <c r="BL38" s="657"/>
      <c r="BM38" s="657"/>
      <c r="BN38" s="657"/>
      <c r="BO38" s="657"/>
      <c r="BP38" s="657"/>
      <c r="BQ38" s="657"/>
      <c r="BR38" s="657"/>
      <c r="BS38" s="657"/>
      <c r="BT38" s="657"/>
      <c r="BU38" s="658"/>
      <c r="BV38" s="641">
        <v>4818</v>
      </c>
      <c r="BW38" s="642"/>
      <c r="BX38" s="642"/>
      <c r="BY38" s="642"/>
      <c r="BZ38" s="642"/>
      <c r="CA38" s="642"/>
      <c r="CB38" s="651"/>
      <c r="CD38" s="656" t="s">
        <v>341</v>
      </c>
      <c r="CE38" s="657"/>
      <c r="CF38" s="657"/>
      <c r="CG38" s="657"/>
      <c r="CH38" s="657"/>
      <c r="CI38" s="657"/>
      <c r="CJ38" s="657"/>
      <c r="CK38" s="657"/>
      <c r="CL38" s="657"/>
      <c r="CM38" s="657"/>
      <c r="CN38" s="657"/>
      <c r="CO38" s="657"/>
      <c r="CP38" s="657"/>
      <c r="CQ38" s="658"/>
      <c r="CR38" s="641">
        <v>1567448</v>
      </c>
      <c r="CS38" s="642"/>
      <c r="CT38" s="642"/>
      <c r="CU38" s="642"/>
      <c r="CV38" s="642"/>
      <c r="CW38" s="642"/>
      <c r="CX38" s="642"/>
      <c r="CY38" s="643"/>
      <c r="CZ38" s="646">
        <v>13.1</v>
      </c>
      <c r="DA38" s="675"/>
      <c r="DB38" s="675"/>
      <c r="DC38" s="679"/>
      <c r="DD38" s="650">
        <v>1423182</v>
      </c>
      <c r="DE38" s="642"/>
      <c r="DF38" s="642"/>
      <c r="DG38" s="642"/>
      <c r="DH38" s="642"/>
      <c r="DI38" s="642"/>
      <c r="DJ38" s="642"/>
      <c r="DK38" s="643"/>
      <c r="DL38" s="650">
        <v>1252342</v>
      </c>
      <c r="DM38" s="642"/>
      <c r="DN38" s="642"/>
      <c r="DO38" s="642"/>
      <c r="DP38" s="642"/>
      <c r="DQ38" s="642"/>
      <c r="DR38" s="642"/>
      <c r="DS38" s="642"/>
      <c r="DT38" s="642"/>
      <c r="DU38" s="642"/>
      <c r="DV38" s="643"/>
      <c r="DW38" s="646">
        <v>16.3</v>
      </c>
      <c r="DX38" s="675"/>
      <c r="DY38" s="675"/>
      <c r="DZ38" s="675"/>
      <c r="EA38" s="675"/>
      <c r="EB38" s="675"/>
      <c r="EC38" s="676"/>
    </row>
    <row r="39" spans="2:133" ht="11.25" customHeight="1" x14ac:dyDescent="0.15">
      <c r="AQ39" s="718" t="s">
        <v>342</v>
      </c>
      <c r="AR39" s="719"/>
      <c r="AS39" s="719"/>
      <c r="AT39" s="719"/>
      <c r="AU39" s="719"/>
      <c r="AV39" s="719"/>
      <c r="AW39" s="719"/>
      <c r="AX39" s="719"/>
      <c r="AY39" s="720"/>
      <c r="AZ39" s="641" t="s">
        <v>127</v>
      </c>
      <c r="BA39" s="642"/>
      <c r="BB39" s="642"/>
      <c r="BC39" s="642"/>
      <c r="BD39" s="677"/>
      <c r="BE39" s="677"/>
      <c r="BF39" s="700"/>
      <c r="BG39" s="732" t="s">
        <v>343</v>
      </c>
      <c r="BH39" s="733"/>
      <c r="BI39" s="733"/>
      <c r="BJ39" s="733"/>
      <c r="BK39" s="733"/>
      <c r="BL39" s="235"/>
      <c r="BM39" s="657" t="s">
        <v>344</v>
      </c>
      <c r="BN39" s="657"/>
      <c r="BO39" s="657"/>
      <c r="BP39" s="657"/>
      <c r="BQ39" s="657"/>
      <c r="BR39" s="657"/>
      <c r="BS39" s="657"/>
      <c r="BT39" s="657"/>
      <c r="BU39" s="658"/>
      <c r="BV39" s="641">
        <v>97</v>
      </c>
      <c r="BW39" s="642"/>
      <c r="BX39" s="642"/>
      <c r="BY39" s="642"/>
      <c r="BZ39" s="642"/>
      <c r="CA39" s="642"/>
      <c r="CB39" s="651"/>
      <c r="CD39" s="656" t="s">
        <v>345</v>
      </c>
      <c r="CE39" s="657"/>
      <c r="CF39" s="657"/>
      <c r="CG39" s="657"/>
      <c r="CH39" s="657"/>
      <c r="CI39" s="657"/>
      <c r="CJ39" s="657"/>
      <c r="CK39" s="657"/>
      <c r="CL39" s="657"/>
      <c r="CM39" s="657"/>
      <c r="CN39" s="657"/>
      <c r="CO39" s="657"/>
      <c r="CP39" s="657"/>
      <c r="CQ39" s="658"/>
      <c r="CR39" s="641">
        <v>623338</v>
      </c>
      <c r="CS39" s="677"/>
      <c r="CT39" s="677"/>
      <c r="CU39" s="677"/>
      <c r="CV39" s="677"/>
      <c r="CW39" s="677"/>
      <c r="CX39" s="677"/>
      <c r="CY39" s="678"/>
      <c r="CZ39" s="646">
        <v>5.2</v>
      </c>
      <c r="DA39" s="675"/>
      <c r="DB39" s="675"/>
      <c r="DC39" s="679"/>
      <c r="DD39" s="650">
        <v>273510</v>
      </c>
      <c r="DE39" s="677"/>
      <c r="DF39" s="677"/>
      <c r="DG39" s="677"/>
      <c r="DH39" s="677"/>
      <c r="DI39" s="677"/>
      <c r="DJ39" s="677"/>
      <c r="DK39" s="678"/>
      <c r="DL39" s="650" t="s">
        <v>239</v>
      </c>
      <c r="DM39" s="677"/>
      <c r="DN39" s="677"/>
      <c r="DO39" s="677"/>
      <c r="DP39" s="677"/>
      <c r="DQ39" s="677"/>
      <c r="DR39" s="677"/>
      <c r="DS39" s="677"/>
      <c r="DT39" s="677"/>
      <c r="DU39" s="677"/>
      <c r="DV39" s="678"/>
      <c r="DW39" s="646" t="s">
        <v>127</v>
      </c>
      <c r="DX39" s="675"/>
      <c r="DY39" s="675"/>
      <c r="DZ39" s="675"/>
      <c r="EA39" s="675"/>
      <c r="EB39" s="675"/>
      <c r="EC39" s="676"/>
    </row>
    <row r="40" spans="2:133" ht="11.25" customHeight="1" x14ac:dyDescent="0.15">
      <c r="AQ40" s="718" t="s">
        <v>346</v>
      </c>
      <c r="AR40" s="719"/>
      <c r="AS40" s="719"/>
      <c r="AT40" s="719"/>
      <c r="AU40" s="719"/>
      <c r="AV40" s="719"/>
      <c r="AW40" s="719"/>
      <c r="AX40" s="719"/>
      <c r="AY40" s="720"/>
      <c r="AZ40" s="641">
        <v>145012</v>
      </c>
      <c r="BA40" s="642"/>
      <c r="BB40" s="642"/>
      <c r="BC40" s="642"/>
      <c r="BD40" s="677"/>
      <c r="BE40" s="677"/>
      <c r="BF40" s="700"/>
      <c r="BG40" s="732"/>
      <c r="BH40" s="733"/>
      <c r="BI40" s="733"/>
      <c r="BJ40" s="733"/>
      <c r="BK40" s="733"/>
      <c r="BL40" s="235"/>
      <c r="BM40" s="657" t="s">
        <v>347</v>
      </c>
      <c r="BN40" s="657"/>
      <c r="BO40" s="657"/>
      <c r="BP40" s="657"/>
      <c r="BQ40" s="657"/>
      <c r="BR40" s="657"/>
      <c r="BS40" s="657"/>
      <c r="BT40" s="657"/>
      <c r="BU40" s="658"/>
      <c r="BV40" s="641" t="s">
        <v>239</v>
      </c>
      <c r="BW40" s="642"/>
      <c r="BX40" s="642"/>
      <c r="BY40" s="642"/>
      <c r="BZ40" s="642"/>
      <c r="CA40" s="642"/>
      <c r="CB40" s="651"/>
      <c r="CD40" s="656" t="s">
        <v>348</v>
      </c>
      <c r="CE40" s="657"/>
      <c r="CF40" s="657"/>
      <c r="CG40" s="657"/>
      <c r="CH40" s="657"/>
      <c r="CI40" s="657"/>
      <c r="CJ40" s="657"/>
      <c r="CK40" s="657"/>
      <c r="CL40" s="657"/>
      <c r="CM40" s="657"/>
      <c r="CN40" s="657"/>
      <c r="CO40" s="657"/>
      <c r="CP40" s="657"/>
      <c r="CQ40" s="658"/>
      <c r="CR40" s="641">
        <v>547174</v>
      </c>
      <c r="CS40" s="642"/>
      <c r="CT40" s="642"/>
      <c r="CU40" s="642"/>
      <c r="CV40" s="642"/>
      <c r="CW40" s="642"/>
      <c r="CX40" s="642"/>
      <c r="CY40" s="643"/>
      <c r="CZ40" s="646">
        <v>4.5999999999999996</v>
      </c>
      <c r="DA40" s="675"/>
      <c r="DB40" s="675"/>
      <c r="DC40" s="679"/>
      <c r="DD40" s="650">
        <v>236554</v>
      </c>
      <c r="DE40" s="642"/>
      <c r="DF40" s="642"/>
      <c r="DG40" s="642"/>
      <c r="DH40" s="642"/>
      <c r="DI40" s="642"/>
      <c r="DJ40" s="642"/>
      <c r="DK40" s="643"/>
      <c r="DL40" s="650">
        <v>236554</v>
      </c>
      <c r="DM40" s="642"/>
      <c r="DN40" s="642"/>
      <c r="DO40" s="642"/>
      <c r="DP40" s="642"/>
      <c r="DQ40" s="642"/>
      <c r="DR40" s="642"/>
      <c r="DS40" s="642"/>
      <c r="DT40" s="642"/>
      <c r="DU40" s="642"/>
      <c r="DV40" s="643"/>
      <c r="DW40" s="646">
        <v>3.1</v>
      </c>
      <c r="DX40" s="675"/>
      <c r="DY40" s="675"/>
      <c r="DZ40" s="675"/>
      <c r="EA40" s="675"/>
      <c r="EB40" s="675"/>
      <c r="EC40" s="676"/>
    </row>
    <row r="41" spans="2:133" ht="11.25" customHeight="1" x14ac:dyDescent="0.15">
      <c r="AQ41" s="728" t="s">
        <v>349</v>
      </c>
      <c r="AR41" s="729"/>
      <c r="AS41" s="729"/>
      <c r="AT41" s="729"/>
      <c r="AU41" s="729"/>
      <c r="AV41" s="729"/>
      <c r="AW41" s="729"/>
      <c r="AX41" s="729"/>
      <c r="AY41" s="730"/>
      <c r="AZ41" s="721">
        <v>871356</v>
      </c>
      <c r="BA41" s="722"/>
      <c r="BB41" s="722"/>
      <c r="BC41" s="722"/>
      <c r="BD41" s="711"/>
      <c r="BE41" s="711"/>
      <c r="BF41" s="713"/>
      <c r="BG41" s="734"/>
      <c r="BH41" s="735"/>
      <c r="BI41" s="735"/>
      <c r="BJ41" s="735"/>
      <c r="BK41" s="735"/>
      <c r="BL41" s="236"/>
      <c r="BM41" s="666" t="s">
        <v>350</v>
      </c>
      <c r="BN41" s="666"/>
      <c r="BO41" s="666"/>
      <c r="BP41" s="666"/>
      <c r="BQ41" s="666"/>
      <c r="BR41" s="666"/>
      <c r="BS41" s="666"/>
      <c r="BT41" s="666"/>
      <c r="BU41" s="667"/>
      <c r="BV41" s="721">
        <v>331</v>
      </c>
      <c r="BW41" s="722"/>
      <c r="BX41" s="722"/>
      <c r="BY41" s="722"/>
      <c r="BZ41" s="722"/>
      <c r="CA41" s="722"/>
      <c r="CB41" s="731"/>
      <c r="CD41" s="656" t="s">
        <v>351</v>
      </c>
      <c r="CE41" s="657"/>
      <c r="CF41" s="657"/>
      <c r="CG41" s="657"/>
      <c r="CH41" s="657"/>
      <c r="CI41" s="657"/>
      <c r="CJ41" s="657"/>
      <c r="CK41" s="657"/>
      <c r="CL41" s="657"/>
      <c r="CM41" s="657"/>
      <c r="CN41" s="657"/>
      <c r="CO41" s="657"/>
      <c r="CP41" s="657"/>
      <c r="CQ41" s="658"/>
      <c r="CR41" s="641" t="s">
        <v>239</v>
      </c>
      <c r="CS41" s="677"/>
      <c r="CT41" s="677"/>
      <c r="CU41" s="677"/>
      <c r="CV41" s="677"/>
      <c r="CW41" s="677"/>
      <c r="CX41" s="677"/>
      <c r="CY41" s="678"/>
      <c r="CZ41" s="646" t="s">
        <v>239</v>
      </c>
      <c r="DA41" s="675"/>
      <c r="DB41" s="675"/>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353</v>
      </c>
      <c r="CE42" s="639"/>
      <c r="CF42" s="639"/>
      <c r="CG42" s="639"/>
      <c r="CH42" s="639"/>
      <c r="CI42" s="639"/>
      <c r="CJ42" s="639"/>
      <c r="CK42" s="639"/>
      <c r="CL42" s="639"/>
      <c r="CM42" s="639"/>
      <c r="CN42" s="639"/>
      <c r="CO42" s="639"/>
      <c r="CP42" s="639"/>
      <c r="CQ42" s="640"/>
      <c r="CR42" s="641">
        <v>1200553</v>
      </c>
      <c r="CS42" s="642"/>
      <c r="CT42" s="642"/>
      <c r="CU42" s="642"/>
      <c r="CV42" s="642"/>
      <c r="CW42" s="642"/>
      <c r="CX42" s="642"/>
      <c r="CY42" s="643"/>
      <c r="CZ42" s="646">
        <v>10.1</v>
      </c>
      <c r="DA42" s="647"/>
      <c r="DB42" s="647"/>
      <c r="DC42" s="742"/>
      <c r="DD42" s="650">
        <v>201248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355</v>
      </c>
      <c r="CE43" s="639"/>
      <c r="CF43" s="639"/>
      <c r="CG43" s="639"/>
      <c r="CH43" s="639"/>
      <c r="CI43" s="639"/>
      <c r="CJ43" s="639"/>
      <c r="CK43" s="639"/>
      <c r="CL43" s="639"/>
      <c r="CM43" s="639"/>
      <c r="CN43" s="639"/>
      <c r="CO43" s="639"/>
      <c r="CP43" s="639"/>
      <c r="CQ43" s="640"/>
      <c r="CR43" s="641" t="s">
        <v>127</v>
      </c>
      <c r="CS43" s="677"/>
      <c r="CT43" s="677"/>
      <c r="CU43" s="677"/>
      <c r="CV43" s="677"/>
      <c r="CW43" s="677"/>
      <c r="CX43" s="677"/>
      <c r="CY43" s="678"/>
      <c r="CZ43" s="646" t="s">
        <v>239</v>
      </c>
      <c r="DA43" s="675"/>
      <c r="DB43" s="675"/>
      <c r="DC43" s="679"/>
      <c r="DD43" s="650" t="s">
        <v>127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356</v>
      </c>
      <c r="CD44" s="753" t="s">
        <v>307</v>
      </c>
      <c r="CE44" s="754"/>
      <c r="CF44" s="638" t="s">
        <v>357</v>
      </c>
      <c r="CG44" s="639"/>
      <c r="CH44" s="639"/>
      <c r="CI44" s="639"/>
      <c r="CJ44" s="639"/>
      <c r="CK44" s="639"/>
      <c r="CL44" s="639"/>
      <c r="CM44" s="639"/>
      <c r="CN44" s="639"/>
      <c r="CO44" s="639"/>
      <c r="CP44" s="639"/>
      <c r="CQ44" s="640"/>
      <c r="CR44" s="641">
        <v>1183345</v>
      </c>
      <c r="CS44" s="642"/>
      <c r="CT44" s="642"/>
      <c r="CU44" s="642"/>
      <c r="CV44" s="642"/>
      <c r="CW44" s="642"/>
      <c r="CX44" s="642"/>
      <c r="CY44" s="643"/>
      <c r="CZ44" s="646">
        <v>9.9</v>
      </c>
      <c r="DA44" s="647"/>
      <c r="DB44" s="647"/>
      <c r="DC44" s="742"/>
      <c r="DD44" s="650">
        <v>186416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358</v>
      </c>
      <c r="CG45" s="639"/>
      <c r="CH45" s="639"/>
      <c r="CI45" s="639"/>
      <c r="CJ45" s="639"/>
      <c r="CK45" s="639"/>
      <c r="CL45" s="639"/>
      <c r="CM45" s="639"/>
      <c r="CN45" s="639"/>
      <c r="CO45" s="639"/>
      <c r="CP45" s="639"/>
      <c r="CQ45" s="640"/>
      <c r="CR45" s="641">
        <v>803180</v>
      </c>
      <c r="CS45" s="677"/>
      <c r="CT45" s="677"/>
      <c r="CU45" s="677"/>
      <c r="CV45" s="677"/>
      <c r="CW45" s="677"/>
      <c r="CX45" s="677"/>
      <c r="CY45" s="678"/>
      <c r="CZ45" s="646">
        <v>6.7</v>
      </c>
      <c r="DA45" s="675"/>
      <c r="DB45" s="675"/>
      <c r="DC45" s="679"/>
      <c r="DD45" s="650">
        <v>15334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359</v>
      </c>
      <c r="CG46" s="639"/>
      <c r="CH46" s="639"/>
      <c r="CI46" s="639"/>
      <c r="CJ46" s="639"/>
      <c r="CK46" s="639"/>
      <c r="CL46" s="639"/>
      <c r="CM46" s="639"/>
      <c r="CN46" s="639"/>
      <c r="CO46" s="639"/>
      <c r="CP46" s="639"/>
      <c r="CQ46" s="640"/>
      <c r="CR46" s="641">
        <v>335926</v>
      </c>
      <c r="CS46" s="642"/>
      <c r="CT46" s="642"/>
      <c r="CU46" s="642"/>
      <c r="CV46" s="642"/>
      <c r="CW46" s="642"/>
      <c r="CX46" s="642"/>
      <c r="CY46" s="643"/>
      <c r="CZ46" s="646">
        <v>2.8</v>
      </c>
      <c r="DA46" s="647"/>
      <c r="DB46" s="647"/>
      <c r="DC46" s="742"/>
      <c r="DD46" s="650">
        <v>164643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360</v>
      </c>
      <c r="CG47" s="639"/>
      <c r="CH47" s="639"/>
      <c r="CI47" s="639"/>
      <c r="CJ47" s="639"/>
      <c r="CK47" s="639"/>
      <c r="CL47" s="639"/>
      <c r="CM47" s="639"/>
      <c r="CN47" s="639"/>
      <c r="CO47" s="639"/>
      <c r="CP47" s="639"/>
      <c r="CQ47" s="640"/>
      <c r="CR47" s="641">
        <v>17208</v>
      </c>
      <c r="CS47" s="677"/>
      <c r="CT47" s="677"/>
      <c r="CU47" s="677"/>
      <c r="CV47" s="677"/>
      <c r="CW47" s="677"/>
      <c r="CX47" s="677"/>
      <c r="CY47" s="678"/>
      <c r="CZ47" s="646">
        <v>0.1</v>
      </c>
      <c r="DA47" s="675"/>
      <c r="DB47" s="675"/>
      <c r="DC47" s="679"/>
      <c r="DD47" s="650">
        <v>14832</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361</v>
      </c>
      <c r="CG48" s="639"/>
      <c r="CH48" s="639"/>
      <c r="CI48" s="639"/>
      <c r="CJ48" s="639"/>
      <c r="CK48" s="639"/>
      <c r="CL48" s="639"/>
      <c r="CM48" s="639"/>
      <c r="CN48" s="639"/>
      <c r="CO48" s="639"/>
      <c r="CP48" s="639"/>
      <c r="CQ48" s="640"/>
      <c r="CR48" s="641" t="s">
        <v>127</v>
      </c>
      <c r="CS48" s="642"/>
      <c r="CT48" s="642"/>
      <c r="CU48" s="642"/>
      <c r="CV48" s="642"/>
      <c r="CW48" s="642"/>
      <c r="CX48" s="642"/>
      <c r="CY48" s="643"/>
      <c r="CZ48" s="646" t="s">
        <v>239</v>
      </c>
      <c r="DA48" s="647"/>
      <c r="DB48" s="647"/>
      <c r="DC48" s="742"/>
      <c r="DD48" s="650" t="s">
        <v>239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362</v>
      </c>
      <c r="CE49" s="687"/>
      <c r="CF49" s="687"/>
      <c r="CG49" s="687"/>
      <c r="CH49" s="687"/>
      <c r="CI49" s="687"/>
      <c r="CJ49" s="687"/>
      <c r="CK49" s="687"/>
      <c r="CL49" s="687"/>
      <c r="CM49" s="687"/>
      <c r="CN49" s="687"/>
      <c r="CO49" s="687"/>
      <c r="CP49" s="687"/>
      <c r="CQ49" s="688"/>
      <c r="CR49" s="721">
        <v>11939575</v>
      </c>
      <c r="CS49" s="711"/>
      <c r="CT49" s="711"/>
      <c r="CU49" s="711"/>
      <c r="CV49" s="711"/>
      <c r="CW49" s="711"/>
      <c r="CX49" s="711"/>
      <c r="CY49" s="743"/>
      <c r="CZ49" s="726">
        <v>100</v>
      </c>
      <c r="DA49" s="744"/>
      <c r="DB49" s="744"/>
      <c r="DC49" s="745"/>
      <c r="DD49" s="746">
        <v>8150436</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6TUeu3gNleqiO8Rt+Ue36PPlgHUD/dsXAc2ppmE6/v3/fDdFofL2/f9WbrfTrvSYnWrmttXliE9u6sOxip63DA==" saltValue="aHyMeMScBRwE+W8frgHD4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364</v>
      </c>
      <c r="DK2" s="789"/>
      <c r="DL2" s="789"/>
      <c r="DM2" s="789"/>
      <c r="DN2" s="789"/>
      <c r="DO2" s="790"/>
      <c r="DP2" s="249"/>
      <c r="DQ2" s="788" t="s">
        <v>365</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366</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368</v>
      </c>
      <c r="B5" s="783"/>
      <c r="C5" s="783"/>
      <c r="D5" s="783"/>
      <c r="E5" s="783"/>
      <c r="F5" s="783"/>
      <c r="G5" s="783"/>
      <c r="H5" s="783"/>
      <c r="I5" s="783"/>
      <c r="J5" s="783"/>
      <c r="K5" s="783"/>
      <c r="L5" s="783"/>
      <c r="M5" s="783"/>
      <c r="N5" s="783"/>
      <c r="O5" s="783"/>
      <c r="P5" s="784"/>
      <c r="Q5" s="759" t="s">
        <v>369</v>
      </c>
      <c r="R5" s="760"/>
      <c r="S5" s="760"/>
      <c r="T5" s="760"/>
      <c r="U5" s="761"/>
      <c r="V5" s="759" t="s">
        <v>370</v>
      </c>
      <c r="W5" s="760"/>
      <c r="X5" s="760"/>
      <c r="Y5" s="760"/>
      <c r="Z5" s="761"/>
      <c r="AA5" s="759" t="s">
        <v>371</v>
      </c>
      <c r="AB5" s="760"/>
      <c r="AC5" s="760"/>
      <c r="AD5" s="760"/>
      <c r="AE5" s="760"/>
      <c r="AF5" s="792" t="s">
        <v>372</v>
      </c>
      <c r="AG5" s="760"/>
      <c r="AH5" s="760"/>
      <c r="AI5" s="760"/>
      <c r="AJ5" s="771"/>
      <c r="AK5" s="760" t="s">
        <v>373</v>
      </c>
      <c r="AL5" s="760"/>
      <c r="AM5" s="760"/>
      <c r="AN5" s="760"/>
      <c r="AO5" s="761"/>
      <c r="AP5" s="759" t="s">
        <v>374</v>
      </c>
      <c r="AQ5" s="760"/>
      <c r="AR5" s="760"/>
      <c r="AS5" s="760"/>
      <c r="AT5" s="761"/>
      <c r="AU5" s="759" t="s">
        <v>375</v>
      </c>
      <c r="AV5" s="760"/>
      <c r="AW5" s="760"/>
      <c r="AX5" s="760"/>
      <c r="AY5" s="771"/>
      <c r="AZ5" s="256"/>
      <c r="BA5" s="256"/>
      <c r="BB5" s="256"/>
      <c r="BC5" s="256"/>
      <c r="BD5" s="256"/>
      <c r="BE5" s="257"/>
      <c r="BF5" s="257"/>
      <c r="BG5" s="257"/>
      <c r="BH5" s="257"/>
      <c r="BI5" s="257"/>
      <c r="BJ5" s="257"/>
      <c r="BK5" s="257"/>
      <c r="BL5" s="257"/>
      <c r="BM5" s="257"/>
      <c r="BN5" s="257"/>
      <c r="BO5" s="257"/>
      <c r="BP5" s="257"/>
      <c r="BQ5" s="782" t="s">
        <v>376</v>
      </c>
      <c r="BR5" s="783"/>
      <c r="BS5" s="783"/>
      <c r="BT5" s="783"/>
      <c r="BU5" s="783"/>
      <c r="BV5" s="783"/>
      <c r="BW5" s="783"/>
      <c r="BX5" s="783"/>
      <c r="BY5" s="783"/>
      <c r="BZ5" s="783"/>
      <c r="CA5" s="783"/>
      <c r="CB5" s="783"/>
      <c r="CC5" s="783"/>
      <c r="CD5" s="783"/>
      <c r="CE5" s="783"/>
      <c r="CF5" s="783"/>
      <c r="CG5" s="784"/>
      <c r="CH5" s="759" t="s">
        <v>377</v>
      </c>
      <c r="CI5" s="760"/>
      <c r="CJ5" s="760"/>
      <c r="CK5" s="760"/>
      <c r="CL5" s="761"/>
      <c r="CM5" s="759" t="s">
        <v>378</v>
      </c>
      <c r="CN5" s="760"/>
      <c r="CO5" s="760"/>
      <c r="CP5" s="760"/>
      <c r="CQ5" s="761"/>
      <c r="CR5" s="759" t="s">
        <v>379</v>
      </c>
      <c r="CS5" s="760"/>
      <c r="CT5" s="760"/>
      <c r="CU5" s="760"/>
      <c r="CV5" s="761"/>
      <c r="CW5" s="759" t="s">
        <v>380</v>
      </c>
      <c r="CX5" s="760"/>
      <c r="CY5" s="760"/>
      <c r="CZ5" s="760"/>
      <c r="DA5" s="761"/>
      <c r="DB5" s="759" t="s">
        <v>381</v>
      </c>
      <c r="DC5" s="760"/>
      <c r="DD5" s="760"/>
      <c r="DE5" s="760"/>
      <c r="DF5" s="761"/>
      <c r="DG5" s="765" t="s">
        <v>382</v>
      </c>
      <c r="DH5" s="766"/>
      <c r="DI5" s="766"/>
      <c r="DJ5" s="766"/>
      <c r="DK5" s="767"/>
      <c r="DL5" s="765" t="s">
        <v>383</v>
      </c>
      <c r="DM5" s="766"/>
      <c r="DN5" s="766"/>
      <c r="DO5" s="766"/>
      <c r="DP5" s="767"/>
      <c r="DQ5" s="759" t="s">
        <v>384</v>
      </c>
      <c r="DR5" s="760"/>
      <c r="DS5" s="760"/>
      <c r="DT5" s="760"/>
      <c r="DU5" s="761"/>
      <c r="DV5" s="759" t="s">
        <v>375</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385</v>
      </c>
      <c r="C7" s="774"/>
      <c r="D7" s="774"/>
      <c r="E7" s="774"/>
      <c r="F7" s="774"/>
      <c r="G7" s="774"/>
      <c r="H7" s="774"/>
      <c r="I7" s="774"/>
      <c r="J7" s="774"/>
      <c r="K7" s="774"/>
      <c r="L7" s="774"/>
      <c r="M7" s="774"/>
      <c r="N7" s="774"/>
      <c r="O7" s="774"/>
      <c r="P7" s="775"/>
      <c r="Q7" s="776">
        <v>12630</v>
      </c>
      <c r="R7" s="777"/>
      <c r="S7" s="777"/>
      <c r="T7" s="777"/>
      <c r="U7" s="777"/>
      <c r="V7" s="777">
        <v>11964</v>
      </c>
      <c r="W7" s="777"/>
      <c r="X7" s="777"/>
      <c r="Y7" s="777"/>
      <c r="Z7" s="777"/>
      <c r="AA7" s="777">
        <v>666</v>
      </c>
      <c r="AB7" s="777"/>
      <c r="AC7" s="777"/>
      <c r="AD7" s="777"/>
      <c r="AE7" s="778"/>
      <c r="AF7" s="779">
        <v>360</v>
      </c>
      <c r="AG7" s="780"/>
      <c r="AH7" s="780"/>
      <c r="AI7" s="780"/>
      <c r="AJ7" s="781"/>
      <c r="AK7" s="816">
        <v>462</v>
      </c>
      <c r="AL7" s="817"/>
      <c r="AM7" s="817"/>
      <c r="AN7" s="817"/>
      <c r="AO7" s="817"/>
      <c r="AP7" s="817">
        <v>10572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-3</v>
      </c>
      <c r="CI7" s="814"/>
      <c r="CJ7" s="814"/>
      <c r="CK7" s="814"/>
      <c r="CL7" s="815"/>
      <c r="CM7" s="813">
        <v>52</v>
      </c>
      <c r="CN7" s="814"/>
      <c r="CO7" s="814"/>
      <c r="CP7" s="814"/>
      <c r="CQ7" s="815"/>
      <c r="CR7" s="813">
        <v>36</v>
      </c>
      <c r="CS7" s="814"/>
      <c r="CT7" s="814"/>
      <c r="CU7" s="814"/>
      <c r="CV7" s="815"/>
      <c r="CW7" s="813" t="s">
        <v>596</v>
      </c>
      <c r="CX7" s="814"/>
      <c r="CY7" s="814"/>
      <c r="CZ7" s="814"/>
      <c r="DA7" s="815"/>
      <c r="DB7" s="813" t="s">
        <v>597</v>
      </c>
      <c r="DC7" s="814"/>
      <c r="DD7" s="814"/>
      <c r="DE7" s="814"/>
      <c r="DF7" s="815"/>
      <c r="DG7" s="813" t="s">
        <v>597</v>
      </c>
      <c r="DH7" s="814"/>
      <c r="DI7" s="814"/>
      <c r="DJ7" s="814"/>
      <c r="DK7" s="815"/>
      <c r="DL7" s="813" t="s">
        <v>598</v>
      </c>
      <c r="DM7" s="814"/>
      <c r="DN7" s="814"/>
      <c r="DO7" s="814"/>
      <c r="DP7" s="815"/>
      <c r="DQ7" s="813" t="s">
        <v>599</v>
      </c>
      <c r="DR7" s="814"/>
      <c r="DS7" s="814"/>
      <c r="DT7" s="814"/>
      <c r="DU7" s="815"/>
      <c r="DV7" s="794"/>
      <c r="DW7" s="795"/>
      <c r="DX7" s="795"/>
      <c r="DY7" s="795"/>
      <c r="DZ7" s="796"/>
      <c r="EA7" s="254"/>
    </row>
    <row r="8" spans="1:131" s="255" customFormat="1" ht="26.25" customHeight="1" x14ac:dyDescent="0.15">
      <c r="A8" s="261">
        <v>2</v>
      </c>
      <c r="B8" s="797" t="s">
        <v>386</v>
      </c>
      <c r="C8" s="798"/>
      <c r="D8" s="798"/>
      <c r="E8" s="798"/>
      <c r="F8" s="798"/>
      <c r="G8" s="798"/>
      <c r="H8" s="798"/>
      <c r="I8" s="798"/>
      <c r="J8" s="798"/>
      <c r="K8" s="798"/>
      <c r="L8" s="798"/>
      <c r="M8" s="798"/>
      <c r="N8" s="798"/>
      <c r="O8" s="798"/>
      <c r="P8" s="799"/>
      <c r="Q8" s="800">
        <v>6</v>
      </c>
      <c r="R8" s="801"/>
      <c r="S8" s="801"/>
      <c r="T8" s="801"/>
      <c r="U8" s="801"/>
      <c r="V8" s="801">
        <v>5</v>
      </c>
      <c r="W8" s="801"/>
      <c r="X8" s="801"/>
      <c r="Y8" s="801"/>
      <c r="Z8" s="801"/>
      <c r="AA8" s="801">
        <v>1</v>
      </c>
      <c r="AB8" s="801"/>
      <c r="AC8" s="801"/>
      <c r="AD8" s="801"/>
      <c r="AE8" s="802"/>
      <c r="AF8" s="803">
        <v>1</v>
      </c>
      <c r="AG8" s="804"/>
      <c r="AH8" s="804"/>
      <c r="AI8" s="804"/>
      <c r="AJ8" s="805"/>
      <c r="AK8" s="806">
        <v>2</v>
      </c>
      <c r="AL8" s="807"/>
      <c r="AM8" s="807"/>
      <c r="AN8" s="807"/>
      <c r="AO8" s="807"/>
      <c r="AP8" s="807" t="s">
        <v>577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595</v>
      </c>
      <c r="BT8" s="811"/>
      <c r="BU8" s="811"/>
      <c r="BV8" s="811"/>
      <c r="BW8" s="811"/>
      <c r="BX8" s="811"/>
      <c r="BY8" s="811"/>
      <c r="BZ8" s="811"/>
      <c r="CA8" s="811"/>
      <c r="CB8" s="811"/>
      <c r="CC8" s="811"/>
      <c r="CD8" s="811"/>
      <c r="CE8" s="811"/>
      <c r="CF8" s="811"/>
      <c r="CG8" s="812"/>
      <c r="CH8" s="823">
        <v>0</v>
      </c>
      <c r="CI8" s="824"/>
      <c r="CJ8" s="824"/>
      <c r="CK8" s="824"/>
      <c r="CL8" s="825"/>
      <c r="CM8" s="823">
        <v>6</v>
      </c>
      <c r="CN8" s="824"/>
      <c r="CO8" s="824"/>
      <c r="CP8" s="824"/>
      <c r="CQ8" s="825"/>
      <c r="CR8" s="823">
        <v>5</v>
      </c>
      <c r="CS8" s="824"/>
      <c r="CT8" s="824"/>
      <c r="CU8" s="824"/>
      <c r="CV8" s="825"/>
      <c r="CW8" s="823" t="s">
        <v>596</v>
      </c>
      <c r="CX8" s="824"/>
      <c r="CY8" s="824"/>
      <c r="CZ8" s="824"/>
      <c r="DA8" s="825"/>
      <c r="DB8" s="823" t="s">
        <v>597</v>
      </c>
      <c r="DC8" s="824"/>
      <c r="DD8" s="824"/>
      <c r="DE8" s="824"/>
      <c r="DF8" s="825"/>
      <c r="DG8" s="823" t="s">
        <v>597</v>
      </c>
      <c r="DH8" s="824"/>
      <c r="DI8" s="824"/>
      <c r="DJ8" s="824"/>
      <c r="DK8" s="825"/>
      <c r="DL8" s="823" t="s">
        <v>596</v>
      </c>
      <c r="DM8" s="824"/>
      <c r="DN8" s="824"/>
      <c r="DO8" s="824"/>
      <c r="DP8" s="825"/>
      <c r="DQ8" s="823" t="s">
        <v>597</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v>12636</v>
      </c>
      <c r="R23" s="836"/>
      <c r="S23" s="836"/>
      <c r="T23" s="836"/>
      <c r="U23" s="836"/>
      <c r="V23" s="836">
        <v>11969</v>
      </c>
      <c r="W23" s="836"/>
      <c r="X23" s="836"/>
      <c r="Y23" s="836"/>
      <c r="Z23" s="836"/>
      <c r="AA23" s="836">
        <v>667</v>
      </c>
      <c r="AB23" s="836"/>
      <c r="AC23" s="836"/>
      <c r="AD23" s="836"/>
      <c r="AE23" s="837"/>
      <c r="AF23" s="838">
        <v>360</v>
      </c>
      <c r="AG23" s="836"/>
      <c r="AH23" s="836"/>
      <c r="AI23" s="836"/>
      <c r="AJ23" s="839"/>
      <c r="AK23" s="840"/>
      <c r="AL23" s="841"/>
      <c r="AM23" s="841"/>
      <c r="AN23" s="841"/>
      <c r="AO23" s="841"/>
      <c r="AP23" s="836">
        <v>10572</v>
      </c>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368</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375</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v>2544</v>
      </c>
      <c r="R28" s="865"/>
      <c r="S28" s="865"/>
      <c r="T28" s="865"/>
      <c r="U28" s="865"/>
      <c r="V28" s="865">
        <v>2319</v>
      </c>
      <c r="W28" s="865"/>
      <c r="X28" s="865"/>
      <c r="Y28" s="865"/>
      <c r="Z28" s="865"/>
      <c r="AA28" s="865">
        <v>225</v>
      </c>
      <c r="AB28" s="865"/>
      <c r="AC28" s="865"/>
      <c r="AD28" s="865"/>
      <c r="AE28" s="866"/>
      <c r="AF28" s="867">
        <v>224</v>
      </c>
      <c r="AG28" s="865"/>
      <c r="AH28" s="865"/>
      <c r="AI28" s="865"/>
      <c r="AJ28" s="868"/>
      <c r="AK28" s="869">
        <v>145</v>
      </c>
      <c r="AL28" s="860"/>
      <c r="AM28" s="860"/>
      <c r="AN28" s="860"/>
      <c r="AO28" s="860"/>
      <c r="AP28" s="860" t="s">
        <v>578</v>
      </c>
      <c r="AQ28" s="860"/>
      <c r="AR28" s="860"/>
      <c r="AS28" s="860"/>
      <c r="AT28" s="860"/>
      <c r="AU28" s="860" t="s">
        <v>578</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v>676</v>
      </c>
      <c r="R29" s="801"/>
      <c r="S29" s="801"/>
      <c r="T29" s="801"/>
      <c r="U29" s="801"/>
      <c r="V29" s="801">
        <v>674</v>
      </c>
      <c r="W29" s="801"/>
      <c r="X29" s="801"/>
      <c r="Y29" s="801"/>
      <c r="Z29" s="801"/>
      <c r="AA29" s="801">
        <v>2</v>
      </c>
      <c r="AB29" s="801"/>
      <c r="AC29" s="801"/>
      <c r="AD29" s="801"/>
      <c r="AE29" s="802"/>
      <c r="AF29" s="803">
        <v>2</v>
      </c>
      <c r="AG29" s="804"/>
      <c r="AH29" s="804"/>
      <c r="AI29" s="804"/>
      <c r="AJ29" s="805"/>
      <c r="AK29" s="872">
        <v>400</v>
      </c>
      <c r="AL29" s="873"/>
      <c r="AM29" s="873"/>
      <c r="AN29" s="873"/>
      <c r="AO29" s="873"/>
      <c r="AP29" s="873" t="s">
        <v>578</v>
      </c>
      <c r="AQ29" s="873"/>
      <c r="AR29" s="873"/>
      <c r="AS29" s="873"/>
      <c r="AT29" s="873"/>
      <c r="AU29" s="873" t="s">
        <v>578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v>478</v>
      </c>
      <c r="R30" s="801"/>
      <c r="S30" s="801"/>
      <c r="T30" s="801"/>
      <c r="U30" s="801"/>
      <c r="V30" s="801">
        <v>440</v>
      </c>
      <c r="W30" s="801"/>
      <c r="X30" s="801"/>
      <c r="Y30" s="801"/>
      <c r="Z30" s="801"/>
      <c r="AA30" s="801">
        <v>38</v>
      </c>
      <c r="AB30" s="801"/>
      <c r="AC30" s="801"/>
      <c r="AD30" s="801"/>
      <c r="AE30" s="802"/>
      <c r="AF30" s="803">
        <v>218</v>
      </c>
      <c r="AG30" s="804"/>
      <c r="AH30" s="804"/>
      <c r="AI30" s="804"/>
      <c r="AJ30" s="805"/>
      <c r="AK30" s="872">
        <v>13</v>
      </c>
      <c r="AL30" s="873"/>
      <c r="AM30" s="873"/>
      <c r="AN30" s="873"/>
      <c r="AO30" s="873"/>
      <c r="AP30" s="873">
        <v>1882</v>
      </c>
      <c r="AQ30" s="873"/>
      <c r="AR30" s="873"/>
      <c r="AS30" s="873"/>
      <c r="AT30" s="873"/>
      <c r="AU30" s="873">
        <v>100</v>
      </c>
      <c r="AV30" s="873"/>
      <c r="AW30" s="873"/>
      <c r="AX30" s="873"/>
      <c r="AY30" s="873"/>
      <c r="AZ30" s="874"/>
      <c r="BA30" s="874"/>
      <c r="BB30" s="874"/>
      <c r="BC30" s="874"/>
      <c r="BD30" s="874"/>
      <c r="BE30" s="870" t="s">
        <v>404</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185</v>
      </c>
      <c r="R31" s="801"/>
      <c r="S31" s="801"/>
      <c r="T31" s="801"/>
      <c r="U31" s="801"/>
      <c r="V31" s="801">
        <v>183</v>
      </c>
      <c r="W31" s="801"/>
      <c r="X31" s="801"/>
      <c r="Y31" s="801"/>
      <c r="Z31" s="801"/>
      <c r="AA31" s="801">
        <v>2</v>
      </c>
      <c r="AB31" s="801"/>
      <c r="AC31" s="801"/>
      <c r="AD31" s="801"/>
      <c r="AE31" s="802"/>
      <c r="AF31" s="803">
        <v>3</v>
      </c>
      <c r="AG31" s="804"/>
      <c r="AH31" s="804"/>
      <c r="AI31" s="804"/>
      <c r="AJ31" s="805"/>
      <c r="AK31" s="872">
        <v>152</v>
      </c>
      <c r="AL31" s="873"/>
      <c r="AM31" s="873"/>
      <c r="AN31" s="873"/>
      <c r="AO31" s="873"/>
      <c r="AP31" s="873">
        <v>1722</v>
      </c>
      <c r="AQ31" s="873"/>
      <c r="AR31" s="873"/>
      <c r="AS31" s="873"/>
      <c r="AT31" s="873"/>
      <c r="AU31" s="873">
        <v>1722</v>
      </c>
      <c r="AV31" s="873"/>
      <c r="AW31" s="873"/>
      <c r="AX31" s="873"/>
      <c r="AY31" s="873"/>
      <c r="AZ31" s="874"/>
      <c r="BA31" s="874"/>
      <c r="BB31" s="874"/>
      <c r="BC31" s="874"/>
      <c r="BD31" s="874"/>
      <c r="BE31" s="870" t="s">
        <v>406</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5</v>
      </c>
      <c r="R32" s="801"/>
      <c r="S32" s="801"/>
      <c r="T32" s="801"/>
      <c r="U32" s="801"/>
      <c r="V32" s="801">
        <v>5</v>
      </c>
      <c r="W32" s="801"/>
      <c r="X32" s="801"/>
      <c r="Y32" s="801"/>
      <c r="Z32" s="801"/>
      <c r="AA32" s="801">
        <v>0</v>
      </c>
      <c r="AB32" s="801"/>
      <c r="AC32" s="801"/>
      <c r="AD32" s="801"/>
      <c r="AE32" s="802"/>
      <c r="AF32" s="803" t="s">
        <v>408</v>
      </c>
      <c r="AG32" s="804"/>
      <c r="AH32" s="804"/>
      <c r="AI32" s="804"/>
      <c r="AJ32" s="805"/>
      <c r="AK32" s="872">
        <v>2</v>
      </c>
      <c r="AL32" s="873"/>
      <c r="AM32" s="873"/>
      <c r="AN32" s="873"/>
      <c r="AO32" s="873"/>
      <c r="AP32" s="873" t="s">
        <v>579</v>
      </c>
      <c r="AQ32" s="873"/>
      <c r="AR32" s="873"/>
      <c r="AS32" s="873"/>
      <c r="AT32" s="873"/>
      <c r="AU32" s="873" t="s">
        <v>580</v>
      </c>
      <c r="AV32" s="873"/>
      <c r="AW32" s="873"/>
      <c r="AX32" s="873"/>
      <c r="AY32" s="873"/>
      <c r="AZ32" s="874"/>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431</v>
      </c>
      <c r="R33" s="801"/>
      <c r="S33" s="801"/>
      <c r="T33" s="801"/>
      <c r="U33" s="801"/>
      <c r="V33" s="801">
        <v>425</v>
      </c>
      <c r="W33" s="801"/>
      <c r="X33" s="801"/>
      <c r="Y33" s="801"/>
      <c r="Z33" s="801"/>
      <c r="AA33" s="801">
        <v>6</v>
      </c>
      <c r="AB33" s="801"/>
      <c r="AC33" s="801"/>
      <c r="AD33" s="801"/>
      <c r="AE33" s="802"/>
      <c r="AF33" s="803">
        <v>279</v>
      </c>
      <c r="AG33" s="804"/>
      <c r="AH33" s="804"/>
      <c r="AI33" s="804"/>
      <c r="AJ33" s="805"/>
      <c r="AK33" s="872">
        <v>8</v>
      </c>
      <c r="AL33" s="873"/>
      <c r="AM33" s="873"/>
      <c r="AN33" s="873"/>
      <c r="AO33" s="873"/>
      <c r="AP33" s="873" t="s">
        <v>579</v>
      </c>
      <c r="AQ33" s="873"/>
      <c r="AR33" s="873"/>
      <c r="AS33" s="873"/>
      <c r="AT33" s="873"/>
      <c r="AU33" s="873" t="s">
        <v>578</v>
      </c>
      <c r="AV33" s="873"/>
      <c r="AW33" s="873"/>
      <c r="AX33" s="873"/>
      <c r="AY33" s="873"/>
      <c r="AZ33" s="874"/>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410</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411</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725</v>
      </c>
      <c r="AG63" s="884"/>
      <c r="AH63" s="884"/>
      <c r="AI63" s="884"/>
      <c r="AJ63" s="885"/>
      <c r="AK63" s="886"/>
      <c r="AL63" s="881"/>
      <c r="AM63" s="881"/>
      <c r="AN63" s="881"/>
      <c r="AO63" s="881"/>
      <c r="AP63" s="884">
        <v>3604</v>
      </c>
      <c r="AQ63" s="884"/>
      <c r="AR63" s="884"/>
      <c r="AS63" s="884"/>
      <c r="AT63" s="884"/>
      <c r="AU63" s="884">
        <v>1822</v>
      </c>
      <c r="AV63" s="884"/>
      <c r="AW63" s="884"/>
      <c r="AX63" s="884"/>
      <c r="AY63" s="884"/>
      <c r="AZ63" s="888"/>
      <c r="BA63" s="888"/>
      <c r="BB63" s="888"/>
      <c r="BC63" s="888"/>
      <c r="BD63" s="888"/>
      <c r="BE63" s="889"/>
      <c r="BF63" s="889"/>
      <c r="BG63" s="889"/>
      <c r="BH63" s="889"/>
      <c r="BI63" s="890"/>
      <c r="BJ63" s="891" t="s">
        <v>412</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414</v>
      </c>
      <c r="B66" s="783"/>
      <c r="C66" s="783"/>
      <c r="D66" s="783"/>
      <c r="E66" s="783"/>
      <c r="F66" s="783"/>
      <c r="G66" s="783"/>
      <c r="H66" s="783"/>
      <c r="I66" s="783"/>
      <c r="J66" s="783"/>
      <c r="K66" s="783"/>
      <c r="L66" s="783"/>
      <c r="M66" s="783"/>
      <c r="N66" s="783"/>
      <c r="O66" s="783"/>
      <c r="P66" s="784"/>
      <c r="Q66" s="759" t="s">
        <v>393</v>
      </c>
      <c r="R66" s="760"/>
      <c r="S66" s="760"/>
      <c r="T66" s="760"/>
      <c r="U66" s="761"/>
      <c r="V66" s="759" t="s">
        <v>415</v>
      </c>
      <c r="W66" s="760"/>
      <c r="X66" s="760"/>
      <c r="Y66" s="760"/>
      <c r="Z66" s="761"/>
      <c r="AA66" s="759" t="s">
        <v>416</v>
      </c>
      <c r="AB66" s="760"/>
      <c r="AC66" s="760"/>
      <c r="AD66" s="760"/>
      <c r="AE66" s="761"/>
      <c r="AF66" s="894" t="s">
        <v>417</v>
      </c>
      <c r="AG66" s="855"/>
      <c r="AH66" s="855"/>
      <c r="AI66" s="855"/>
      <c r="AJ66" s="895"/>
      <c r="AK66" s="759" t="s">
        <v>418</v>
      </c>
      <c r="AL66" s="783"/>
      <c r="AM66" s="783"/>
      <c r="AN66" s="783"/>
      <c r="AO66" s="784"/>
      <c r="AP66" s="759" t="s">
        <v>419</v>
      </c>
      <c r="AQ66" s="760"/>
      <c r="AR66" s="760"/>
      <c r="AS66" s="760"/>
      <c r="AT66" s="761"/>
      <c r="AU66" s="759" t="s">
        <v>420</v>
      </c>
      <c r="AV66" s="760"/>
      <c r="AW66" s="760"/>
      <c r="AX66" s="760"/>
      <c r="AY66" s="761"/>
      <c r="AZ66" s="759" t="s">
        <v>375</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581</v>
      </c>
      <c r="C68" s="912"/>
      <c r="D68" s="912"/>
      <c r="E68" s="912"/>
      <c r="F68" s="912"/>
      <c r="G68" s="912"/>
      <c r="H68" s="912"/>
      <c r="I68" s="912"/>
      <c r="J68" s="912"/>
      <c r="K68" s="912"/>
      <c r="L68" s="912"/>
      <c r="M68" s="912"/>
      <c r="N68" s="912"/>
      <c r="O68" s="912"/>
      <c r="P68" s="913"/>
      <c r="Q68" s="914">
        <v>4684</v>
      </c>
      <c r="R68" s="908"/>
      <c r="S68" s="908"/>
      <c r="T68" s="908"/>
      <c r="U68" s="908"/>
      <c r="V68" s="908">
        <v>4199</v>
      </c>
      <c r="W68" s="908"/>
      <c r="X68" s="908"/>
      <c r="Y68" s="908"/>
      <c r="Z68" s="908"/>
      <c r="AA68" s="908">
        <v>485</v>
      </c>
      <c r="AB68" s="908"/>
      <c r="AC68" s="908"/>
      <c r="AD68" s="908"/>
      <c r="AE68" s="908"/>
      <c r="AF68" s="908">
        <v>485</v>
      </c>
      <c r="AG68" s="908"/>
      <c r="AH68" s="908"/>
      <c r="AI68" s="908"/>
      <c r="AJ68" s="908"/>
      <c r="AK68" s="908">
        <v>790</v>
      </c>
      <c r="AL68" s="908"/>
      <c r="AM68" s="908"/>
      <c r="AN68" s="908"/>
      <c r="AO68" s="908"/>
      <c r="AP68" s="908">
        <v>1067</v>
      </c>
      <c r="AQ68" s="908"/>
      <c r="AR68" s="908"/>
      <c r="AS68" s="908"/>
      <c r="AT68" s="908"/>
      <c r="AU68" s="908">
        <v>138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582</v>
      </c>
      <c r="C69" s="916"/>
      <c r="D69" s="916"/>
      <c r="E69" s="916"/>
      <c r="F69" s="916"/>
      <c r="G69" s="916"/>
      <c r="H69" s="916"/>
      <c r="I69" s="916"/>
      <c r="J69" s="916"/>
      <c r="K69" s="916"/>
      <c r="L69" s="916"/>
      <c r="M69" s="916"/>
      <c r="N69" s="916"/>
      <c r="O69" s="916"/>
      <c r="P69" s="917"/>
      <c r="Q69" s="918">
        <v>194</v>
      </c>
      <c r="R69" s="873"/>
      <c r="S69" s="873"/>
      <c r="T69" s="873"/>
      <c r="U69" s="873"/>
      <c r="V69" s="873">
        <v>158</v>
      </c>
      <c r="W69" s="873"/>
      <c r="X69" s="873"/>
      <c r="Y69" s="873"/>
      <c r="Z69" s="873"/>
      <c r="AA69" s="873">
        <v>36</v>
      </c>
      <c r="AB69" s="873"/>
      <c r="AC69" s="873"/>
      <c r="AD69" s="873"/>
      <c r="AE69" s="873"/>
      <c r="AF69" s="873">
        <v>36</v>
      </c>
      <c r="AG69" s="873"/>
      <c r="AH69" s="873"/>
      <c r="AI69" s="873"/>
      <c r="AJ69" s="873"/>
      <c r="AK69" s="873" t="s">
        <v>512</v>
      </c>
      <c r="AL69" s="873"/>
      <c r="AM69" s="873"/>
      <c r="AN69" s="873"/>
      <c r="AO69" s="873"/>
      <c r="AP69" s="873" t="s">
        <v>512</v>
      </c>
      <c r="AQ69" s="873"/>
      <c r="AR69" s="873"/>
      <c r="AS69" s="873"/>
      <c r="AT69" s="873"/>
      <c r="AU69" s="873" t="s">
        <v>512</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583</v>
      </c>
      <c r="C70" s="916"/>
      <c r="D70" s="916"/>
      <c r="E70" s="916"/>
      <c r="F70" s="916"/>
      <c r="G70" s="916"/>
      <c r="H70" s="916"/>
      <c r="I70" s="916"/>
      <c r="J70" s="916"/>
      <c r="K70" s="916"/>
      <c r="L70" s="916"/>
      <c r="M70" s="916"/>
      <c r="N70" s="916"/>
      <c r="O70" s="916"/>
      <c r="P70" s="917"/>
      <c r="Q70" s="918">
        <v>650</v>
      </c>
      <c r="R70" s="873"/>
      <c r="S70" s="873"/>
      <c r="T70" s="873"/>
      <c r="U70" s="873"/>
      <c r="V70" s="873">
        <v>593</v>
      </c>
      <c r="W70" s="873"/>
      <c r="X70" s="873"/>
      <c r="Y70" s="873"/>
      <c r="Z70" s="873"/>
      <c r="AA70" s="873">
        <v>57</v>
      </c>
      <c r="AB70" s="873"/>
      <c r="AC70" s="873"/>
      <c r="AD70" s="873"/>
      <c r="AE70" s="873"/>
      <c r="AF70" s="873">
        <v>57</v>
      </c>
      <c r="AG70" s="873"/>
      <c r="AH70" s="873"/>
      <c r="AI70" s="873"/>
      <c r="AJ70" s="873"/>
      <c r="AK70" s="873" t="s">
        <v>512</v>
      </c>
      <c r="AL70" s="873"/>
      <c r="AM70" s="873"/>
      <c r="AN70" s="873"/>
      <c r="AO70" s="873"/>
      <c r="AP70" s="873">
        <v>22</v>
      </c>
      <c r="AQ70" s="873"/>
      <c r="AR70" s="873"/>
      <c r="AS70" s="873"/>
      <c r="AT70" s="873"/>
      <c r="AU70" s="873">
        <v>3</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584</v>
      </c>
      <c r="C71" s="916"/>
      <c r="D71" s="916"/>
      <c r="E71" s="916"/>
      <c r="F71" s="916"/>
      <c r="G71" s="916"/>
      <c r="H71" s="916"/>
      <c r="I71" s="916"/>
      <c r="J71" s="916"/>
      <c r="K71" s="916"/>
      <c r="L71" s="916"/>
      <c r="M71" s="916"/>
      <c r="N71" s="916"/>
      <c r="O71" s="916"/>
      <c r="P71" s="917"/>
      <c r="Q71" s="918">
        <v>7330</v>
      </c>
      <c r="R71" s="873"/>
      <c r="S71" s="873"/>
      <c r="T71" s="873"/>
      <c r="U71" s="873"/>
      <c r="V71" s="873">
        <v>6466</v>
      </c>
      <c r="W71" s="873"/>
      <c r="X71" s="873"/>
      <c r="Y71" s="873"/>
      <c r="Z71" s="873"/>
      <c r="AA71" s="873">
        <v>864</v>
      </c>
      <c r="AB71" s="873"/>
      <c r="AC71" s="873"/>
      <c r="AD71" s="873"/>
      <c r="AE71" s="873"/>
      <c r="AF71" s="873">
        <v>864</v>
      </c>
      <c r="AG71" s="873"/>
      <c r="AH71" s="873"/>
      <c r="AI71" s="873"/>
      <c r="AJ71" s="873"/>
      <c r="AK71" s="873">
        <v>2</v>
      </c>
      <c r="AL71" s="873"/>
      <c r="AM71" s="873"/>
      <c r="AN71" s="873"/>
      <c r="AO71" s="873"/>
      <c r="AP71" s="873" t="s">
        <v>512</v>
      </c>
      <c r="AQ71" s="873"/>
      <c r="AR71" s="873"/>
      <c r="AS71" s="873"/>
      <c r="AT71" s="873"/>
      <c r="AU71" s="873" t="s">
        <v>512</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585</v>
      </c>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c r="B73" s="915" t="s">
        <v>586</v>
      </c>
      <c r="C73" s="916"/>
      <c r="D73" s="916"/>
      <c r="E73" s="916"/>
      <c r="F73" s="916"/>
      <c r="G73" s="916"/>
      <c r="H73" s="916"/>
      <c r="I73" s="916"/>
      <c r="J73" s="916"/>
      <c r="K73" s="916"/>
      <c r="L73" s="916"/>
      <c r="M73" s="916"/>
      <c r="N73" s="916"/>
      <c r="O73" s="916"/>
      <c r="P73" s="917"/>
      <c r="Q73" s="918">
        <v>145</v>
      </c>
      <c r="R73" s="873"/>
      <c r="S73" s="873"/>
      <c r="T73" s="873"/>
      <c r="U73" s="873"/>
      <c r="V73" s="873">
        <v>141</v>
      </c>
      <c r="W73" s="873"/>
      <c r="X73" s="873"/>
      <c r="Y73" s="873"/>
      <c r="Z73" s="873"/>
      <c r="AA73" s="873">
        <v>4</v>
      </c>
      <c r="AB73" s="873"/>
      <c r="AC73" s="873"/>
      <c r="AD73" s="873"/>
      <c r="AE73" s="873"/>
      <c r="AF73" s="873">
        <v>4</v>
      </c>
      <c r="AG73" s="873"/>
      <c r="AH73" s="873"/>
      <c r="AI73" s="873"/>
      <c r="AJ73" s="873"/>
      <c r="AK73" s="873" t="s">
        <v>512</v>
      </c>
      <c r="AL73" s="873"/>
      <c r="AM73" s="873"/>
      <c r="AN73" s="873"/>
      <c r="AO73" s="873"/>
      <c r="AP73" s="873" t="s">
        <v>512</v>
      </c>
      <c r="AQ73" s="873"/>
      <c r="AR73" s="873"/>
      <c r="AS73" s="873"/>
      <c r="AT73" s="873"/>
      <c r="AU73" s="873" t="s">
        <v>512</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c r="B74" s="915" t="s">
        <v>587</v>
      </c>
      <c r="C74" s="916"/>
      <c r="D74" s="916"/>
      <c r="E74" s="916"/>
      <c r="F74" s="916"/>
      <c r="G74" s="916"/>
      <c r="H74" s="916"/>
      <c r="I74" s="916"/>
      <c r="J74" s="916"/>
      <c r="K74" s="916"/>
      <c r="L74" s="916"/>
      <c r="M74" s="916"/>
      <c r="N74" s="916"/>
      <c r="O74" s="916"/>
      <c r="P74" s="917"/>
      <c r="Q74" s="918">
        <v>154880</v>
      </c>
      <c r="R74" s="873"/>
      <c r="S74" s="873"/>
      <c r="T74" s="873"/>
      <c r="U74" s="873"/>
      <c r="V74" s="873">
        <v>154880</v>
      </c>
      <c r="W74" s="873"/>
      <c r="X74" s="873"/>
      <c r="Y74" s="873"/>
      <c r="Z74" s="873"/>
      <c r="AA74" s="873">
        <v>0</v>
      </c>
      <c r="AB74" s="873"/>
      <c r="AC74" s="873"/>
      <c r="AD74" s="873"/>
      <c r="AE74" s="873"/>
      <c r="AF74" s="873">
        <v>0</v>
      </c>
      <c r="AG74" s="873"/>
      <c r="AH74" s="873"/>
      <c r="AI74" s="873"/>
      <c r="AJ74" s="873"/>
      <c r="AK74" s="873">
        <v>191</v>
      </c>
      <c r="AL74" s="873"/>
      <c r="AM74" s="873"/>
      <c r="AN74" s="873"/>
      <c r="AO74" s="873"/>
      <c r="AP74" s="873" t="s">
        <v>512</v>
      </c>
      <c r="AQ74" s="873"/>
      <c r="AR74" s="873"/>
      <c r="AS74" s="873"/>
      <c r="AT74" s="873"/>
      <c r="AU74" s="873" t="s">
        <v>512</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6</v>
      </c>
      <c r="B75" s="915" t="s">
        <v>588</v>
      </c>
      <c r="C75" s="916"/>
      <c r="D75" s="916"/>
      <c r="E75" s="916"/>
      <c r="F75" s="916"/>
      <c r="G75" s="916"/>
      <c r="H75" s="916"/>
      <c r="I75" s="916"/>
      <c r="J75" s="916"/>
      <c r="K75" s="916"/>
      <c r="L75" s="916"/>
      <c r="M75" s="916"/>
      <c r="N75" s="916"/>
      <c r="O75" s="916"/>
      <c r="P75" s="917"/>
      <c r="Q75" s="921">
        <v>1</v>
      </c>
      <c r="R75" s="922"/>
      <c r="S75" s="922"/>
      <c r="T75" s="922"/>
      <c r="U75" s="872"/>
      <c r="V75" s="923">
        <v>0</v>
      </c>
      <c r="W75" s="922"/>
      <c r="X75" s="922"/>
      <c r="Y75" s="922"/>
      <c r="Z75" s="872"/>
      <c r="AA75" s="923">
        <v>1</v>
      </c>
      <c r="AB75" s="922"/>
      <c r="AC75" s="922"/>
      <c r="AD75" s="922"/>
      <c r="AE75" s="872"/>
      <c r="AF75" s="923">
        <v>1</v>
      </c>
      <c r="AG75" s="922"/>
      <c r="AH75" s="922"/>
      <c r="AI75" s="922"/>
      <c r="AJ75" s="872"/>
      <c r="AK75" s="923" t="s">
        <v>512</v>
      </c>
      <c r="AL75" s="922"/>
      <c r="AM75" s="922"/>
      <c r="AN75" s="922"/>
      <c r="AO75" s="872"/>
      <c r="AP75" s="923" t="s">
        <v>512</v>
      </c>
      <c r="AQ75" s="922"/>
      <c r="AR75" s="922"/>
      <c r="AS75" s="922"/>
      <c r="AT75" s="872"/>
      <c r="AU75" s="923" t="s">
        <v>512</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7</v>
      </c>
      <c r="B76" s="915" t="s">
        <v>589</v>
      </c>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c r="B77" s="915" t="s">
        <v>586</v>
      </c>
      <c r="C77" s="916"/>
      <c r="D77" s="916"/>
      <c r="E77" s="916"/>
      <c r="F77" s="916"/>
      <c r="G77" s="916"/>
      <c r="H77" s="916"/>
      <c r="I77" s="916"/>
      <c r="J77" s="916"/>
      <c r="K77" s="916"/>
      <c r="L77" s="916"/>
      <c r="M77" s="916"/>
      <c r="N77" s="916"/>
      <c r="O77" s="916"/>
      <c r="P77" s="917"/>
      <c r="Q77" s="921">
        <v>41</v>
      </c>
      <c r="R77" s="922"/>
      <c r="S77" s="922"/>
      <c r="T77" s="922"/>
      <c r="U77" s="872"/>
      <c r="V77" s="923">
        <v>39</v>
      </c>
      <c r="W77" s="922"/>
      <c r="X77" s="922"/>
      <c r="Y77" s="922"/>
      <c r="Z77" s="872"/>
      <c r="AA77" s="923">
        <v>2</v>
      </c>
      <c r="AB77" s="922"/>
      <c r="AC77" s="922"/>
      <c r="AD77" s="922"/>
      <c r="AE77" s="872"/>
      <c r="AF77" s="923">
        <v>2</v>
      </c>
      <c r="AG77" s="922"/>
      <c r="AH77" s="922"/>
      <c r="AI77" s="922"/>
      <c r="AJ77" s="872"/>
      <c r="AK77" s="923" t="s">
        <v>512</v>
      </c>
      <c r="AL77" s="922"/>
      <c r="AM77" s="922"/>
      <c r="AN77" s="922"/>
      <c r="AO77" s="872"/>
      <c r="AP77" s="923" t="s">
        <v>512</v>
      </c>
      <c r="AQ77" s="922"/>
      <c r="AR77" s="922"/>
      <c r="AS77" s="922"/>
      <c r="AT77" s="872"/>
      <c r="AU77" s="923" t="s">
        <v>512</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c r="B78" s="915" t="s">
        <v>590</v>
      </c>
      <c r="C78" s="916"/>
      <c r="D78" s="916"/>
      <c r="E78" s="916"/>
      <c r="F78" s="916"/>
      <c r="G78" s="916"/>
      <c r="H78" s="916"/>
      <c r="I78" s="916"/>
      <c r="J78" s="916"/>
      <c r="K78" s="916"/>
      <c r="L78" s="916"/>
      <c r="M78" s="916"/>
      <c r="N78" s="916"/>
      <c r="O78" s="916"/>
      <c r="P78" s="917"/>
      <c r="Q78" s="918">
        <v>5787</v>
      </c>
      <c r="R78" s="873"/>
      <c r="S78" s="873"/>
      <c r="T78" s="873"/>
      <c r="U78" s="873"/>
      <c r="V78" s="873">
        <v>5546</v>
      </c>
      <c r="W78" s="873"/>
      <c r="X78" s="873"/>
      <c r="Y78" s="873"/>
      <c r="Z78" s="873"/>
      <c r="AA78" s="873">
        <v>241</v>
      </c>
      <c r="AB78" s="873"/>
      <c r="AC78" s="873"/>
      <c r="AD78" s="873"/>
      <c r="AE78" s="873"/>
      <c r="AF78" s="873">
        <v>241</v>
      </c>
      <c r="AG78" s="873"/>
      <c r="AH78" s="873"/>
      <c r="AI78" s="873"/>
      <c r="AJ78" s="873"/>
      <c r="AK78" s="873" t="s">
        <v>512</v>
      </c>
      <c r="AL78" s="873"/>
      <c r="AM78" s="873"/>
      <c r="AN78" s="873"/>
      <c r="AO78" s="873"/>
      <c r="AP78" s="873" t="s">
        <v>512</v>
      </c>
      <c r="AQ78" s="873"/>
      <c r="AR78" s="873"/>
      <c r="AS78" s="873"/>
      <c r="AT78" s="873"/>
      <c r="AU78" s="873" t="s">
        <v>512</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c r="B79" s="915" t="s">
        <v>591</v>
      </c>
      <c r="C79" s="916"/>
      <c r="D79" s="916"/>
      <c r="E79" s="916"/>
      <c r="F79" s="916"/>
      <c r="G79" s="916"/>
      <c r="H79" s="916"/>
      <c r="I79" s="916"/>
      <c r="J79" s="916"/>
      <c r="K79" s="916"/>
      <c r="L79" s="916"/>
      <c r="M79" s="916"/>
      <c r="N79" s="916"/>
      <c r="O79" s="916"/>
      <c r="P79" s="917"/>
      <c r="Q79" s="918">
        <v>69</v>
      </c>
      <c r="R79" s="873"/>
      <c r="S79" s="873"/>
      <c r="T79" s="873"/>
      <c r="U79" s="873"/>
      <c r="V79" s="873">
        <v>67</v>
      </c>
      <c r="W79" s="873"/>
      <c r="X79" s="873"/>
      <c r="Y79" s="873"/>
      <c r="Z79" s="873"/>
      <c r="AA79" s="873">
        <v>2</v>
      </c>
      <c r="AB79" s="873"/>
      <c r="AC79" s="873"/>
      <c r="AD79" s="873"/>
      <c r="AE79" s="873"/>
      <c r="AF79" s="873">
        <v>2</v>
      </c>
      <c r="AG79" s="873"/>
      <c r="AH79" s="873"/>
      <c r="AI79" s="873"/>
      <c r="AJ79" s="873"/>
      <c r="AK79" s="873" t="s">
        <v>512</v>
      </c>
      <c r="AL79" s="873"/>
      <c r="AM79" s="873"/>
      <c r="AN79" s="873"/>
      <c r="AO79" s="873"/>
      <c r="AP79" s="873" t="s">
        <v>512</v>
      </c>
      <c r="AQ79" s="873"/>
      <c r="AR79" s="873"/>
      <c r="AS79" s="873"/>
      <c r="AT79" s="873"/>
      <c r="AU79" s="873" t="s">
        <v>512</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c r="B80" s="915" t="s">
        <v>592</v>
      </c>
      <c r="C80" s="916"/>
      <c r="D80" s="916"/>
      <c r="E80" s="916"/>
      <c r="F80" s="916"/>
      <c r="G80" s="916"/>
      <c r="H80" s="916"/>
      <c r="I80" s="916"/>
      <c r="J80" s="916"/>
      <c r="K80" s="916"/>
      <c r="L80" s="916"/>
      <c r="M80" s="916"/>
      <c r="N80" s="916"/>
      <c r="O80" s="916"/>
      <c r="P80" s="917"/>
      <c r="Q80" s="918">
        <v>1957</v>
      </c>
      <c r="R80" s="873"/>
      <c r="S80" s="873"/>
      <c r="T80" s="873"/>
      <c r="U80" s="873"/>
      <c r="V80" s="873">
        <v>1910</v>
      </c>
      <c r="W80" s="873"/>
      <c r="X80" s="873"/>
      <c r="Y80" s="873"/>
      <c r="Z80" s="873"/>
      <c r="AA80" s="873">
        <v>47</v>
      </c>
      <c r="AB80" s="873"/>
      <c r="AC80" s="873"/>
      <c r="AD80" s="873"/>
      <c r="AE80" s="873"/>
      <c r="AF80" s="873">
        <v>222</v>
      </c>
      <c r="AG80" s="873"/>
      <c r="AH80" s="873"/>
      <c r="AI80" s="873"/>
      <c r="AJ80" s="873"/>
      <c r="AK80" s="873" t="s">
        <v>512</v>
      </c>
      <c r="AL80" s="873"/>
      <c r="AM80" s="873"/>
      <c r="AN80" s="873"/>
      <c r="AO80" s="873"/>
      <c r="AP80" s="873">
        <v>20093</v>
      </c>
      <c r="AQ80" s="873"/>
      <c r="AR80" s="873"/>
      <c r="AS80" s="873"/>
      <c r="AT80" s="873"/>
      <c r="AU80" s="873">
        <v>11841</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8</v>
      </c>
      <c r="B81" s="915" t="s">
        <v>593</v>
      </c>
      <c r="C81" s="916"/>
      <c r="D81" s="916"/>
      <c r="E81" s="916"/>
      <c r="F81" s="916"/>
      <c r="G81" s="916"/>
      <c r="H81" s="916"/>
      <c r="I81" s="916"/>
      <c r="J81" s="916"/>
      <c r="K81" s="916"/>
      <c r="L81" s="916"/>
      <c r="M81" s="916"/>
      <c r="N81" s="916"/>
      <c r="O81" s="916"/>
      <c r="P81" s="917"/>
      <c r="Q81" s="918">
        <v>4</v>
      </c>
      <c r="R81" s="873"/>
      <c r="S81" s="873"/>
      <c r="T81" s="873"/>
      <c r="U81" s="873"/>
      <c r="V81" s="873">
        <v>3</v>
      </c>
      <c r="W81" s="873"/>
      <c r="X81" s="873"/>
      <c r="Y81" s="873"/>
      <c r="Z81" s="873"/>
      <c r="AA81" s="873">
        <v>1</v>
      </c>
      <c r="AB81" s="873"/>
      <c r="AC81" s="873"/>
      <c r="AD81" s="873"/>
      <c r="AE81" s="873"/>
      <c r="AF81" s="873">
        <v>0</v>
      </c>
      <c r="AG81" s="873"/>
      <c r="AH81" s="873"/>
      <c r="AI81" s="873"/>
      <c r="AJ81" s="873"/>
      <c r="AK81" s="873" t="s">
        <v>512</v>
      </c>
      <c r="AL81" s="873"/>
      <c r="AM81" s="873"/>
      <c r="AN81" s="873"/>
      <c r="AO81" s="873"/>
      <c r="AP81" s="873" t="s">
        <v>512</v>
      </c>
      <c r="AQ81" s="873"/>
      <c r="AR81" s="873"/>
      <c r="AS81" s="873"/>
      <c r="AT81" s="873"/>
      <c r="AU81" s="873" t="s">
        <v>512</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421</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1914</v>
      </c>
      <c r="AG88" s="884"/>
      <c r="AH88" s="884"/>
      <c r="AI88" s="884"/>
      <c r="AJ88" s="884"/>
      <c r="AK88" s="881"/>
      <c r="AL88" s="881"/>
      <c r="AM88" s="881"/>
      <c r="AN88" s="881"/>
      <c r="AO88" s="881"/>
      <c r="AP88" s="884">
        <v>21182</v>
      </c>
      <c r="AQ88" s="884"/>
      <c r="AR88" s="884"/>
      <c r="AS88" s="884"/>
      <c r="AT88" s="884"/>
      <c r="AU88" s="884">
        <v>11982</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422</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41</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423</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424</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427</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428</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429</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430</v>
      </c>
      <c r="AB109" s="937"/>
      <c r="AC109" s="937"/>
      <c r="AD109" s="937"/>
      <c r="AE109" s="938"/>
      <c r="AF109" s="936" t="s">
        <v>306</v>
      </c>
      <c r="AG109" s="937"/>
      <c r="AH109" s="937"/>
      <c r="AI109" s="937"/>
      <c r="AJ109" s="938"/>
      <c r="AK109" s="936" t="s">
        <v>305</v>
      </c>
      <c r="AL109" s="937"/>
      <c r="AM109" s="937"/>
      <c r="AN109" s="937"/>
      <c r="AO109" s="938"/>
      <c r="AP109" s="936" t="s">
        <v>431</v>
      </c>
      <c r="AQ109" s="937"/>
      <c r="AR109" s="937"/>
      <c r="AS109" s="937"/>
      <c r="AT109" s="939"/>
      <c r="AU109" s="956" t="s">
        <v>429</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430</v>
      </c>
      <c r="BR109" s="937"/>
      <c r="BS109" s="937"/>
      <c r="BT109" s="937"/>
      <c r="BU109" s="938"/>
      <c r="BV109" s="936" t="s">
        <v>306</v>
      </c>
      <c r="BW109" s="937"/>
      <c r="BX109" s="937"/>
      <c r="BY109" s="937"/>
      <c r="BZ109" s="938"/>
      <c r="CA109" s="936" t="s">
        <v>305</v>
      </c>
      <c r="CB109" s="937"/>
      <c r="CC109" s="937"/>
      <c r="CD109" s="937"/>
      <c r="CE109" s="938"/>
      <c r="CF109" s="957" t="s">
        <v>431</v>
      </c>
      <c r="CG109" s="957"/>
      <c r="CH109" s="957"/>
      <c r="CI109" s="957"/>
      <c r="CJ109" s="957"/>
      <c r="CK109" s="936" t="s">
        <v>432</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430</v>
      </c>
      <c r="DH109" s="937"/>
      <c r="DI109" s="937"/>
      <c r="DJ109" s="937"/>
      <c r="DK109" s="938"/>
      <c r="DL109" s="936" t="s">
        <v>306</v>
      </c>
      <c r="DM109" s="937"/>
      <c r="DN109" s="937"/>
      <c r="DO109" s="937"/>
      <c r="DP109" s="938"/>
      <c r="DQ109" s="936" t="s">
        <v>305</v>
      </c>
      <c r="DR109" s="937"/>
      <c r="DS109" s="937"/>
      <c r="DT109" s="937"/>
      <c r="DU109" s="938"/>
      <c r="DV109" s="936" t="s">
        <v>431</v>
      </c>
      <c r="DW109" s="937"/>
      <c r="DX109" s="937"/>
      <c r="DY109" s="937"/>
      <c r="DZ109" s="939"/>
    </row>
    <row r="110" spans="1:131" s="246" customFormat="1" ht="26.25" customHeight="1" x14ac:dyDescent="0.15">
      <c r="A110" s="940" t="s">
        <v>433</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1530969</v>
      </c>
      <c r="AB110" s="944"/>
      <c r="AC110" s="944"/>
      <c r="AD110" s="944"/>
      <c r="AE110" s="945"/>
      <c r="AF110" s="946">
        <v>1404478</v>
      </c>
      <c r="AG110" s="944"/>
      <c r="AH110" s="944"/>
      <c r="AI110" s="944"/>
      <c r="AJ110" s="945"/>
      <c r="AK110" s="946">
        <v>1374226</v>
      </c>
      <c r="AL110" s="944"/>
      <c r="AM110" s="944"/>
      <c r="AN110" s="944"/>
      <c r="AO110" s="945"/>
      <c r="AP110" s="947">
        <v>22.7</v>
      </c>
      <c r="AQ110" s="948"/>
      <c r="AR110" s="948"/>
      <c r="AS110" s="948"/>
      <c r="AT110" s="949"/>
      <c r="AU110" s="950" t="s">
        <v>73</v>
      </c>
      <c r="AV110" s="951"/>
      <c r="AW110" s="951"/>
      <c r="AX110" s="951"/>
      <c r="AY110" s="951"/>
      <c r="AZ110" s="992" t="s">
        <v>434</v>
      </c>
      <c r="BA110" s="941"/>
      <c r="BB110" s="941"/>
      <c r="BC110" s="941"/>
      <c r="BD110" s="941"/>
      <c r="BE110" s="941"/>
      <c r="BF110" s="941"/>
      <c r="BG110" s="941"/>
      <c r="BH110" s="941"/>
      <c r="BI110" s="941"/>
      <c r="BJ110" s="941"/>
      <c r="BK110" s="941"/>
      <c r="BL110" s="941"/>
      <c r="BM110" s="941"/>
      <c r="BN110" s="941"/>
      <c r="BO110" s="941"/>
      <c r="BP110" s="942"/>
      <c r="BQ110" s="978">
        <v>12159510</v>
      </c>
      <c r="BR110" s="979"/>
      <c r="BS110" s="979"/>
      <c r="BT110" s="979"/>
      <c r="BU110" s="979"/>
      <c r="BV110" s="979">
        <v>11359543</v>
      </c>
      <c r="BW110" s="979"/>
      <c r="BX110" s="979"/>
      <c r="BY110" s="979"/>
      <c r="BZ110" s="979"/>
      <c r="CA110" s="979">
        <v>10571670</v>
      </c>
      <c r="CB110" s="979"/>
      <c r="CC110" s="979"/>
      <c r="CD110" s="979"/>
      <c r="CE110" s="979"/>
      <c r="CF110" s="993">
        <v>174.7</v>
      </c>
      <c r="CG110" s="994"/>
      <c r="CH110" s="994"/>
      <c r="CI110" s="994"/>
      <c r="CJ110" s="994"/>
      <c r="CK110" s="995" t="s">
        <v>435</v>
      </c>
      <c r="CL110" s="996"/>
      <c r="CM110" s="975" t="s">
        <v>436</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437</v>
      </c>
      <c r="DH110" s="979"/>
      <c r="DI110" s="979"/>
      <c r="DJ110" s="979"/>
      <c r="DK110" s="979"/>
      <c r="DL110" s="979" t="s">
        <v>408</v>
      </c>
      <c r="DM110" s="979"/>
      <c r="DN110" s="979"/>
      <c r="DO110" s="979"/>
      <c r="DP110" s="979"/>
      <c r="DQ110" s="979" t="s">
        <v>408</v>
      </c>
      <c r="DR110" s="979"/>
      <c r="DS110" s="979"/>
      <c r="DT110" s="979"/>
      <c r="DU110" s="979"/>
      <c r="DV110" s="980" t="s">
        <v>438</v>
      </c>
      <c r="DW110" s="980"/>
      <c r="DX110" s="980"/>
      <c r="DY110" s="980"/>
      <c r="DZ110" s="981"/>
    </row>
    <row r="111" spans="1:131" s="246" customFormat="1" ht="26.25" customHeight="1" x14ac:dyDescent="0.15">
      <c r="A111" s="982" t="s">
        <v>439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408</v>
      </c>
      <c r="AB111" s="986"/>
      <c r="AC111" s="986"/>
      <c r="AD111" s="986"/>
      <c r="AE111" s="987"/>
      <c r="AF111" s="988" t="s">
        <v>408</v>
      </c>
      <c r="AG111" s="986"/>
      <c r="AH111" s="986"/>
      <c r="AI111" s="986"/>
      <c r="AJ111" s="987"/>
      <c r="AK111" s="988" t="s">
        <v>408</v>
      </c>
      <c r="AL111" s="986"/>
      <c r="AM111" s="986"/>
      <c r="AN111" s="986"/>
      <c r="AO111" s="987"/>
      <c r="AP111" s="989" t="s">
        <v>408</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v>112677</v>
      </c>
      <c r="BR111" s="972"/>
      <c r="BS111" s="972"/>
      <c r="BT111" s="972"/>
      <c r="BU111" s="972"/>
      <c r="BV111" s="972">
        <v>86207</v>
      </c>
      <c r="BW111" s="972"/>
      <c r="BX111" s="972"/>
      <c r="BY111" s="972"/>
      <c r="BZ111" s="972"/>
      <c r="CA111" s="972">
        <v>61390</v>
      </c>
      <c r="CB111" s="972"/>
      <c r="CC111" s="972"/>
      <c r="CD111" s="972"/>
      <c r="CE111" s="972"/>
      <c r="CF111" s="966">
        <v>1</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408</v>
      </c>
      <c r="DH111" s="972"/>
      <c r="DI111" s="972"/>
      <c r="DJ111" s="972"/>
      <c r="DK111" s="972"/>
      <c r="DL111" s="972" t="s">
        <v>408</v>
      </c>
      <c r="DM111" s="972"/>
      <c r="DN111" s="972"/>
      <c r="DO111" s="972"/>
      <c r="DP111" s="972"/>
      <c r="DQ111" s="972" t="s">
        <v>408</v>
      </c>
      <c r="DR111" s="972"/>
      <c r="DS111" s="972"/>
      <c r="DT111" s="972"/>
      <c r="DU111" s="972"/>
      <c r="DV111" s="973" t="s">
        <v>408</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408</v>
      </c>
      <c r="AB112" s="1011"/>
      <c r="AC112" s="1011"/>
      <c r="AD112" s="1011"/>
      <c r="AE112" s="1012"/>
      <c r="AF112" s="1013" t="s">
        <v>408</v>
      </c>
      <c r="AG112" s="1011"/>
      <c r="AH112" s="1011"/>
      <c r="AI112" s="1011"/>
      <c r="AJ112" s="1012"/>
      <c r="AK112" s="1013" t="s">
        <v>437</v>
      </c>
      <c r="AL112" s="1011"/>
      <c r="AM112" s="1011"/>
      <c r="AN112" s="1011"/>
      <c r="AO112" s="1012"/>
      <c r="AP112" s="1014" t="s">
        <v>408</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1886871</v>
      </c>
      <c r="BR112" s="972"/>
      <c r="BS112" s="972"/>
      <c r="BT112" s="972"/>
      <c r="BU112" s="972"/>
      <c r="BV112" s="972">
        <v>1831642</v>
      </c>
      <c r="BW112" s="972"/>
      <c r="BX112" s="972"/>
      <c r="BY112" s="972"/>
      <c r="BZ112" s="972"/>
      <c r="CA112" s="972">
        <v>1821514</v>
      </c>
      <c r="CB112" s="972"/>
      <c r="CC112" s="972"/>
      <c r="CD112" s="972"/>
      <c r="CE112" s="972"/>
      <c r="CF112" s="966">
        <v>30.1</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408</v>
      </c>
      <c r="DH112" s="972"/>
      <c r="DI112" s="972"/>
      <c r="DJ112" s="972"/>
      <c r="DK112" s="972"/>
      <c r="DL112" s="972" t="s">
        <v>408</v>
      </c>
      <c r="DM112" s="972"/>
      <c r="DN112" s="972"/>
      <c r="DO112" s="972"/>
      <c r="DP112" s="972"/>
      <c r="DQ112" s="972" t="s">
        <v>408</v>
      </c>
      <c r="DR112" s="972"/>
      <c r="DS112" s="972"/>
      <c r="DT112" s="972"/>
      <c r="DU112" s="972"/>
      <c r="DV112" s="973" t="s">
        <v>437</v>
      </c>
      <c r="DW112" s="973"/>
      <c r="DX112" s="973"/>
      <c r="DY112" s="973"/>
      <c r="DZ112" s="974"/>
    </row>
    <row r="113" spans="1:130" s="246" customFormat="1" ht="26.25" customHeight="1" x14ac:dyDescent="0.15">
      <c r="A113" s="1006"/>
      <c r="B113" s="1007"/>
      <c r="C113" s="1002" t="s">
        <v>446</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149533</v>
      </c>
      <c r="AB113" s="986"/>
      <c r="AC113" s="986"/>
      <c r="AD113" s="986"/>
      <c r="AE113" s="987"/>
      <c r="AF113" s="988">
        <v>150217</v>
      </c>
      <c r="AG113" s="986"/>
      <c r="AH113" s="986"/>
      <c r="AI113" s="986"/>
      <c r="AJ113" s="987"/>
      <c r="AK113" s="988">
        <v>150004</v>
      </c>
      <c r="AL113" s="986"/>
      <c r="AM113" s="986"/>
      <c r="AN113" s="986"/>
      <c r="AO113" s="987"/>
      <c r="AP113" s="989">
        <v>2.5</v>
      </c>
      <c r="AQ113" s="990"/>
      <c r="AR113" s="990"/>
      <c r="AS113" s="990"/>
      <c r="AT113" s="991"/>
      <c r="AU113" s="952"/>
      <c r="AV113" s="953"/>
      <c r="AW113" s="953"/>
      <c r="AX113" s="953"/>
      <c r="AY113" s="953"/>
      <c r="AZ113" s="1001" t="s">
        <v>447</v>
      </c>
      <c r="BA113" s="1002"/>
      <c r="BB113" s="1002"/>
      <c r="BC113" s="1002"/>
      <c r="BD113" s="1002"/>
      <c r="BE113" s="1002"/>
      <c r="BF113" s="1002"/>
      <c r="BG113" s="1002"/>
      <c r="BH113" s="1002"/>
      <c r="BI113" s="1002"/>
      <c r="BJ113" s="1002"/>
      <c r="BK113" s="1002"/>
      <c r="BL113" s="1002"/>
      <c r="BM113" s="1002"/>
      <c r="BN113" s="1002"/>
      <c r="BO113" s="1002"/>
      <c r="BP113" s="1003"/>
      <c r="BQ113" s="971">
        <v>12554755</v>
      </c>
      <c r="BR113" s="972"/>
      <c r="BS113" s="972"/>
      <c r="BT113" s="972"/>
      <c r="BU113" s="972"/>
      <c r="BV113" s="972">
        <v>12373298</v>
      </c>
      <c r="BW113" s="972"/>
      <c r="BX113" s="972"/>
      <c r="BY113" s="972"/>
      <c r="BZ113" s="972"/>
      <c r="CA113" s="972">
        <v>11981292</v>
      </c>
      <c r="CB113" s="972"/>
      <c r="CC113" s="972"/>
      <c r="CD113" s="972"/>
      <c r="CE113" s="972"/>
      <c r="CF113" s="966">
        <v>198</v>
      </c>
      <c r="CG113" s="967"/>
      <c r="CH113" s="967"/>
      <c r="CI113" s="967"/>
      <c r="CJ113" s="967"/>
      <c r="CK113" s="997"/>
      <c r="CL113" s="998"/>
      <c r="CM113" s="968" t="s">
        <v>448</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408</v>
      </c>
      <c r="DH113" s="1011"/>
      <c r="DI113" s="1011"/>
      <c r="DJ113" s="1011"/>
      <c r="DK113" s="1012"/>
      <c r="DL113" s="1013" t="s">
        <v>408</v>
      </c>
      <c r="DM113" s="1011"/>
      <c r="DN113" s="1011"/>
      <c r="DO113" s="1011"/>
      <c r="DP113" s="1012"/>
      <c r="DQ113" s="1013" t="s">
        <v>408</v>
      </c>
      <c r="DR113" s="1011"/>
      <c r="DS113" s="1011"/>
      <c r="DT113" s="1011"/>
      <c r="DU113" s="1012"/>
      <c r="DV113" s="1014" t="s">
        <v>408</v>
      </c>
      <c r="DW113" s="1015"/>
      <c r="DX113" s="1015"/>
      <c r="DY113" s="1015"/>
      <c r="DZ113" s="1016"/>
    </row>
    <row r="114" spans="1:130" s="246" customFormat="1" ht="26.25" customHeight="1" x14ac:dyDescent="0.15">
      <c r="A114" s="1006"/>
      <c r="B114" s="1007"/>
      <c r="C114" s="1002" t="s">
        <v>449</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641990</v>
      </c>
      <c r="AB114" s="1011"/>
      <c r="AC114" s="1011"/>
      <c r="AD114" s="1011"/>
      <c r="AE114" s="1012"/>
      <c r="AF114" s="1013">
        <v>617437</v>
      </c>
      <c r="AG114" s="1011"/>
      <c r="AH114" s="1011"/>
      <c r="AI114" s="1011"/>
      <c r="AJ114" s="1012"/>
      <c r="AK114" s="1013">
        <v>632675</v>
      </c>
      <c r="AL114" s="1011"/>
      <c r="AM114" s="1011"/>
      <c r="AN114" s="1011"/>
      <c r="AO114" s="1012"/>
      <c r="AP114" s="1014">
        <v>10.5</v>
      </c>
      <c r="AQ114" s="1015"/>
      <c r="AR114" s="1015"/>
      <c r="AS114" s="1015"/>
      <c r="AT114" s="1016"/>
      <c r="AU114" s="952"/>
      <c r="AV114" s="953"/>
      <c r="AW114" s="953"/>
      <c r="AX114" s="953"/>
      <c r="AY114" s="953"/>
      <c r="AZ114" s="1001" t="s">
        <v>450</v>
      </c>
      <c r="BA114" s="1002"/>
      <c r="BB114" s="1002"/>
      <c r="BC114" s="1002"/>
      <c r="BD114" s="1002"/>
      <c r="BE114" s="1002"/>
      <c r="BF114" s="1002"/>
      <c r="BG114" s="1002"/>
      <c r="BH114" s="1002"/>
      <c r="BI114" s="1002"/>
      <c r="BJ114" s="1002"/>
      <c r="BK114" s="1002"/>
      <c r="BL114" s="1002"/>
      <c r="BM114" s="1002"/>
      <c r="BN114" s="1002"/>
      <c r="BO114" s="1002"/>
      <c r="BP114" s="1003"/>
      <c r="BQ114" s="971">
        <v>1902003</v>
      </c>
      <c r="BR114" s="972"/>
      <c r="BS114" s="972"/>
      <c r="BT114" s="972"/>
      <c r="BU114" s="972"/>
      <c r="BV114" s="972">
        <v>1771623</v>
      </c>
      <c r="BW114" s="972"/>
      <c r="BX114" s="972"/>
      <c r="BY114" s="972"/>
      <c r="BZ114" s="972"/>
      <c r="CA114" s="972">
        <v>1532513</v>
      </c>
      <c r="CB114" s="972"/>
      <c r="CC114" s="972"/>
      <c r="CD114" s="972"/>
      <c r="CE114" s="972"/>
      <c r="CF114" s="966">
        <v>25.3</v>
      </c>
      <c r="CG114" s="967"/>
      <c r="CH114" s="967"/>
      <c r="CI114" s="967"/>
      <c r="CJ114" s="967"/>
      <c r="CK114" s="997"/>
      <c r="CL114" s="998"/>
      <c r="CM114" s="968" t="s">
        <v>451</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408</v>
      </c>
      <c r="DH114" s="1011"/>
      <c r="DI114" s="1011"/>
      <c r="DJ114" s="1011"/>
      <c r="DK114" s="1012"/>
      <c r="DL114" s="1013" t="s">
        <v>437</v>
      </c>
      <c r="DM114" s="1011"/>
      <c r="DN114" s="1011"/>
      <c r="DO114" s="1011"/>
      <c r="DP114" s="1012"/>
      <c r="DQ114" s="1013" t="s">
        <v>408</v>
      </c>
      <c r="DR114" s="1011"/>
      <c r="DS114" s="1011"/>
      <c r="DT114" s="1011"/>
      <c r="DU114" s="1012"/>
      <c r="DV114" s="1014" t="s">
        <v>408</v>
      </c>
      <c r="DW114" s="1015"/>
      <c r="DX114" s="1015"/>
      <c r="DY114" s="1015"/>
      <c r="DZ114" s="1016"/>
    </row>
    <row r="115" spans="1:130" s="246" customFormat="1" ht="26.25" customHeight="1" x14ac:dyDescent="0.15">
      <c r="A115" s="1006"/>
      <c r="B115" s="1007"/>
      <c r="C115" s="1002" t="s">
        <v>452</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28433</v>
      </c>
      <c r="AB115" s="986"/>
      <c r="AC115" s="986"/>
      <c r="AD115" s="986"/>
      <c r="AE115" s="987"/>
      <c r="AF115" s="988">
        <v>26470</v>
      </c>
      <c r="AG115" s="986"/>
      <c r="AH115" s="986"/>
      <c r="AI115" s="986"/>
      <c r="AJ115" s="987"/>
      <c r="AK115" s="988">
        <v>24818</v>
      </c>
      <c r="AL115" s="986"/>
      <c r="AM115" s="986"/>
      <c r="AN115" s="986"/>
      <c r="AO115" s="987"/>
      <c r="AP115" s="989">
        <v>0.4</v>
      </c>
      <c r="AQ115" s="990"/>
      <c r="AR115" s="990"/>
      <c r="AS115" s="990"/>
      <c r="AT115" s="991"/>
      <c r="AU115" s="952"/>
      <c r="AV115" s="953"/>
      <c r="AW115" s="953"/>
      <c r="AX115" s="953"/>
      <c r="AY115" s="953"/>
      <c r="AZ115" s="1001" t="s">
        <v>453</v>
      </c>
      <c r="BA115" s="1002"/>
      <c r="BB115" s="1002"/>
      <c r="BC115" s="1002"/>
      <c r="BD115" s="1002"/>
      <c r="BE115" s="1002"/>
      <c r="BF115" s="1002"/>
      <c r="BG115" s="1002"/>
      <c r="BH115" s="1002"/>
      <c r="BI115" s="1002"/>
      <c r="BJ115" s="1002"/>
      <c r="BK115" s="1002"/>
      <c r="BL115" s="1002"/>
      <c r="BM115" s="1002"/>
      <c r="BN115" s="1002"/>
      <c r="BO115" s="1002"/>
      <c r="BP115" s="1003"/>
      <c r="BQ115" s="971" t="s">
        <v>408</v>
      </c>
      <c r="BR115" s="972"/>
      <c r="BS115" s="972"/>
      <c r="BT115" s="972"/>
      <c r="BU115" s="972"/>
      <c r="BV115" s="972" t="s">
        <v>408</v>
      </c>
      <c r="BW115" s="972"/>
      <c r="BX115" s="972"/>
      <c r="BY115" s="972"/>
      <c r="BZ115" s="972"/>
      <c r="CA115" s="972" t="s">
        <v>408</v>
      </c>
      <c r="CB115" s="972"/>
      <c r="CC115" s="972"/>
      <c r="CD115" s="972"/>
      <c r="CE115" s="972"/>
      <c r="CF115" s="966" t="s">
        <v>408</v>
      </c>
      <c r="CG115" s="967"/>
      <c r="CH115" s="967"/>
      <c r="CI115" s="967"/>
      <c r="CJ115" s="967"/>
      <c r="CK115" s="997"/>
      <c r="CL115" s="998"/>
      <c r="CM115" s="1001" t="s">
        <v>454</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408</v>
      </c>
      <c r="DH115" s="1011"/>
      <c r="DI115" s="1011"/>
      <c r="DJ115" s="1011"/>
      <c r="DK115" s="1012"/>
      <c r="DL115" s="1013" t="s">
        <v>408</v>
      </c>
      <c r="DM115" s="1011"/>
      <c r="DN115" s="1011"/>
      <c r="DO115" s="1011"/>
      <c r="DP115" s="1012"/>
      <c r="DQ115" s="1013" t="s">
        <v>408</v>
      </c>
      <c r="DR115" s="1011"/>
      <c r="DS115" s="1011"/>
      <c r="DT115" s="1011"/>
      <c r="DU115" s="1012"/>
      <c r="DV115" s="1014" t="s">
        <v>437</v>
      </c>
      <c r="DW115" s="1015"/>
      <c r="DX115" s="1015"/>
      <c r="DY115" s="1015"/>
      <c r="DZ115" s="1016"/>
    </row>
    <row r="116" spans="1:130" s="246" customFormat="1" ht="26.25" customHeight="1" x14ac:dyDescent="0.15">
      <c r="A116" s="1008"/>
      <c r="B116" s="1009"/>
      <c r="C116" s="1017" t="s">
        <v>455</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438</v>
      </c>
      <c r="AB116" s="1011"/>
      <c r="AC116" s="1011"/>
      <c r="AD116" s="1011"/>
      <c r="AE116" s="1012"/>
      <c r="AF116" s="1013" t="s">
        <v>438</v>
      </c>
      <c r="AG116" s="1011"/>
      <c r="AH116" s="1011"/>
      <c r="AI116" s="1011"/>
      <c r="AJ116" s="1012"/>
      <c r="AK116" s="1013" t="s">
        <v>437</v>
      </c>
      <c r="AL116" s="1011"/>
      <c r="AM116" s="1011"/>
      <c r="AN116" s="1011"/>
      <c r="AO116" s="1012"/>
      <c r="AP116" s="1014" t="s">
        <v>408</v>
      </c>
      <c r="AQ116" s="1015"/>
      <c r="AR116" s="1015"/>
      <c r="AS116" s="1015"/>
      <c r="AT116" s="1016"/>
      <c r="AU116" s="952"/>
      <c r="AV116" s="953"/>
      <c r="AW116" s="953"/>
      <c r="AX116" s="953"/>
      <c r="AY116" s="953"/>
      <c r="AZ116" s="1019" t="s">
        <v>456</v>
      </c>
      <c r="BA116" s="1020"/>
      <c r="BB116" s="1020"/>
      <c r="BC116" s="1020"/>
      <c r="BD116" s="1020"/>
      <c r="BE116" s="1020"/>
      <c r="BF116" s="1020"/>
      <c r="BG116" s="1020"/>
      <c r="BH116" s="1020"/>
      <c r="BI116" s="1020"/>
      <c r="BJ116" s="1020"/>
      <c r="BK116" s="1020"/>
      <c r="BL116" s="1020"/>
      <c r="BM116" s="1020"/>
      <c r="BN116" s="1020"/>
      <c r="BO116" s="1020"/>
      <c r="BP116" s="1021"/>
      <c r="BQ116" s="971" t="s">
        <v>408</v>
      </c>
      <c r="BR116" s="972"/>
      <c r="BS116" s="972"/>
      <c r="BT116" s="972"/>
      <c r="BU116" s="972"/>
      <c r="BV116" s="972" t="s">
        <v>408</v>
      </c>
      <c r="BW116" s="972"/>
      <c r="BX116" s="972"/>
      <c r="BY116" s="972"/>
      <c r="BZ116" s="972"/>
      <c r="CA116" s="972" t="s">
        <v>408</v>
      </c>
      <c r="CB116" s="972"/>
      <c r="CC116" s="972"/>
      <c r="CD116" s="972"/>
      <c r="CE116" s="972"/>
      <c r="CF116" s="966" t="s">
        <v>437</v>
      </c>
      <c r="CG116" s="967"/>
      <c r="CH116" s="967"/>
      <c r="CI116" s="967"/>
      <c r="CJ116" s="967"/>
      <c r="CK116" s="997"/>
      <c r="CL116" s="998"/>
      <c r="CM116" s="968" t="s">
        <v>457</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85624</v>
      </c>
      <c r="DH116" s="1011"/>
      <c r="DI116" s="1011"/>
      <c r="DJ116" s="1011"/>
      <c r="DK116" s="1012"/>
      <c r="DL116" s="1013">
        <v>68505</v>
      </c>
      <c r="DM116" s="1011"/>
      <c r="DN116" s="1011"/>
      <c r="DO116" s="1011"/>
      <c r="DP116" s="1012"/>
      <c r="DQ116" s="1013">
        <v>51543</v>
      </c>
      <c r="DR116" s="1011"/>
      <c r="DS116" s="1011"/>
      <c r="DT116" s="1011"/>
      <c r="DU116" s="1012"/>
      <c r="DV116" s="1014">
        <v>0.9</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458</v>
      </c>
      <c r="Z117" s="938"/>
      <c r="AA117" s="1028">
        <v>2350925</v>
      </c>
      <c r="AB117" s="1029"/>
      <c r="AC117" s="1029"/>
      <c r="AD117" s="1029"/>
      <c r="AE117" s="1030"/>
      <c r="AF117" s="1031">
        <v>2198602</v>
      </c>
      <c r="AG117" s="1029"/>
      <c r="AH117" s="1029"/>
      <c r="AI117" s="1029"/>
      <c r="AJ117" s="1030"/>
      <c r="AK117" s="1031">
        <v>2181723</v>
      </c>
      <c r="AL117" s="1029"/>
      <c r="AM117" s="1029"/>
      <c r="AN117" s="1029"/>
      <c r="AO117" s="1030"/>
      <c r="AP117" s="1032"/>
      <c r="AQ117" s="1033"/>
      <c r="AR117" s="1033"/>
      <c r="AS117" s="1033"/>
      <c r="AT117" s="1034"/>
      <c r="AU117" s="952"/>
      <c r="AV117" s="953"/>
      <c r="AW117" s="953"/>
      <c r="AX117" s="953"/>
      <c r="AY117" s="953"/>
      <c r="AZ117" s="1019" t="s">
        <v>459</v>
      </c>
      <c r="BA117" s="1020"/>
      <c r="BB117" s="1020"/>
      <c r="BC117" s="1020"/>
      <c r="BD117" s="1020"/>
      <c r="BE117" s="1020"/>
      <c r="BF117" s="1020"/>
      <c r="BG117" s="1020"/>
      <c r="BH117" s="1020"/>
      <c r="BI117" s="1020"/>
      <c r="BJ117" s="1020"/>
      <c r="BK117" s="1020"/>
      <c r="BL117" s="1020"/>
      <c r="BM117" s="1020"/>
      <c r="BN117" s="1020"/>
      <c r="BO117" s="1020"/>
      <c r="BP117" s="1021"/>
      <c r="BQ117" s="971" t="s">
        <v>437</v>
      </c>
      <c r="BR117" s="972"/>
      <c r="BS117" s="972"/>
      <c r="BT117" s="972"/>
      <c r="BU117" s="972"/>
      <c r="BV117" s="972" t="s">
        <v>437</v>
      </c>
      <c r="BW117" s="972"/>
      <c r="BX117" s="972"/>
      <c r="BY117" s="972"/>
      <c r="BZ117" s="972"/>
      <c r="CA117" s="972" t="s">
        <v>408</v>
      </c>
      <c r="CB117" s="972"/>
      <c r="CC117" s="972"/>
      <c r="CD117" s="972"/>
      <c r="CE117" s="972"/>
      <c r="CF117" s="966" t="s">
        <v>408</v>
      </c>
      <c r="CG117" s="967"/>
      <c r="CH117" s="967"/>
      <c r="CI117" s="967"/>
      <c r="CJ117" s="967"/>
      <c r="CK117" s="997"/>
      <c r="CL117" s="998"/>
      <c r="CM117" s="968" t="s">
        <v>460</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437</v>
      </c>
      <c r="DH117" s="1011"/>
      <c r="DI117" s="1011"/>
      <c r="DJ117" s="1011"/>
      <c r="DK117" s="1012"/>
      <c r="DL117" s="1013" t="s">
        <v>408</v>
      </c>
      <c r="DM117" s="1011"/>
      <c r="DN117" s="1011"/>
      <c r="DO117" s="1011"/>
      <c r="DP117" s="1012"/>
      <c r="DQ117" s="1013" t="s">
        <v>437</v>
      </c>
      <c r="DR117" s="1011"/>
      <c r="DS117" s="1011"/>
      <c r="DT117" s="1011"/>
      <c r="DU117" s="1012"/>
      <c r="DV117" s="1014" t="s">
        <v>437</v>
      </c>
      <c r="DW117" s="1015"/>
      <c r="DX117" s="1015"/>
      <c r="DY117" s="1015"/>
      <c r="DZ117" s="1016"/>
    </row>
    <row r="118" spans="1:130" s="246" customFormat="1" ht="26.25" customHeight="1" x14ac:dyDescent="0.15">
      <c r="A118" s="956" t="s">
        <v>432</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430</v>
      </c>
      <c r="AB118" s="937"/>
      <c r="AC118" s="937"/>
      <c r="AD118" s="937"/>
      <c r="AE118" s="938"/>
      <c r="AF118" s="936" t="s">
        <v>306</v>
      </c>
      <c r="AG118" s="937"/>
      <c r="AH118" s="937"/>
      <c r="AI118" s="937"/>
      <c r="AJ118" s="938"/>
      <c r="AK118" s="936" t="s">
        <v>305</v>
      </c>
      <c r="AL118" s="937"/>
      <c r="AM118" s="937"/>
      <c r="AN118" s="937"/>
      <c r="AO118" s="938"/>
      <c r="AP118" s="1023" t="s">
        <v>431</v>
      </c>
      <c r="AQ118" s="1024"/>
      <c r="AR118" s="1024"/>
      <c r="AS118" s="1024"/>
      <c r="AT118" s="1025"/>
      <c r="AU118" s="952"/>
      <c r="AV118" s="953"/>
      <c r="AW118" s="953"/>
      <c r="AX118" s="953"/>
      <c r="AY118" s="953"/>
      <c r="AZ118" s="1026" t="s">
        <v>461</v>
      </c>
      <c r="BA118" s="1017"/>
      <c r="BB118" s="1017"/>
      <c r="BC118" s="1017"/>
      <c r="BD118" s="1017"/>
      <c r="BE118" s="1017"/>
      <c r="BF118" s="1017"/>
      <c r="BG118" s="1017"/>
      <c r="BH118" s="1017"/>
      <c r="BI118" s="1017"/>
      <c r="BJ118" s="1017"/>
      <c r="BK118" s="1017"/>
      <c r="BL118" s="1017"/>
      <c r="BM118" s="1017"/>
      <c r="BN118" s="1017"/>
      <c r="BO118" s="1017"/>
      <c r="BP118" s="1018"/>
      <c r="BQ118" s="1049" t="s">
        <v>408</v>
      </c>
      <c r="BR118" s="1050"/>
      <c r="BS118" s="1050"/>
      <c r="BT118" s="1050"/>
      <c r="BU118" s="1050"/>
      <c r="BV118" s="1050" t="s">
        <v>437</v>
      </c>
      <c r="BW118" s="1050"/>
      <c r="BX118" s="1050"/>
      <c r="BY118" s="1050"/>
      <c r="BZ118" s="1050"/>
      <c r="CA118" s="1050" t="s">
        <v>408</v>
      </c>
      <c r="CB118" s="1050"/>
      <c r="CC118" s="1050"/>
      <c r="CD118" s="1050"/>
      <c r="CE118" s="1050"/>
      <c r="CF118" s="966" t="s">
        <v>408</v>
      </c>
      <c r="CG118" s="967"/>
      <c r="CH118" s="967"/>
      <c r="CI118" s="967"/>
      <c r="CJ118" s="967"/>
      <c r="CK118" s="997"/>
      <c r="CL118" s="998"/>
      <c r="CM118" s="968" t="s">
        <v>462</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408</v>
      </c>
      <c r="DH118" s="1011"/>
      <c r="DI118" s="1011"/>
      <c r="DJ118" s="1011"/>
      <c r="DK118" s="1012"/>
      <c r="DL118" s="1013" t="s">
        <v>408</v>
      </c>
      <c r="DM118" s="1011"/>
      <c r="DN118" s="1011"/>
      <c r="DO118" s="1011"/>
      <c r="DP118" s="1012"/>
      <c r="DQ118" s="1013" t="s">
        <v>408</v>
      </c>
      <c r="DR118" s="1011"/>
      <c r="DS118" s="1011"/>
      <c r="DT118" s="1011"/>
      <c r="DU118" s="1012"/>
      <c r="DV118" s="1014" t="s">
        <v>408</v>
      </c>
      <c r="DW118" s="1015"/>
      <c r="DX118" s="1015"/>
      <c r="DY118" s="1015"/>
      <c r="DZ118" s="1016"/>
    </row>
    <row r="119" spans="1:130" s="246" customFormat="1" ht="26.25" customHeight="1" x14ac:dyDescent="0.15">
      <c r="A119" s="1110" t="s">
        <v>435</v>
      </c>
      <c r="B119" s="996"/>
      <c r="C119" s="975" t="s">
        <v>436</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408</v>
      </c>
      <c r="AB119" s="944"/>
      <c r="AC119" s="944"/>
      <c r="AD119" s="944"/>
      <c r="AE119" s="945"/>
      <c r="AF119" s="946" t="s">
        <v>408</v>
      </c>
      <c r="AG119" s="944"/>
      <c r="AH119" s="944"/>
      <c r="AI119" s="944"/>
      <c r="AJ119" s="945"/>
      <c r="AK119" s="946" t="s">
        <v>438</v>
      </c>
      <c r="AL119" s="944"/>
      <c r="AM119" s="944"/>
      <c r="AN119" s="944"/>
      <c r="AO119" s="945"/>
      <c r="AP119" s="947" t="s">
        <v>408</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463</v>
      </c>
      <c r="BP119" s="1058"/>
      <c r="BQ119" s="1049">
        <v>28615816</v>
      </c>
      <c r="BR119" s="1050"/>
      <c r="BS119" s="1050"/>
      <c r="BT119" s="1050"/>
      <c r="BU119" s="1050"/>
      <c r="BV119" s="1050">
        <v>27422313</v>
      </c>
      <c r="BW119" s="1050"/>
      <c r="BX119" s="1050"/>
      <c r="BY119" s="1050"/>
      <c r="BZ119" s="1050"/>
      <c r="CA119" s="1050">
        <v>25968379</v>
      </c>
      <c r="CB119" s="1050"/>
      <c r="CC119" s="1050"/>
      <c r="CD119" s="1050"/>
      <c r="CE119" s="1050"/>
      <c r="CF119" s="1051"/>
      <c r="CG119" s="1052"/>
      <c r="CH119" s="1052"/>
      <c r="CI119" s="1052"/>
      <c r="CJ119" s="1053"/>
      <c r="CK119" s="999"/>
      <c r="CL119" s="1000"/>
      <c r="CM119" s="1054" t="s">
        <v>464</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27053</v>
      </c>
      <c r="DH119" s="1036"/>
      <c r="DI119" s="1036"/>
      <c r="DJ119" s="1036"/>
      <c r="DK119" s="1037"/>
      <c r="DL119" s="1035">
        <v>17702</v>
      </c>
      <c r="DM119" s="1036"/>
      <c r="DN119" s="1036"/>
      <c r="DO119" s="1036"/>
      <c r="DP119" s="1037"/>
      <c r="DQ119" s="1035">
        <v>9847</v>
      </c>
      <c r="DR119" s="1036"/>
      <c r="DS119" s="1036"/>
      <c r="DT119" s="1036"/>
      <c r="DU119" s="1037"/>
      <c r="DV119" s="1038">
        <v>0.2</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408</v>
      </c>
      <c r="AB120" s="1011"/>
      <c r="AC120" s="1011"/>
      <c r="AD120" s="1011"/>
      <c r="AE120" s="1012"/>
      <c r="AF120" s="1013" t="s">
        <v>408</v>
      </c>
      <c r="AG120" s="1011"/>
      <c r="AH120" s="1011"/>
      <c r="AI120" s="1011"/>
      <c r="AJ120" s="1012"/>
      <c r="AK120" s="1013" t="s">
        <v>437</v>
      </c>
      <c r="AL120" s="1011"/>
      <c r="AM120" s="1011"/>
      <c r="AN120" s="1011"/>
      <c r="AO120" s="1012"/>
      <c r="AP120" s="1014" t="s">
        <v>408</v>
      </c>
      <c r="AQ120" s="1015"/>
      <c r="AR120" s="1015"/>
      <c r="AS120" s="1015"/>
      <c r="AT120" s="1016"/>
      <c r="AU120" s="1041" t="s">
        <v>465</v>
      </c>
      <c r="AV120" s="1042"/>
      <c r="AW120" s="1042"/>
      <c r="AX120" s="1042"/>
      <c r="AY120" s="1043"/>
      <c r="AZ120" s="992" t="s">
        <v>466</v>
      </c>
      <c r="BA120" s="941"/>
      <c r="BB120" s="941"/>
      <c r="BC120" s="941"/>
      <c r="BD120" s="941"/>
      <c r="BE120" s="941"/>
      <c r="BF120" s="941"/>
      <c r="BG120" s="941"/>
      <c r="BH120" s="941"/>
      <c r="BI120" s="941"/>
      <c r="BJ120" s="941"/>
      <c r="BK120" s="941"/>
      <c r="BL120" s="941"/>
      <c r="BM120" s="941"/>
      <c r="BN120" s="941"/>
      <c r="BO120" s="941"/>
      <c r="BP120" s="942"/>
      <c r="BQ120" s="978">
        <v>3675855</v>
      </c>
      <c r="BR120" s="979"/>
      <c r="BS120" s="979"/>
      <c r="BT120" s="979"/>
      <c r="BU120" s="979"/>
      <c r="BV120" s="979">
        <v>3690199</v>
      </c>
      <c r="BW120" s="979"/>
      <c r="BX120" s="979"/>
      <c r="BY120" s="979"/>
      <c r="BZ120" s="979"/>
      <c r="CA120" s="979">
        <v>3854869</v>
      </c>
      <c r="CB120" s="979"/>
      <c r="CC120" s="979"/>
      <c r="CD120" s="979"/>
      <c r="CE120" s="979"/>
      <c r="CF120" s="993">
        <v>63.7</v>
      </c>
      <c r="CG120" s="994"/>
      <c r="CH120" s="994"/>
      <c r="CI120" s="994"/>
      <c r="CJ120" s="994"/>
      <c r="CK120" s="1059" t="s">
        <v>467</v>
      </c>
      <c r="CL120" s="1060"/>
      <c r="CM120" s="1060"/>
      <c r="CN120" s="1060"/>
      <c r="CO120" s="1061"/>
      <c r="CP120" s="1067" t="s">
        <v>468</v>
      </c>
      <c r="CQ120" s="1068"/>
      <c r="CR120" s="1068"/>
      <c r="CS120" s="1068"/>
      <c r="CT120" s="1068"/>
      <c r="CU120" s="1068"/>
      <c r="CV120" s="1068"/>
      <c r="CW120" s="1068"/>
      <c r="CX120" s="1068"/>
      <c r="CY120" s="1068"/>
      <c r="CZ120" s="1068"/>
      <c r="DA120" s="1068"/>
      <c r="DB120" s="1068"/>
      <c r="DC120" s="1068"/>
      <c r="DD120" s="1068"/>
      <c r="DE120" s="1068"/>
      <c r="DF120" s="1069"/>
      <c r="DG120" s="978">
        <v>1738988</v>
      </c>
      <c r="DH120" s="979"/>
      <c r="DI120" s="979"/>
      <c r="DJ120" s="979"/>
      <c r="DK120" s="979"/>
      <c r="DL120" s="979">
        <v>1733605</v>
      </c>
      <c r="DM120" s="979"/>
      <c r="DN120" s="979"/>
      <c r="DO120" s="979"/>
      <c r="DP120" s="979"/>
      <c r="DQ120" s="979">
        <v>1721789</v>
      </c>
      <c r="DR120" s="979"/>
      <c r="DS120" s="979"/>
      <c r="DT120" s="979"/>
      <c r="DU120" s="979"/>
      <c r="DV120" s="980">
        <v>28.5</v>
      </c>
      <c r="DW120" s="980"/>
      <c r="DX120" s="980"/>
      <c r="DY120" s="980"/>
      <c r="DZ120" s="981"/>
    </row>
    <row r="121" spans="1:130" s="246" customFormat="1" ht="26.25" customHeight="1" x14ac:dyDescent="0.15">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408</v>
      </c>
      <c r="AB121" s="1011"/>
      <c r="AC121" s="1011"/>
      <c r="AD121" s="1011"/>
      <c r="AE121" s="1012"/>
      <c r="AF121" s="1013" t="s">
        <v>437</v>
      </c>
      <c r="AG121" s="1011"/>
      <c r="AH121" s="1011"/>
      <c r="AI121" s="1011"/>
      <c r="AJ121" s="1012"/>
      <c r="AK121" s="1013" t="s">
        <v>408</v>
      </c>
      <c r="AL121" s="1011"/>
      <c r="AM121" s="1011"/>
      <c r="AN121" s="1011"/>
      <c r="AO121" s="1012"/>
      <c r="AP121" s="1014" t="s">
        <v>408</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392205</v>
      </c>
      <c r="BR121" s="972"/>
      <c r="BS121" s="972"/>
      <c r="BT121" s="972"/>
      <c r="BU121" s="972"/>
      <c r="BV121" s="972">
        <v>298478</v>
      </c>
      <c r="BW121" s="972"/>
      <c r="BX121" s="972"/>
      <c r="BY121" s="972"/>
      <c r="BZ121" s="972"/>
      <c r="CA121" s="972">
        <v>264411</v>
      </c>
      <c r="CB121" s="972"/>
      <c r="CC121" s="972"/>
      <c r="CD121" s="972"/>
      <c r="CE121" s="972"/>
      <c r="CF121" s="966">
        <v>4.4000000000000004</v>
      </c>
      <c r="CG121" s="967"/>
      <c r="CH121" s="967"/>
      <c r="CI121" s="967"/>
      <c r="CJ121" s="967"/>
      <c r="CK121" s="1062"/>
      <c r="CL121" s="1063"/>
      <c r="CM121" s="1063"/>
      <c r="CN121" s="1063"/>
      <c r="CO121" s="1064"/>
      <c r="CP121" s="1072" t="s">
        <v>403</v>
      </c>
      <c r="CQ121" s="1073"/>
      <c r="CR121" s="1073"/>
      <c r="CS121" s="1073"/>
      <c r="CT121" s="1073"/>
      <c r="CU121" s="1073"/>
      <c r="CV121" s="1073"/>
      <c r="CW121" s="1073"/>
      <c r="CX121" s="1073"/>
      <c r="CY121" s="1073"/>
      <c r="CZ121" s="1073"/>
      <c r="DA121" s="1073"/>
      <c r="DB121" s="1073"/>
      <c r="DC121" s="1073"/>
      <c r="DD121" s="1073"/>
      <c r="DE121" s="1073"/>
      <c r="DF121" s="1074"/>
      <c r="DG121" s="971">
        <v>147883</v>
      </c>
      <c r="DH121" s="972"/>
      <c r="DI121" s="972"/>
      <c r="DJ121" s="972"/>
      <c r="DK121" s="972"/>
      <c r="DL121" s="972">
        <v>98037</v>
      </c>
      <c r="DM121" s="972"/>
      <c r="DN121" s="972"/>
      <c r="DO121" s="972"/>
      <c r="DP121" s="972"/>
      <c r="DQ121" s="972">
        <v>99725</v>
      </c>
      <c r="DR121" s="972"/>
      <c r="DS121" s="972"/>
      <c r="DT121" s="972"/>
      <c r="DU121" s="972"/>
      <c r="DV121" s="973">
        <v>1.6</v>
      </c>
      <c r="DW121" s="973"/>
      <c r="DX121" s="973"/>
      <c r="DY121" s="973"/>
      <c r="DZ121" s="974"/>
    </row>
    <row r="122" spans="1:130" s="246" customFormat="1" ht="26.25" customHeight="1" x14ac:dyDescent="0.15">
      <c r="A122" s="1111"/>
      <c r="B122" s="998"/>
      <c r="C122" s="968" t="s">
        <v>451</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408</v>
      </c>
      <c r="AB122" s="1011"/>
      <c r="AC122" s="1011"/>
      <c r="AD122" s="1011"/>
      <c r="AE122" s="1012"/>
      <c r="AF122" s="1013" t="s">
        <v>408</v>
      </c>
      <c r="AG122" s="1011"/>
      <c r="AH122" s="1011"/>
      <c r="AI122" s="1011"/>
      <c r="AJ122" s="1012"/>
      <c r="AK122" s="1013" t="s">
        <v>408</v>
      </c>
      <c r="AL122" s="1011"/>
      <c r="AM122" s="1011"/>
      <c r="AN122" s="1011"/>
      <c r="AO122" s="1012"/>
      <c r="AP122" s="1014" t="s">
        <v>408</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15323481</v>
      </c>
      <c r="BR122" s="1050"/>
      <c r="BS122" s="1050"/>
      <c r="BT122" s="1050"/>
      <c r="BU122" s="1050"/>
      <c r="BV122" s="1050">
        <v>14671728</v>
      </c>
      <c r="BW122" s="1050"/>
      <c r="BX122" s="1050"/>
      <c r="BY122" s="1050"/>
      <c r="BZ122" s="1050"/>
      <c r="CA122" s="1050">
        <v>14327042</v>
      </c>
      <c r="CB122" s="1050"/>
      <c r="CC122" s="1050"/>
      <c r="CD122" s="1050"/>
      <c r="CE122" s="1050"/>
      <c r="CF122" s="1070">
        <v>236.8</v>
      </c>
      <c r="CG122" s="1071"/>
      <c r="CH122" s="1071"/>
      <c r="CI122" s="1071"/>
      <c r="CJ122" s="1071"/>
      <c r="CK122" s="1062"/>
      <c r="CL122" s="1063"/>
      <c r="CM122" s="1063"/>
      <c r="CN122" s="1063"/>
      <c r="CO122" s="1064"/>
      <c r="CP122" s="1072" t="s">
        <v>402</v>
      </c>
      <c r="CQ122" s="1073"/>
      <c r="CR122" s="1073"/>
      <c r="CS122" s="1073"/>
      <c r="CT122" s="1073"/>
      <c r="CU122" s="1073"/>
      <c r="CV122" s="1073"/>
      <c r="CW122" s="1073"/>
      <c r="CX122" s="1073"/>
      <c r="CY122" s="1073"/>
      <c r="CZ122" s="1073"/>
      <c r="DA122" s="1073"/>
      <c r="DB122" s="1073"/>
      <c r="DC122" s="1073"/>
      <c r="DD122" s="1073"/>
      <c r="DE122" s="1073"/>
      <c r="DF122" s="1074"/>
      <c r="DG122" s="971" t="s">
        <v>472</v>
      </c>
      <c r="DH122" s="972"/>
      <c r="DI122" s="972"/>
      <c r="DJ122" s="972"/>
      <c r="DK122" s="972"/>
      <c r="DL122" s="972" t="s">
        <v>408</v>
      </c>
      <c r="DM122" s="972"/>
      <c r="DN122" s="972"/>
      <c r="DO122" s="972"/>
      <c r="DP122" s="972"/>
      <c r="DQ122" s="972" t="s">
        <v>408</v>
      </c>
      <c r="DR122" s="972"/>
      <c r="DS122" s="972"/>
      <c r="DT122" s="972"/>
      <c r="DU122" s="972"/>
      <c r="DV122" s="973" t="s">
        <v>437</v>
      </c>
      <c r="DW122" s="973"/>
      <c r="DX122" s="973"/>
      <c r="DY122" s="973"/>
      <c r="DZ122" s="974"/>
    </row>
    <row r="123" spans="1:130" s="246" customFormat="1" ht="26.25" customHeight="1" x14ac:dyDescent="0.15">
      <c r="A123" s="1111"/>
      <c r="B123" s="998"/>
      <c r="C123" s="968" t="s">
        <v>457</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17276</v>
      </c>
      <c r="AB123" s="1011"/>
      <c r="AC123" s="1011"/>
      <c r="AD123" s="1011"/>
      <c r="AE123" s="1012"/>
      <c r="AF123" s="1013">
        <v>17119</v>
      </c>
      <c r="AG123" s="1011"/>
      <c r="AH123" s="1011"/>
      <c r="AI123" s="1011"/>
      <c r="AJ123" s="1012"/>
      <c r="AK123" s="1013">
        <v>16963</v>
      </c>
      <c r="AL123" s="1011"/>
      <c r="AM123" s="1011"/>
      <c r="AN123" s="1011"/>
      <c r="AO123" s="1012"/>
      <c r="AP123" s="1014">
        <v>0.3</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473</v>
      </c>
      <c r="BP123" s="1058"/>
      <c r="BQ123" s="1117">
        <v>19391541</v>
      </c>
      <c r="BR123" s="1118"/>
      <c r="BS123" s="1118"/>
      <c r="BT123" s="1118"/>
      <c r="BU123" s="1118"/>
      <c r="BV123" s="1118">
        <v>18660405</v>
      </c>
      <c r="BW123" s="1118"/>
      <c r="BX123" s="1118"/>
      <c r="BY123" s="1118"/>
      <c r="BZ123" s="1118"/>
      <c r="CA123" s="1118">
        <v>18446322</v>
      </c>
      <c r="CB123" s="1118"/>
      <c r="CC123" s="1118"/>
      <c r="CD123" s="1118"/>
      <c r="CE123" s="1118"/>
      <c r="CF123" s="1051"/>
      <c r="CG123" s="1052"/>
      <c r="CH123" s="1052"/>
      <c r="CI123" s="1052"/>
      <c r="CJ123" s="1053"/>
      <c r="CK123" s="1062"/>
      <c r="CL123" s="1063"/>
      <c r="CM123" s="1063"/>
      <c r="CN123" s="1063"/>
      <c r="CO123" s="1064"/>
      <c r="CP123" s="1072" t="s">
        <v>474</v>
      </c>
      <c r="CQ123" s="1073"/>
      <c r="CR123" s="1073"/>
      <c r="CS123" s="1073"/>
      <c r="CT123" s="1073"/>
      <c r="CU123" s="1073"/>
      <c r="CV123" s="1073"/>
      <c r="CW123" s="1073"/>
      <c r="CX123" s="1073"/>
      <c r="CY123" s="1073"/>
      <c r="CZ123" s="1073"/>
      <c r="DA123" s="1073"/>
      <c r="DB123" s="1073"/>
      <c r="DC123" s="1073"/>
      <c r="DD123" s="1073"/>
      <c r="DE123" s="1073"/>
      <c r="DF123" s="1074"/>
      <c r="DG123" s="1010" t="s">
        <v>408</v>
      </c>
      <c r="DH123" s="1011"/>
      <c r="DI123" s="1011"/>
      <c r="DJ123" s="1011"/>
      <c r="DK123" s="1012"/>
      <c r="DL123" s="1013" t="s">
        <v>408</v>
      </c>
      <c r="DM123" s="1011"/>
      <c r="DN123" s="1011"/>
      <c r="DO123" s="1011"/>
      <c r="DP123" s="1012"/>
      <c r="DQ123" s="1013" t="s">
        <v>408</v>
      </c>
      <c r="DR123" s="1011"/>
      <c r="DS123" s="1011"/>
      <c r="DT123" s="1011"/>
      <c r="DU123" s="1012"/>
      <c r="DV123" s="1014" t="s">
        <v>408</v>
      </c>
      <c r="DW123" s="1015"/>
      <c r="DX123" s="1015"/>
      <c r="DY123" s="1015"/>
      <c r="DZ123" s="1016"/>
    </row>
    <row r="124" spans="1:130" s="246" customFormat="1" ht="26.25" customHeight="1" thickBot="1" x14ac:dyDescent="0.2">
      <c r="A124" s="1111"/>
      <c r="B124" s="998"/>
      <c r="C124" s="968" t="s">
        <v>460</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438</v>
      </c>
      <c r="AB124" s="1011"/>
      <c r="AC124" s="1011"/>
      <c r="AD124" s="1011"/>
      <c r="AE124" s="1012"/>
      <c r="AF124" s="1013" t="s">
        <v>437</v>
      </c>
      <c r="AG124" s="1011"/>
      <c r="AH124" s="1011"/>
      <c r="AI124" s="1011"/>
      <c r="AJ124" s="1012"/>
      <c r="AK124" s="1013" t="s">
        <v>408</v>
      </c>
      <c r="AL124" s="1011"/>
      <c r="AM124" s="1011"/>
      <c r="AN124" s="1011"/>
      <c r="AO124" s="1012"/>
      <c r="AP124" s="1014" t="s">
        <v>437</v>
      </c>
      <c r="AQ124" s="1015"/>
      <c r="AR124" s="1015"/>
      <c r="AS124" s="1015"/>
      <c r="AT124" s="1016"/>
      <c r="AU124" s="1113" t="s">
        <v>475</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154.4</v>
      </c>
      <c r="BR124" s="1080"/>
      <c r="BS124" s="1080"/>
      <c r="BT124" s="1080"/>
      <c r="BU124" s="1080"/>
      <c r="BV124" s="1080">
        <v>145.19999999999999</v>
      </c>
      <c r="BW124" s="1080"/>
      <c r="BX124" s="1080"/>
      <c r="BY124" s="1080"/>
      <c r="BZ124" s="1080"/>
      <c r="CA124" s="1080">
        <v>124.3</v>
      </c>
      <c r="CB124" s="1080"/>
      <c r="CC124" s="1080"/>
      <c r="CD124" s="1080"/>
      <c r="CE124" s="1080"/>
      <c r="CF124" s="1081"/>
      <c r="CG124" s="1082"/>
      <c r="CH124" s="1082"/>
      <c r="CI124" s="1082"/>
      <c r="CJ124" s="1083"/>
      <c r="CK124" s="1065"/>
      <c r="CL124" s="1065"/>
      <c r="CM124" s="1065"/>
      <c r="CN124" s="1065"/>
      <c r="CO124" s="1066"/>
      <c r="CP124" s="1072" t="s">
        <v>476</v>
      </c>
      <c r="CQ124" s="1073"/>
      <c r="CR124" s="1073"/>
      <c r="CS124" s="1073"/>
      <c r="CT124" s="1073"/>
      <c r="CU124" s="1073"/>
      <c r="CV124" s="1073"/>
      <c r="CW124" s="1073"/>
      <c r="CX124" s="1073"/>
      <c r="CY124" s="1073"/>
      <c r="CZ124" s="1073"/>
      <c r="DA124" s="1073"/>
      <c r="DB124" s="1073"/>
      <c r="DC124" s="1073"/>
      <c r="DD124" s="1073"/>
      <c r="DE124" s="1073"/>
      <c r="DF124" s="1074"/>
      <c r="DG124" s="1057" t="s">
        <v>408</v>
      </c>
      <c r="DH124" s="1036"/>
      <c r="DI124" s="1036"/>
      <c r="DJ124" s="1036"/>
      <c r="DK124" s="1037"/>
      <c r="DL124" s="1035" t="s">
        <v>438</v>
      </c>
      <c r="DM124" s="1036"/>
      <c r="DN124" s="1036"/>
      <c r="DO124" s="1036"/>
      <c r="DP124" s="1037"/>
      <c r="DQ124" s="1035" t="s">
        <v>408</v>
      </c>
      <c r="DR124" s="1036"/>
      <c r="DS124" s="1036"/>
      <c r="DT124" s="1036"/>
      <c r="DU124" s="1037"/>
      <c r="DV124" s="1038" t="s">
        <v>408</v>
      </c>
      <c r="DW124" s="1039"/>
      <c r="DX124" s="1039"/>
      <c r="DY124" s="1039"/>
      <c r="DZ124" s="1040"/>
    </row>
    <row r="125" spans="1:130" s="246" customFormat="1" ht="26.25" customHeight="1" x14ac:dyDescent="0.15">
      <c r="A125" s="1111"/>
      <c r="B125" s="998"/>
      <c r="C125" s="968" t="s">
        <v>462</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408</v>
      </c>
      <c r="AB125" s="1011"/>
      <c r="AC125" s="1011"/>
      <c r="AD125" s="1011"/>
      <c r="AE125" s="1012"/>
      <c r="AF125" s="1013" t="s">
        <v>408</v>
      </c>
      <c r="AG125" s="1011"/>
      <c r="AH125" s="1011"/>
      <c r="AI125" s="1011"/>
      <c r="AJ125" s="1012"/>
      <c r="AK125" s="1013" t="s">
        <v>408</v>
      </c>
      <c r="AL125" s="1011"/>
      <c r="AM125" s="1011"/>
      <c r="AN125" s="1011"/>
      <c r="AO125" s="1012"/>
      <c r="AP125" s="1014" t="s">
        <v>408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477</v>
      </c>
      <c r="CL125" s="1060"/>
      <c r="CM125" s="1060"/>
      <c r="CN125" s="1060"/>
      <c r="CO125" s="1061"/>
      <c r="CP125" s="992" t="s">
        <v>478</v>
      </c>
      <c r="CQ125" s="941"/>
      <c r="CR125" s="941"/>
      <c r="CS125" s="941"/>
      <c r="CT125" s="941"/>
      <c r="CU125" s="941"/>
      <c r="CV125" s="941"/>
      <c r="CW125" s="941"/>
      <c r="CX125" s="941"/>
      <c r="CY125" s="941"/>
      <c r="CZ125" s="941"/>
      <c r="DA125" s="941"/>
      <c r="DB125" s="941"/>
      <c r="DC125" s="941"/>
      <c r="DD125" s="941"/>
      <c r="DE125" s="941"/>
      <c r="DF125" s="942"/>
      <c r="DG125" s="978" t="s">
        <v>408</v>
      </c>
      <c r="DH125" s="979"/>
      <c r="DI125" s="979"/>
      <c r="DJ125" s="979"/>
      <c r="DK125" s="979"/>
      <c r="DL125" s="979" t="s">
        <v>408</v>
      </c>
      <c r="DM125" s="979"/>
      <c r="DN125" s="979"/>
      <c r="DO125" s="979"/>
      <c r="DP125" s="979"/>
      <c r="DQ125" s="979" t="s">
        <v>408</v>
      </c>
      <c r="DR125" s="979"/>
      <c r="DS125" s="979"/>
      <c r="DT125" s="979"/>
      <c r="DU125" s="979"/>
      <c r="DV125" s="980" t="s">
        <v>437</v>
      </c>
      <c r="DW125" s="980"/>
      <c r="DX125" s="980"/>
      <c r="DY125" s="980"/>
      <c r="DZ125" s="981"/>
    </row>
    <row r="126" spans="1:130" s="246" customFormat="1" ht="26.25" customHeight="1" thickBot="1" x14ac:dyDescent="0.2">
      <c r="A126" s="1111"/>
      <c r="B126" s="998"/>
      <c r="C126" s="968" t="s">
        <v>464</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11157</v>
      </c>
      <c r="AB126" s="1011"/>
      <c r="AC126" s="1011"/>
      <c r="AD126" s="1011"/>
      <c r="AE126" s="1012"/>
      <c r="AF126" s="1013">
        <v>9351</v>
      </c>
      <c r="AG126" s="1011"/>
      <c r="AH126" s="1011"/>
      <c r="AI126" s="1011"/>
      <c r="AJ126" s="1012"/>
      <c r="AK126" s="1013">
        <v>7855</v>
      </c>
      <c r="AL126" s="1011"/>
      <c r="AM126" s="1011"/>
      <c r="AN126" s="1011"/>
      <c r="AO126" s="1012"/>
      <c r="AP126" s="1014">
        <v>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479</v>
      </c>
      <c r="CQ126" s="1002"/>
      <c r="CR126" s="1002"/>
      <c r="CS126" s="1002"/>
      <c r="CT126" s="1002"/>
      <c r="CU126" s="1002"/>
      <c r="CV126" s="1002"/>
      <c r="CW126" s="1002"/>
      <c r="CX126" s="1002"/>
      <c r="CY126" s="1002"/>
      <c r="CZ126" s="1002"/>
      <c r="DA126" s="1002"/>
      <c r="DB126" s="1002"/>
      <c r="DC126" s="1002"/>
      <c r="DD126" s="1002"/>
      <c r="DE126" s="1002"/>
      <c r="DF126" s="1003"/>
      <c r="DG126" s="971" t="s">
        <v>408</v>
      </c>
      <c r="DH126" s="972"/>
      <c r="DI126" s="972"/>
      <c r="DJ126" s="972"/>
      <c r="DK126" s="972"/>
      <c r="DL126" s="972" t="s">
        <v>408</v>
      </c>
      <c r="DM126" s="972"/>
      <c r="DN126" s="972"/>
      <c r="DO126" s="972"/>
      <c r="DP126" s="972"/>
      <c r="DQ126" s="972" t="s">
        <v>408</v>
      </c>
      <c r="DR126" s="972"/>
      <c r="DS126" s="972"/>
      <c r="DT126" s="972"/>
      <c r="DU126" s="972"/>
      <c r="DV126" s="973" t="s">
        <v>408</v>
      </c>
      <c r="DW126" s="973"/>
      <c r="DX126" s="973"/>
      <c r="DY126" s="973"/>
      <c r="DZ126" s="974"/>
    </row>
    <row r="127" spans="1:130" s="246" customFormat="1" ht="26.25" customHeight="1" x14ac:dyDescent="0.15">
      <c r="A127" s="1112"/>
      <c r="B127" s="1000"/>
      <c r="C127" s="1054" t="s">
        <v>480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437</v>
      </c>
      <c r="AB127" s="1011"/>
      <c r="AC127" s="1011"/>
      <c r="AD127" s="1011"/>
      <c r="AE127" s="1012"/>
      <c r="AF127" s="1013" t="s">
        <v>437</v>
      </c>
      <c r="AG127" s="1011"/>
      <c r="AH127" s="1011"/>
      <c r="AI127" s="1011"/>
      <c r="AJ127" s="1012"/>
      <c r="AK127" s="1013" t="s">
        <v>408</v>
      </c>
      <c r="AL127" s="1011"/>
      <c r="AM127" s="1011"/>
      <c r="AN127" s="1011"/>
      <c r="AO127" s="1012"/>
      <c r="AP127" s="1014" t="s">
        <v>437</v>
      </c>
      <c r="AQ127" s="1015"/>
      <c r="AR127" s="1015"/>
      <c r="AS127" s="1015"/>
      <c r="AT127" s="1016"/>
      <c r="AU127" s="282"/>
      <c r="AV127" s="282"/>
      <c r="AW127" s="282"/>
      <c r="AX127" s="1084" t="s">
        <v>481</v>
      </c>
      <c r="AY127" s="1085"/>
      <c r="AZ127" s="1085"/>
      <c r="BA127" s="1085"/>
      <c r="BB127" s="1085"/>
      <c r="BC127" s="1085"/>
      <c r="BD127" s="1085"/>
      <c r="BE127" s="1086"/>
      <c r="BF127" s="1087" t="s">
        <v>482</v>
      </c>
      <c r="BG127" s="1085"/>
      <c r="BH127" s="1085"/>
      <c r="BI127" s="1085"/>
      <c r="BJ127" s="1085"/>
      <c r="BK127" s="1085"/>
      <c r="BL127" s="1086"/>
      <c r="BM127" s="1087" t="s">
        <v>483</v>
      </c>
      <c r="BN127" s="1085"/>
      <c r="BO127" s="1085"/>
      <c r="BP127" s="1085"/>
      <c r="BQ127" s="1085"/>
      <c r="BR127" s="1085"/>
      <c r="BS127" s="1086"/>
      <c r="BT127" s="1087" t="s">
        <v>484</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485</v>
      </c>
      <c r="CQ127" s="1002"/>
      <c r="CR127" s="1002"/>
      <c r="CS127" s="1002"/>
      <c r="CT127" s="1002"/>
      <c r="CU127" s="1002"/>
      <c r="CV127" s="1002"/>
      <c r="CW127" s="1002"/>
      <c r="CX127" s="1002"/>
      <c r="CY127" s="1002"/>
      <c r="CZ127" s="1002"/>
      <c r="DA127" s="1002"/>
      <c r="DB127" s="1002"/>
      <c r="DC127" s="1002"/>
      <c r="DD127" s="1002"/>
      <c r="DE127" s="1002"/>
      <c r="DF127" s="1003"/>
      <c r="DG127" s="971" t="s">
        <v>437</v>
      </c>
      <c r="DH127" s="972"/>
      <c r="DI127" s="972"/>
      <c r="DJ127" s="972"/>
      <c r="DK127" s="972"/>
      <c r="DL127" s="972" t="s">
        <v>408</v>
      </c>
      <c r="DM127" s="972"/>
      <c r="DN127" s="972"/>
      <c r="DO127" s="972"/>
      <c r="DP127" s="972"/>
      <c r="DQ127" s="972" t="s">
        <v>408</v>
      </c>
      <c r="DR127" s="972"/>
      <c r="DS127" s="972"/>
      <c r="DT127" s="972"/>
      <c r="DU127" s="972"/>
      <c r="DV127" s="973" t="s">
        <v>408</v>
      </c>
      <c r="DW127" s="973"/>
      <c r="DX127" s="973"/>
      <c r="DY127" s="973"/>
      <c r="DZ127" s="974"/>
    </row>
    <row r="128" spans="1:130" s="246" customFormat="1" ht="26.25" customHeight="1" thickBot="1" x14ac:dyDescent="0.2">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v>68050</v>
      </c>
      <c r="AB128" s="1100"/>
      <c r="AC128" s="1100"/>
      <c r="AD128" s="1100"/>
      <c r="AE128" s="1101"/>
      <c r="AF128" s="1102">
        <v>56765</v>
      </c>
      <c r="AG128" s="1100"/>
      <c r="AH128" s="1100"/>
      <c r="AI128" s="1100"/>
      <c r="AJ128" s="1101"/>
      <c r="AK128" s="1102">
        <v>50522</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408</v>
      </c>
      <c r="BG128" s="1107"/>
      <c r="BH128" s="1107"/>
      <c r="BI128" s="1107"/>
      <c r="BJ128" s="1107"/>
      <c r="BK128" s="1107"/>
      <c r="BL128" s="1108"/>
      <c r="BM128" s="1106">
        <v>13.92</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t="s">
        <v>408</v>
      </c>
      <c r="DH128" s="1092"/>
      <c r="DI128" s="1092"/>
      <c r="DJ128" s="1092"/>
      <c r="DK128" s="1092"/>
      <c r="DL128" s="1092" t="s">
        <v>408</v>
      </c>
      <c r="DM128" s="1092"/>
      <c r="DN128" s="1092"/>
      <c r="DO128" s="1092"/>
      <c r="DP128" s="1092"/>
      <c r="DQ128" s="1092" t="s">
        <v>408</v>
      </c>
      <c r="DR128" s="1092"/>
      <c r="DS128" s="1092"/>
      <c r="DT128" s="1092"/>
      <c r="DU128" s="1092"/>
      <c r="DV128" s="1093" t="s">
        <v>408</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490</v>
      </c>
      <c r="X129" s="1126"/>
      <c r="Y129" s="1126"/>
      <c r="Z129" s="1127"/>
      <c r="AA129" s="1010">
        <v>7354607</v>
      </c>
      <c r="AB129" s="1011"/>
      <c r="AC129" s="1011"/>
      <c r="AD129" s="1011"/>
      <c r="AE129" s="1012"/>
      <c r="AF129" s="1013">
        <v>7381271</v>
      </c>
      <c r="AG129" s="1011"/>
      <c r="AH129" s="1011"/>
      <c r="AI129" s="1011"/>
      <c r="AJ129" s="1012"/>
      <c r="AK129" s="1013">
        <v>7396748</v>
      </c>
      <c r="AL129" s="1011"/>
      <c r="AM129" s="1011"/>
      <c r="AN129" s="1011"/>
      <c r="AO129" s="1012"/>
      <c r="AP129" s="1128"/>
      <c r="AQ129" s="1129"/>
      <c r="AR129" s="1129"/>
      <c r="AS129" s="1129"/>
      <c r="AT129" s="1130"/>
      <c r="AU129" s="284"/>
      <c r="AV129" s="284"/>
      <c r="AW129" s="284"/>
      <c r="AX129" s="1119" t="s">
        <v>491</v>
      </c>
      <c r="AY129" s="1002"/>
      <c r="AZ129" s="1002"/>
      <c r="BA129" s="1002"/>
      <c r="BB129" s="1002"/>
      <c r="BC129" s="1002"/>
      <c r="BD129" s="1002"/>
      <c r="BE129" s="1003"/>
      <c r="BF129" s="1120" t="s">
        <v>408</v>
      </c>
      <c r="BG129" s="1121"/>
      <c r="BH129" s="1121"/>
      <c r="BI129" s="1121"/>
      <c r="BJ129" s="1121"/>
      <c r="BK129" s="1121"/>
      <c r="BL129" s="1122"/>
      <c r="BM129" s="1120">
        <v>18.920000000000002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1382005</v>
      </c>
      <c r="AB130" s="1011"/>
      <c r="AC130" s="1011"/>
      <c r="AD130" s="1011"/>
      <c r="AE130" s="1012"/>
      <c r="AF130" s="1013">
        <v>1348320</v>
      </c>
      <c r="AG130" s="1011"/>
      <c r="AH130" s="1011"/>
      <c r="AI130" s="1011"/>
      <c r="AJ130" s="1012"/>
      <c r="AK130" s="1013">
        <v>1346243</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13.7</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5972602</v>
      </c>
      <c r="AB131" s="1036"/>
      <c r="AC131" s="1036"/>
      <c r="AD131" s="1036"/>
      <c r="AE131" s="1037"/>
      <c r="AF131" s="1035">
        <v>6032951</v>
      </c>
      <c r="AG131" s="1036"/>
      <c r="AH131" s="1036"/>
      <c r="AI131" s="1036"/>
      <c r="AJ131" s="1037"/>
      <c r="AK131" s="1035">
        <v>6050505</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v>124.3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15.083375719999999</v>
      </c>
      <c r="AB132" s="1152"/>
      <c r="AC132" s="1152"/>
      <c r="AD132" s="1152"/>
      <c r="AE132" s="1153"/>
      <c r="AF132" s="1154">
        <v>13.153048979999999</v>
      </c>
      <c r="AG132" s="1152"/>
      <c r="AH132" s="1152"/>
      <c r="AI132" s="1152"/>
      <c r="AJ132" s="1153"/>
      <c r="AK132" s="1154">
        <v>12.973429489999999</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14.9</v>
      </c>
      <c r="AB133" s="1135"/>
      <c r="AC133" s="1135"/>
      <c r="AD133" s="1135"/>
      <c r="AE133" s="1136"/>
      <c r="AF133" s="1134">
        <v>14.4</v>
      </c>
      <c r="AG133" s="1135"/>
      <c r="AH133" s="1135"/>
      <c r="AI133" s="1135"/>
      <c r="AJ133" s="1136"/>
      <c r="AK133" s="1134">
        <v>13.7</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uwZkJp3CwulVrxo8CsAuLjhd1hokBAu9Pa1nit15qFC92khZJTqfrAoarmL01zswpy9lVPw0LbxOyyOluZPQg==" saltValue="Jzq+puPEPzMDGfwyIf6N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gvLH7+sf5cmtelFfGWSPZrQM3vThsJGVYp4O8/4DHfHW3/IN6N48HK5EQJbosS1ru7sxePH484c3XmKm5USeA==" saltValue="wQiH/MsO9s/JokAPCIXk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8jMP7eVnjaJlkiQ7WNcNJKbFBzNzEcdLXRKMgUsacTbTLDs44Oim+GowKUeNVelctoh2T2Pnv7+oVBYxDuwcA==" saltValue="1FVYBux7T0OpcQBZE5z/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1908640</v>
      </c>
      <c r="AP9" s="312">
        <v>73246</v>
      </c>
      <c r="AQ9" s="313">
        <v>56489</v>
      </c>
      <c r="AR9" s="314">
        <v>29.7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127468</v>
      </c>
      <c r="AP10" s="315">
        <v>4892</v>
      </c>
      <c r="AQ10" s="316">
        <v>5759</v>
      </c>
      <c r="AR10" s="317">
        <v>-15.1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33006</v>
      </c>
      <c r="AP11" s="315">
        <v>1267</v>
      </c>
      <c r="AQ11" s="316">
        <v>8418</v>
      </c>
      <c r="AR11" s="317">
        <v>-84.9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t="s">
        <v>512</v>
      </c>
      <c r="AP12" s="315" t="s">
        <v>512</v>
      </c>
      <c r="AQ12" s="316">
        <v>199</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513</v>
      </c>
      <c r="AL13" s="1175"/>
      <c r="AM13" s="1175"/>
      <c r="AN13" s="1176"/>
      <c r="AO13" s="315" t="s">
        <v>512</v>
      </c>
      <c r="AP13" s="315" t="s">
        <v>512</v>
      </c>
      <c r="AQ13" s="316">
        <v>11</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v>186487</v>
      </c>
      <c r="AP14" s="315">
        <v>7157</v>
      </c>
      <c r="AQ14" s="316">
        <v>2749</v>
      </c>
      <c r="AR14" s="317">
        <v>160.30000000000001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t="s">
        <v>512</v>
      </c>
      <c r="AP15" s="315" t="s">
        <v>512</v>
      </c>
      <c r="AQ15" s="316">
        <v>1213</v>
      </c>
      <c r="AR15" s="317" t="s">
        <v>512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-225191</v>
      </c>
      <c r="AP16" s="315">
        <v>-8642</v>
      </c>
      <c r="AQ16" s="316">
        <v>-4842</v>
      </c>
      <c r="AR16" s="317">
        <v>78.5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2030410</v>
      </c>
      <c r="AP17" s="315">
        <v>77919</v>
      </c>
      <c r="AQ17" s="316">
        <v>69997</v>
      </c>
      <c r="AR17" s="317">
        <v>11.3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8.2899999999999991</v>
      </c>
      <c r="AP21" s="328">
        <v>6.51</v>
      </c>
      <c r="AQ21" s="329">
        <v>1.78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97.7</v>
      </c>
      <c r="AP22" s="333">
        <v>97.2</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1374226</v>
      </c>
      <c r="AP32" s="342">
        <v>52737</v>
      </c>
      <c r="AQ32" s="343">
        <v>31531</v>
      </c>
      <c r="AR32" s="344">
        <v>67.3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512</v>
      </c>
      <c r="AP34" s="342" t="s">
        <v>512</v>
      </c>
      <c r="AQ34" s="343" t="s">
        <v>512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150004</v>
      </c>
      <c r="AP35" s="342">
        <v>5757</v>
      </c>
      <c r="AQ35" s="343">
        <v>9647</v>
      </c>
      <c r="AR35" s="344">
        <v>-40.299999999999997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v>632675</v>
      </c>
      <c r="AP36" s="342">
        <v>24279</v>
      </c>
      <c r="AQ36" s="343">
        <v>2316</v>
      </c>
      <c r="AR36" s="344">
        <v>948.3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v>24818</v>
      </c>
      <c r="AP37" s="342">
        <v>952</v>
      </c>
      <c r="AQ37" s="343">
        <v>1006</v>
      </c>
      <c r="AR37" s="344">
        <v>-5.4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v>-50522</v>
      </c>
      <c r="AP39" s="342">
        <v>-1939</v>
      </c>
      <c r="AQ39" s="343">
        <v>-3160</v>
      </c>
      <c r="AR39" s="344">
        <v>-38.6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-1346243</v>
      </c>
      <c r="AP40" s="342">
        <v>-51663</v>
      </c>
      <c r="AQ40" s="343">
        <v>-28415</v>
      </c>
      <c r="AR40" s="344">
        <v>81.8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300</v>
      </c>
      <c r="AL41" s="1192"/>
      <c r="AM41" s="1192"/>
      <c r="AN41" s="1193"/>
      <c r="AO41" s="342">
        <v>784958</v>
      </c>
      <c r="AP41" s="342">
        <v>30123</v>
      </c>
      <c r="AQ41" s="343">
        <v>12925</v>
      </c>
      <c r="AR41" s="344">
        <v>133.1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2864667</v>
      </c>
      <c r="AN51" s="364">
        <v>106166</v>
      </c>
      <c r="AO51" s="365">
        <v>-11.7</v>
      </c>
      <c r="AP51" s="366">
        <v>53292</v>
      </c>
      <c r="AQ51" s="367">
        <v>0</v>
      </c>
      <c r="AR51" s="368">
        <v>-11.7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1557871</v>
      </c>
      <c r="AN52" s="372">
        <v>57735</v>
      </c>
      <c r="AO52" s="373">
        <v>114.2</v>
      </c>
      <c r="AP52" s="374">
        <v>28900</v>
      </c>
      <c r="AQ52" s="375">
        <v>18.899999999999999</v>
      </c>
      <c r="AR52" s="376">
        <v>95.3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1196676</v>
      </c>
      <c r="AN53" s="364">
        <v>44732</v>
      </c>
      <c r="AO53" s="365">
        <v>-57.9</v>
      </c>
      <c r="AP53" s="366">
        <v>49919</v>
      </c>
      <c r="AQ53" s="367">
        <v>-6.3</v>
      </c>
      <c r="AR53" s="368">
        <v>-51.6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582304</v>
      </c>
      <c r="AN54" s="372">
        <v>21767</v>
      </c>
      <c r="AO54" s="373">
        <v>-62.3</v>
      </c>
      <c r="AP54" s="374">
        <v>26398</v>
      </c>
      <c r="AQ54" s="375">
        <v>-8.6999999999999993</v>
      </c>
      <c r="AR54" s="376">
        <v>-53.6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971570</v>
      </c>
      <c r="AN55" s="364">
        <v>36560</v>
      </c>
      <c r="AO55" s="365">
        <v>-18.3</v>
      </c>
      <c r="AP55" s="366">
        <v>47738</v>
      </c>
      <c r="AQ55" s="367">
        <v>-4.4000000000000004</v>
      </c>
      <c r="AR55" s="368">
        <v>-13.9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433588</v>
      </c>
      <c r="AN56" s="372">
        <v>16316</v>
      </c>
      <c r="AO56" s="373">
        <v>-25</v>
      </c>
      <c r="AP56" s="374">
        <v>24937</v>
      </c>
      <c r="AQ56" s="375">
        <v>-5.5</v>
      </c>
      <c r="AR56" s="376">
        <v>-19.5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1227774</v>
      </c>
      <c r="AN57" s="364">
        <v>46611</v>
      </c>
      <c r="AO57" s="365">
        <v>27.5</v>
      </c>
      <c r="AP57" s="366">
        <v>52191</v>
      </c>
      <c r="AQ57" s="367">
        <v>9.3000000000000007</v>
      </c>
      <c r="AR57" s="368">
        <v>18.2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389722</v>
      </c>
      <c r="AN58" s="372">
        <v>14795</v>
      </c>
      <c r="AO58" s="373">
        <v>-9.3000000000000007</v>
      </c>
      <c r="AP58" s="374">
        <v>24843</v>
      </c>
      <c r="AQ58" s="375">
        <v>-0.4</v>
      </c>
      <c r="AR58" s="376">
        <v>-8.9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1183345</v>
      </c>
      <c r="AN59" s="364">
        <v>45412</v>
      </c>
      <c r="AO59" s="365">
        <v>-2.6</v>
      </c>
      <c r="AP59" s="366">
        <v>47387</v>
      </c>
      <c r="AQ59" s="367">
        <v>-9.1999999999999993</v>
      </c>
      <c r="AR59" s="368">
        <v>6.6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335926</v>
      </c>
      <c r="AN60" s="372">
        <v>12891</v>
      </c>
      <c r="AO60" s="373">
        <v>-12.9</v>
      </c>
      <c r="AP60" s="374">
        <v>24928</v>
      </c>
      <c r="AQ60" s="375">
        <v>0.3</v>
      </c>
      <c r="AR60" s="376">
        <v>-13.2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1488806</v>
      </c>
      <c r="AN61" s="379">
        <v>55896</v>
      </c>
      <c r="AO61" s="380">
        <v>-12.6</v>
      </c>
      <c r="AP61" s="381">
        <v>50105</v>
      </c>
      <c r="AQ61" s="382">
        <v>-2.1</v>
      </c>
      <c r="AR61" s="368">
        <v>-10.5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659882</v>
      </c>
      <c r="AN62" s="372">
        <v>24701</v>
      </c>
      <c r="AO62" s="373">
        <v>0.9</v>
      </c>
      <c r="AP62" s="374">
        <v>26001</v>
      </c>
      <c r="AQ62" s="375">
        <v>0.9</v>
      </c>
      <c r="AR62" s="376">
        <v>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ka5Wh+4w+JQLtd/gsvSz142JZXi8ljlB7sehj5+OEwbLRfnFWJU5PI3oGeFri8wIxUTEWaJyu7FgRSsk7FEw==" saltValue="9BRrXrlK5El/FscVIUDX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9QS4fRLGpUhMi/3k6dlHt/KsZfslA0Yq+bEuHYvDvaqV48K+HBNRW7bMdQ76e1bEIT8YbV4ijd+kjamovWyg==" saltValue="lfovBqxoOWNUHkyu4AEh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C6GUbJ66hIFp7mimToxkw2JHZd7PgiPpTAwOqMB9x5uoyeqLji/9n6E1s2bpBbFVKiCc43gDqnWSco8xQSJqA==" saltValue="kVdGeJC6fdTWuFezRUH+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12.64</v>
      </c>
      <c r="G47" s="12">
        <v>13.65</v>
      </c>
      <c r="H47" s="12">
        <v>13.8</v>
      </c>
      <c r="I47" s="12">
        <v>13.75</v>
      </c>
      <c r="J47" s="13">
        <v>13.72</v>
      </c>
    </row>
    <row r="48" spans="2:10" ht="57.75" customHeight="1" x14ac:dyDescent="0.15">
      <c r="B48" s="14"/>
      <c r="C48" s="1196" t="s">
        <v>4</v>
      </c>
      <c r="D48" s="1196"/>
      <c r="E48" s="1197"/>
      <c r="F48" s="15">
        <v>3.51</v>
      </c>
      <c r="G48" s="16">
        <v>2.42</v>
      </c>
      <c r="H48" s="16">
        <v>2.4</v>
      </c>
      <c r="I48" s="16">
        <v>5.36</v>
      </c>
      <c r="J48" s="17">
        <v>4.87</v>
      </c>
    </row>
    <row r="49" spans="2:10" ht="57.75" customHeight="1" thickBot="1" x14ac:dyDescent="0.2">
      <c r="B49" s="18"/>
      <c r="C49" s="1198" t="s">
        <v>5</v>
      </c>
      <c r="D49" s="1198"/>
      <c r="E49" s="1199"/>
      <c r="F49" s="19" t="s">
        <v>559</v>
      </c>
      <c r="G49" s="20">
        <v>0.37</v>
      </c>
      <c r="H49" s="20">
        <v>2.34</v>
      </c>
      <c r="I49" s="20">
        <v>8.1300000000000008</v>
      </c>
      <c r="J49" s="21">
        <v>4.43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CQAPbx8Kx1nMHl4leYSpc63FcbT1UYjdy8ha/8YM/jwEe8zsfwYFbFGnKyVeg0w06ptHvZ0onaZ5PVfdIiiDQ==" saltValue="87VOXOXJeUKCZdTy2Uph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2020-03-06T02:47:52Z</cp:lastPrinted>
  <dcterms:created xsi:type="dcterms:W3CDTF">2020-02-10T03:40:17Z</dcterms:created>
  <dcterms:modified xsi:type="dcterms:W3CDTF">2020-09-04T00:56:32Z</dcterms:modified>
</cp:coreProperties>
</file>