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20490" windowHeight="70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A75" i="12"/>
  <c r="AA73" i="12"/>
  <c r="AA72" i="12"/>
  <c r="AA71" i="12"/>
  <c r="AA70" i="12"/>
  <c r="AA69"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<sst xmlns="http://schemas.openxmlformats.org/spreadsheetml/2006/main" count="1103" uniqueCount="596">
  <si>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</si>
  <si>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</si>
  <si>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</si>
  <si>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</si>
  <si>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</si>
  <si>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</si>
  <si>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</si>
  <si>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</si>
  <si>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</si>
  <si>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</si>
  <si>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</si>
  <si>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</si>
  <si>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</si>
  <si>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</si>
  <si>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</si>
  <si>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</si>
  <si>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</si>
  <si>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</si>
  <si>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</si>
  <si>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</si>
  <si>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</si>
  <si>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</si>
  <si>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</si>
  <si>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</si>
  <si>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</si>
  <si>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</si>
  <si>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</si>
  <si>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</si>
  <si>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</si>
  <si>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</si>
  <si>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</si>
  <si>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</si>
  <si>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</si>
  <si>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</si>
  <si>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</si>
  <si>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</si>
  <si>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</si>
  <si>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</si>
  <si>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</si>
  <si>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</si>
  <si>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</si>
  <si>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</si>
  <si>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</si>
  <si>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</si>
  <si>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</si>
  <si>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</si>
  <si>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</si>
  <si>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</si>
  <si>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</si>
  <si>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</si>
  <si>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</si>
  <si>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</si>
  <si>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</si>
  <si>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</si>
  <si>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</si>
  <si>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</si>
  <si>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</si>
  <si>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</si>
  <si>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</si>
  <si>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</si>
  <si>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</si>
  <si>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</si>
  <si>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</si>
  <si>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</si>
  <si>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</si>
  <si>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</si>
  <si>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</si>
  <si>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</si>
  <si>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</si>
  <si>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</si>
  <si>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</si>
  <si>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</si>
  <si>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</si>
  <si>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</si>
  <si>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</si>
  <si>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</si>
  <si>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</si>
  <si>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</si>
  <si>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</si>
  <si>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</si>
  <si>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</si>
  <si>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</si>
  <si>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</si>
  <si>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</si>
  <si>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</si>
  <si>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</si>
  <si>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</si>
  <si>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</si>
  <si>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</si>
  <si>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</si>
  <si>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</si>
  <si>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</si>
  <si>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</si>
  <si>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</si>
  <si>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</si>
  <si>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</si>
  <si>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</si>
  <si>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</si>
  <si>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</si>
  <si>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</si>
  <si>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</si>
  <si>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</si>
  <si>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</si>
  <si>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</si>
  <si>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</si>
  <si>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</si>
  <si>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</si>
  <si>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</si>
  <si>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</si>
  <si>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</si>
  <si>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</si>
  <si>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</si>
  <si>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</si>
  <si>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</si>
  <si>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</si>
  <si>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</si>
  <si>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</si>
  <si>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</si>
  <si>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</si>
  <si>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</si>
  <si>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</si>
  <si>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</si>
  <si>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</si>
  <si>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</si>
  <si>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</si>
  <si>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</si>
  <si>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</si>
  <si>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</si>
  <si>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</si>
  <si>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</si>
  <si>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</si>
  <si>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</si>
  <si>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</si>
  <si>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</si>
  <si>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</si>
  <si>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</si>
  <si>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</si>
  <si>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</si>
  <si>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</si>
  <si>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</si>
  <si>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</si>
  <si>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</si>
  <si>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</si>
  <si>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</si>
  <si>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</si>
  <si>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</si>
  <si>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</si>
  <si>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</si>
  <si>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</si>
  <si>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</si>
  <si>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</si>
  <si>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</si>
  <si>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</si>
  <si>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</si>
  <si>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</si>
  <si>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</si>
  <si>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</si>
  <si>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</si>
  <si>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</si>
  <si>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</si>
  <si>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</si>
  <si>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</si>
  <si>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</si>
  <si>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</si>
  <si>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</si>
  <si>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</si>
  <si>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</si>
  <si>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</si>
  <si>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</si>
  <si>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</si>
  <si>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</si>
  <si>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</si>
  <si>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</si>
  <si>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</si>
  <si>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</si>
  <si>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</si>
  <si>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</si>
  <si>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</si>
  <si>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</si>
  <si>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</si>
  <si>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</si>
  <si>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</si>
  <si>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</si>
  <si>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</si>
  <si>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</si>
  <si>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</si>
  <si>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</si>
  <si>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</si>
  <si>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</si>
  <si>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</si>
  <si>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</si>
  <si>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</si>
  <si>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</si>
  <si>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</si>
  <si>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</si>
  <si>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</si>
  <si>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</si>
  <si>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</si>
  <si>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</si>
  <si>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</si>
  <si>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</si>
  <si>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</si>
  <si>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</si>
  <si>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</si>
  <si>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</si>
  <si>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</si>
  <si>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</si>
  <si>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</si>
  <si>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</si>
  <si>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</si>
  <si>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</si>
  <si>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</si>
  <si>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</si>
  <si>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富山県入善町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</si>
  <si>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</si>
  <si>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</si>
  <si>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</si>
  <si>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</si>
  <si>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</si>
  <si>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</si>
  <si>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</si>
  <si>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</si>
  <si>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</si>
  <si>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</si>
  <si>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</si>
  <si>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</si>
  <si>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</si>
  <si>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</si>
  <si>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</si>
  <si>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</si>
  <si>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</si>
  <si>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</si>
  <si>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</si>
  <si>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</si>
  <si>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</si>
  <si>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</si>
  <si>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</si>
  <si>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</si>
  <si>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</si>
  <si>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</si>
  <si>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</si>
  <si>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</si>
  <si>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</si>
  <si>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</si>
  <si>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</si>
  <si>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</si>
  <si>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</si>
  <si>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</si>
  <si>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</si>
  <si>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</si>
  <si>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</si>
  <si>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</si>
  <si>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</si>
  <si>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</si>
  <si>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</si>
  <si>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</si>
  <si>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</si>
  <si>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</si>
  <si>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</si>
  <si>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</si>
  <si>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</si>
  <si>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</si>
  <si>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</si>
  <si>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</si>
  <si>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</si>
  <si>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</si>
  <si>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</si>
  <si>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</si>
  <si>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</si>
  <si>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</si>
  <si>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</si>
  <si>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</si>
  <si>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</si>
  <si>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</si>
  <si>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</si>
  <si>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</si>
  <si>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</si>
  <si>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</si>
  <si>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</si>
  <si>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</si>
  <si>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</si>
  <si>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</si>
  <si>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</si>
  <si>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</si>
  <si>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</si>
  <si>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</si>
  <si>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</si>
  <si>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</si>
  <si>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</si>
  <si>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</si>
  <si>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</si>
  <si>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</si>
  <si>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</si>
  <si>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</si>
  <si>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</si>
  <si>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</si>
  <si>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</si>
  <si>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</si>
  <si>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</si>
  <si>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</si>
  <si>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</si>
  <si>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</si>
  <si>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</si>
  <si>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</si>
  <si>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</si>
  <si>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</si>
  <si>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</si>
  <si>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</si>
  <si>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</si>
  <si>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</si>
  <si>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</si>
  <si>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</si>
  <si>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</si>
  <si>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</si>
  <si>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</si>
  <si>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</si>
  <si>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</si>
  <si>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</si>
  <si>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</si>
  <si>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</si>
  <si>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</si>
  <si>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</si>
  <si>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</si>
  <si>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</si>
  <si>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</si>
  <si>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</si>
  <si>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</si>
  <si>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</si>
  <si>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</si>
  <si>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</si>
  <si>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</si>
  <si>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</si>
  <si>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</si>
  <si>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</si>
  <si>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</si>
  <si>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</si>
  <si>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</si>
  <si>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</si>
  <si>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</si>
  <si>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</si>
  <si>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</si>
  <si>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</si>
  <si>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</si>
  <si>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</si>
  <si>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</si>
  <si>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</si>
  <si>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</si>
  <si>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</si>
  <si>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</si>
  <si>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</si>
  <si>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</si>
  <si>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</si>
  <si>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</si>
  <si>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</si>
  <si>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</si>
  <si>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</si>
  <si>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</si>
  <si>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</si>
  <si>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</si>
  <si>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</si>
  <si>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</si>
  <si>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富山県入善町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</si>
  <si>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</si>
  <si>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</si>
  <si>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</si>
  <si>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</si>
  <si>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</si>
  <si>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</si>
  <si>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</si>
  <si>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</si>
  <si>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</si>
  <si>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</si>
  <si>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</si>
  <si>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</si>
  <si>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</si>
  <si>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</si>
  <si>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</si>
  <si>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</si>
  <si>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</si>
  <si>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</si>
  <si>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</si>
  <si>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</si>
  <si>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</si>
  <si>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</si>
  <si>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</si>
  <si>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</si>
  <si>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</si>
  <si>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</si>
  <si>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</si>
  <si>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</si>
  <si>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</si>
  <si>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</si>
  <si>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</si>
  <si>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</si>
  <si>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</si>
  <si>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</si>
  <si>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</si>
  <si>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</si>
  <si>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</si>
  <si>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</si>
  <si>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</si>
  <si>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</si>
  <si>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</si>
  <si>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</si>
  <si>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</si>
  <si>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</si>
  <si>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</si>
  <si>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</si>
  <si>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</si>
  <si>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</si>
  <si>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</si>
  <si>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</si>
  <si>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</si>
  <si>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</si>
  <si>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</si>
  <si>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</si>
  <si>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</si>
  <si>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</si>
  <si>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</si>
  <si>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</si>
  <si>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</si>
  <si>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</si>
  <si>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</si>
  <si>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</si>
  <si>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</si>
  <si>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</si>
  <si>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</si>
  <si>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</si>
  <si>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</si>
  <si>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</si>
  <si>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</si>
  <si>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</si>
  <si>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</si>
  <si>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</si>
  <si>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</si>
  <si>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</si>
  <si>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</si>
  <si>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</si>
  <si>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</si>
  <si>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</si>
  <si>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</si>
  <si>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</si>
  <si>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</si>
  <si>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</si>
  <si>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</si>
  <si>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</si>
  <si>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</si>
  <si>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</si>
  <si>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</si>
  <si>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</si>
  <si>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</si>
  <si>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</si>
  <si>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</si>
  <si>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</si>
  <si>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</si>
  <si>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</si>
  <si>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</si>
  <si>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</si>
  <si>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</si>
  <si>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</si>
  <si>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</si>
  <si>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</si>
  <si>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</si>
  <si>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</si>
  <si>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</si>
  <si>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</si>
  <si>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</si>
  <si>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</si>
  <si>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</si>
  <si>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</si>
  <si>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</si>
  <si>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</si>
  <si>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</si>
  <si>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</si>
  <si>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</si>
  <si>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</si>
  <si>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</si>
  <si>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</si>
  <si>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</si>
  <si>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</si>
  <si>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</si>
  <si>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</si>
  <si>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</si>
  <si>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</si>
  <si>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</si>
  <si>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</si>
  <si>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</si>
  <si>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</si>
  <si>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</si>
  <si>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</si>
  <si>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</si>
  <si>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</si>
  <si>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</si>
  <si>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</si>
  <si>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</si>
  <si>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</si>
  <si>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</si>
  <si>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</si>
  <si>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</si>
  <si>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</si>
  <si>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</si>
  <si>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</si>
  <si>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</si>
  <si>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</si>
  <si>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</si>
  <si>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</si>
  <si>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</si>
  <si>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</si>
  <si>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</si>
  <si>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</si>
  <si>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</si>
  <si>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</si>
  <si>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</si>
  <si>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</si>
  <si>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</si>
  <si>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</si>
  <si>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</si>
  <si>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</si>
  <si>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</si>
  <si>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</si>
  <si>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</si>
  <si>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</si>
  <si>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</si>
  <si>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</si>
  <si>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</si>
  <si>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</si>
  <si>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</si>
  <si>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</si>
  <si>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</si>
  <si>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</si>
  <si>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</si>
  <si>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</si>
  <si>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</si>
  <si>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</si>
  <si>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</si>
  <si>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</si>
  <si>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</si>
  <si>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</si>
  <si>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</si>
  <si>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</si>
  <si>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</si>
  <si>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</si>
  <si>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</si>
  <si>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</si>
  <si>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</si>
  <si>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</si>
  <si>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0.71</t>
  </si>
  <si>
    <t>▲ 1.12</t>
  </si>
  <si>
    <t>▲ 0.08</t>
  </si>
  <si>
    <t>一般会計</t>
  </si>
  <si>
    <t>入善町国民健康保険特別会計</t>
  </si>
  <si>
    <t>下水道特別会計</t>
  </si>
  <si>
    <t>入善町後期高齢者医療特別会計</t>
  </si>
  <si>
    <t>入善町育英奨学資金特別会計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</si>
  <si>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</si>
  <si>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</si>
  <si>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</si>
  <si>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</si>
  <si>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</si>
  <si>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</si>
  <si>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</si>
  <si>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</si>
  <si>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</si>
  <si>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新川広域圏事務組合</t>
  </si>
  <si>
    <t>新川地域介護保険・ケーブルテレビ事業組合</t>
    <rPh sb="0" eb="2">
      <t>ニイカワ</t>
    </rPh>
    <rPh sb="2" eb="4">
      <t>チイキ</t>
    </rPh>
    <rPh sb="16" eb="18">
      <t>ジギョウ</t>
    </rPh>
    <rPh sb="18" eb="20">
      <t>クミアイ</t>
    </rPh>
    <phoneticPr fontId="11"/>
  </si>
  <si>
    <t>富山県後期高齢者医療連合</t>
    <rPh sb="0" eb="3">
      <t>トヤマケン</t>
    </rPh>
    <rPh sb="3" eb="5">
      <t>コウキ</t>
    </rPh>
    <rPh sb="5" eb="8">
      <t>コウレイシャ</t>
    </rPh>
    <rPh sb="8" eb="10">
      <t>イリョウ</t>
    </rPh>
    <rPh sb="10" eb="12">
      <t>レンゴウ</t>
    </rPh>
    <phoneticPr fontId="11"/>
  </si>
  <si>
    <t>富山県市町村会館管理組合</t>
    <rPh sb="0" eb="3">
      <t>トヤマケン</t>
    </rPh>
    <rPh sb="3" eb="6">
      <t>シチョウソン</t>
    </rPh>
    <rPh sb="6" eb="8">
      <t>カイカン</t>
    </rPh>
    <phoneticPr fontId="11"/>
  </si>
  <si>
    <t>富山県市町村総合事務組合</t>
    <rPh sb="0" eb="3">
      <t>トヤマケン</t>
    </rPh>
    <rPh sb="3" eb="6">
      <t>シチョウソン</t>
    </rPh>
    <rPh sb="6" eb="8">
      <t>ソウゴウ</t>
    </rPh>
    <rPh sb="8" eb="10">
      <t>ジム</t>
    </rPh>
    <phoneticPr fontId="11"/>
  </si>
  <si>
    <t>下山用水組合</t>
  </si>
  <si>
    <t>黒東合口用水組合</t>
  </si>
  <si>
    <t>新川地域消防組合</t>
    <rPh sb="0" eb="2">
      <t>ニイカワ</t>
    </rPh>
    <rPh sb="2" eb="4">
      <t>チイキ</t>
    </rPh>
    <rPh sb="4" eb="6">
      <t>ショウボウ</t>
    </rPh>
    <rPh sb="6" eb="8">
      <t>クミアイ</t>
    </rPh>
    <phoneticPr fontId="11"/>
  </si>
  <si>
    <t>入善町文化振興財団</t>
  </si>
  <si>
    <t>入善町体育協会</t>
    <rPh sb="0" eb="3">
      <t>ニュウゼンマチ</t>
    </rPh>
    <rPh sb="3" eb="5">
      <t>タイイク</t>
    </rPh>
    <rPh sb="5" eb="7">
      <t>キョウカイ</t>
    </rPh>
    <phoneticPr fontId="5"/>
  </si>
  <si>
    <t>入善町農業公社</t>
    <rPh sb="0" eb="3">
      <t>ニュウゼンマチ</t>
    </rPh>
    <rPh sb="3" eb="5">
      <t>ノウギョウ</t>
    </rPh>
    <rPh sb="5" eb="7">
      <t>コウシャ</t>
    </rPh>
    <phoneticPr fontId="5"/>
  </si>
  <si>
    <t>入善里山観光開発株式会社</t>
    <rPh sb="8" eb="10">
      <t>カブシキ</t>
    </rPh>
    <rPh sb="10" eb="12">
      <t>カイシャ</t>
    </rPh>
    <phoneticPr fontId="5"/>
  </si>
  <si>
    <t>法非適用企業</t>
  </si>
  <si>
    <t>-</t>
    <phoneticPr fontId="2"/>
  </si>
  <si>
    <t>-</t>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</si>
  <si>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</si>
  <si>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</si>
  <si>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漁業振興基金</t>
    <rPh sb="0" eb="2">
      <t>ギョギョウ</t>
    </rPh>
    <rPh sb="2" eb="4">
      <t>シンコウ</t>
    </rPh>
    <rPh sb="4" eb="6">
      <t>キキン</t>
    </rPh>
    <phoneticPr fontId="2"/>
  </si>
  <si>
    <t>山本育英奨学金</t>
    <rPh sb="0" eb="2">
      <t>ヤマモト</t>
    </rPh>
    <rPh sb="2" eb="4">
      <t>イクエイ</t>
    </rPh>
    <rPh sb="4" eb="6">
      <t>ショウガク</t>
    </rPh>
    <rPh sb="6" eb="7">
      <t>キン</t>
    </rPh>
    <phoneticPr fontId="2"/>
  </si>
  <si>
    <t>異文化理解教育基金</t>
    <rPh sb="0" eb="3">
      <t>イブンカ</t>
    </rPh>
    <rPh sb="3" eb="5">
      <t>リカイ</t>
    </rPh>
    <rPh sb="5" eb="7">
      <t>キョウイク</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</si>
  <si>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</si>
  <si>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</si>
  <si>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</si>
  <si>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</si>
  <si>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平均と比べて高い水準にある一方、有形固定資産減価償却率は類似団体平均より低い水準まで低下している。これは、町民のニーズに合わせ、総合計画に基づく大型事業を進めてきたことによるもので、施設の集約化や改修、老朽化した施設の除却が進んだためであると考えられる。将来負担が増加しているものの、今後、維持管理に要する経費が減少することが見込まれる。</t>
    <rPh sb="117" eb="119">
      <t>カイシュウ</t>
    </rPh>
    <rPh sb="161" eb="163">
      <t>コンゴ</t>
    </rPh>
    <rPh sb="164" eb="166">
      <t>イジ</t>
    </rPh>
    <rPh sb="166" eb="168">
      <t>カンリ</t>
    </rPh>
    <rPh sb="169" eb="170">
      <t>ヨウ</t>
    </rPh>
    <rPh sb="172" eb="174">
      <t>ケイヒ</t>
    </rPh>
    <rPh sb="175" eb="177">
      <t>ゲンショウ</t>
    </rPh>
    <rPh sb="182" eb="18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</si>
  <si>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</si>
  <si>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</si>
  <si>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</si>
  <si>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</si>
  <si>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</si>
  <si>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</si>
  <si>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より高い水準にある。これは総合計画に基づく大型事業の進捗により償還が始まっていること及び新たな借入により地方債現在高が減らないためである。今後も大型事業が続くことに加え、新庁舎整備を予定していることから、２つの比率は、しばらく高水準が続くと考えられる。このため、これまで以上に事業の適正化に取り組んでいく必要がある。</t>
    <rPh sb="0" eb="2">
      <t>ショウライ</t>
    </rPh>
    <rPh sb="2" eb="4">
      <t>フタン</t>
    </rPh>
    <rPh sb="4" eb="6">
      <t>ヒリツ</t>
    </rPh>
    <rPh sb="6" eb="7">
      <t>オヨ</t>
    </rPh>
    <rPh sb="8" eb="10">
      <t>ジッシツ</t>
    </rPh>
    <rPh sb="10" eb="12">
      <t>コウサイ</t>
    </rPh>
    <rPh sb="12" eb="13">
      <t>ヒ</t>
    </rPh>
    <rPh sb="13" eb="15">
      <t>ヒリツ</t>
    </rPh>
    <rPh sb="18" eb="20">
      <t>ルイジ</t>
    </rPh>
    <rPh sb="20" eb="22">
      <t>ダンタイ</t>
    </rPh>
    <rPh sb="22" eb="24">
      <t>ヘイキン</t>
    </rPh>
    <rPh sb="26" eb="27">
      <t>タカ</t>
    </rPh>
    <rPh sb="28" eb="30">
      <t>スイジュン</t>
    </rPh>
    <rPh sb="50" eb="52">
      <t>シンチョク</t>
    </rPh>
    <rPh sb="58" eb="59">
      <t>ハジ</t>
    </rPh>
    <rPh sb="66" eb="67">
      <t>オヨ</t>
    </rPh>
    <rPh sb="68" eb="69">
      <t>アラ</t>
    </rPh>
    <rPh sb="71" eb="73">
      <t>カリイレ</t>
    </rPh>
    <rPh sb="76" eb="79">
      <t>チホウサイ</t>
    </rPh>
    <rPh sb="79" eb="81">
      <t>ゲンザイ</t>
    </rPh>
    <rPh sb="81" eb="82">
      <t>ダカ</t>
    </rPh>
    <rPh sb="83" eb="84">
      <t>ヘ</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</si>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</sst>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0EC9-44AF-9980-882C54D07F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162055</c:v>
                </c:pt>
                <c:pt idx="1">
                  <c:v>73132</c:v>
                </c:pt>
                <c:pt idx="2">
                  <c:v>87867</c:v>
                </c:pt>
                <c:pt idx="3">
                  <c:v>108768</c:v>
                </c:pt>
                <c:pt idx="4">
                  <c:v>69514</c:v>
                </c:pt>
              </c:numCache>
            </c:numRef>
          </c:val>
          <c:smooth val="0"/>
          <c:extLst>
            <c:ext xmlns:c16="http://schemas.microsoft.com/office/drawing/2014/chart" uri="{C3380CC4-5D6E-409C-BE32-E72D297353CC}">
              <c16:uniqueId val="{00000001-0EC9-44AF-9980-882C54D07F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6.11</c:v>
                </c:pt>
                <c:pt idx="1">
                  <c:v>6.78</c:v>
                </c:pt>
                <c:pt idx="2">
                  <c:v>5.73</c:v>
                </c:pt>
                <c:pt idx="3">
                  <c:v>5.71</c:v>
                </c:pt>
                <c:pt idx="4">
                  <c:v>5.61</c:v>
                </c:pt>
              </c:numCache>
            </c:numRef>
          </c:val>
          <c:extLst>
            <c:ext xmlns:c16="http://schemas.microsoft.com/office/drawing/2014/chart" uri="{C3380CC4-5D6E-409C-BE32-E72D297353CC}">
              <c16:uniqueId val="{00000000-5C4E-459D-A8A0-EB013080E6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23.82</c:v>
                </c:pt>
                <c:pt idx="1">
                  <c:v>23.28</c:v>
                </c:pt>
                <c:pt idx="2">
                  <c:v>23.63</c:v>
                </c:pt>
                <c:pt idx="3">
                  <c:v>23.46</c:v>
                </c:pt>
                <c:pt idx="4">
                  <c:v>23.45</c:v>
                </c:pt>
              </c:numCache>
            </c:numRef>
          </c:val>
          <c:extLst>
            <c:ext xmlns:c16="http://schemas.microsoft.com/office/drawing/2014/chart" uri="{C3380CC4-5D6E-409C-BE32-E72D297353CC}">
              <c16:uniqueId val="{00000001-5C4E-459D-A8A0-EB013080E6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-0.71</c:v>
                </c:pt>
                <c:pt idx="1">
                  <c:v>0.84</c:v>
                </c:pt>
                <c:pt idx="2">
                  <c:v>-1.1200000000000001</c:v>
                </c:pt>
                <c:pt idx="3">
                  <c:v>0.04</c:v>
                </c:pt>
                <c:pt idx="4">
                  <c:v>-0.08</c:v>
                </c:pt>
              </c:numCache>
            </c:numRef>
          </c:val>
          <c:smooth val="0"/>
          <c:extLst>
            <c:ext xmlns:c16="http://schemas.microsoft.com/office/drawing/2014/chart" uri="{C3380CC4-5D6E-409C-BE32-E72D297353CC}">
              <c16:uniqueId val="{00000002-5C4E-459D-A8A0-EB013080E6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0.15</c:v>
                </c:pt>
                <c:pt idx="2">
                  <c:v>#N/A</c:v>
                </c:pt>
                <c:pt idx="3">
                  <c:v>0.1</c:v>
                </c:pt>
                <c:pt idx="4">
                  <c:v>#N/A</c:v>
                </c:pt>
                <c:pt idx="5">
                  <c:v>0</c:v>
                </c:pt>
                <c:pt idx="6">
                  <c:v>0</c:v>
                </c:pt>
                <c:pt idx="7">
                  <c:v>0</c:v>
                </c:pt>
                <c:pt idx="8">
                  <c:v>0</c:v>
                </c:pt>
                <c:pt idx="9">
                  <c:v>0</c:v>
                </c:pt>
              </c:numCache>
            </c:numRef>
          </c:val>
          <c:extLst>
            <c:ext xmlns:c16="http://schemas.microsoft.com/office/drawing/2014/chart" uri="{C3380CC4-5D6E-409C-BE32-E72D297353CC}">
              <c16:uniqueId val="{00000000-92C1-4D82-BA5B-8A19110412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1-4D82-BA5B-8A19110412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C1-4D82-BA5B-8A19110412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2C1-4D82-BA5B-8A191104122B}"/>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0.01</c:v>
                </c:pt>
              </c:numCache>
            </c:numRef>
          </c:val>
          <c:extLst>
            <c:ext xmlns:c16="http://schemas.microsoft.com/office/drawing/2014/chart" uri="{C3380CC4-5D6E-409C-BE32-E72D297353CC}">
              <c16:uniqueId val="{00000004-92C1-4D82-BA5B-8A191104122B}"/>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92C1-4D82-BA5B-8A191104122B}"/>
            </c:ext>
          </c:extLst>
        </c:ser>
        <c:ser>
          <c:idx val="6"/>
          <c:order val="6"/>
          <c:tx>
            <c:strRef>
              <c:f>データシート!$A$33</c:f>
              <c:strCache>
                <c:ptCount val="1"/>
                <c:pt idx="0">
                  <c:v>入善町後期高齢者医療特別会計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6-92C1-4D82-BA5B-8A191104122B}"/>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0.54</c:v>
                </c:pt>
                <c:pt idx="4">
                  <c:v>#N/A</c:v>
                </c:pt>
                <c:pt idx="5">
                  <c:v>0.81</c:v>
                </c:pt>
                <c:pt idx="6">
                  <c:v>#N/A</c:v>
                </c:pt>
                <c:pt idx="7">
                  <c:v>1.32</c:v>
                </c:pt>
                <c:pt idx="8">
                  <c:v>#N/A</c:v>
                </c:pt>
                <c:pt idx="9">
                  <c:v>0.91</c:v>
                </c:pt>
              </c:numCache>
            </c:numRef>
          </c:val>
          <c:extLst>
            <c:ext xmlns:c16="http://schemas.microsoft.com/office/drawing/2014/chart" uri="{C3380CC4-5D6E-409C-BE32-E72D297353CC}">
              <c16:uniqueId val="{00000007-92C1-4D82-BA5B-8A191104122B}"/>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2.2000000000000002</c:v>
                </c:pt>
                <c:pt idx="2">
                  <c:v>#N/A</c:v>
                </c:pt>
                <c:pt idx="3">
                  <c:v>1.88</c:v>
                </c:pt>
                <c:pt idx="4">
                  <c:v>#N/A</c:v>
                </c:pt>
                <c:pt idx="5">
                  <c:v>1.5</c:v>
                </c:pt>
                <c:pt idx="6">
                  <c:v>#N/A</c:v>
                </c:pt>
                <c:pt idx="7">
                  <c:v>2.19</c:v>
                </c:pt>
                <c:pt idx="8">
                  <c:v>#N/A</c:v>
                </c:pt>
                <c:pt idx="9">
                  <c:v>1.33</c:v>
                </c:pt>
              </c:numCache>
            </c:numRef>
          </c:val>
          <c:extLst>
            <c:ext xmlns:c16="http://schemas.microsoft.com/office/drawing/2014/chart" uri="{C3380CC4-5D6E-409C-BE32-E72D297353CC}">
              <c16:uniqueId val="{00000008-92C1-4D82-BA5B-8A19110412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6.09</c:v>
                </c:pt>
                <c:pt idx="2">
                  <c:v>#N/A</c:v>
                </c:pt>
                <c:pt idx="3">
                  <c:v>6.76</c:v>
                </c:pt>
                <c:pt idx="4">
                  <c:v>#N/A</c:v>
                </c:pt>
                <c:pt idx="5">
                  <c:v>5.71</c:v>
                </c:pt>
                <c:pt idx="6">
                  <c:v>#N/A</c:v>
                </c:pt>
                <c:pt idx="7">
                  <c:v>5.68</c:v>
                </c:pt>
                <c:pt idx="8">
                  <c:v>#N/A</c:v>
                </c:pt>
                <c:pt idx="9">
                  <c:v>5.58</c:v>
                </c:pt>
              </c:numCache>
            </c:numRef>
          </c:val>
          <c:extLst>
            <c:ext xmlns:c16="http://schemas.microsoft.com/office/drawing/2014/chart" uri="{C3380CC4-5D6E-409C-BE32-E72D297353CC}">
              <c16:uniqueId val="{00000009-92C1-4D82-BA5B-8A19110412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1259</c:v>
                </c:pt>
                <c:pt idx="5">
                  <c:v>1171</c:v>
                </c:pt>
                <c:pt idx="8">
                  <c:v>1163</c:v>
                </c:pt>
                <c:pt idx="11">
                  <c:v>1216</c:v>
                </c:pt>
                <c:pt idx="14">
                  <c:v>1225</c:v>
                </c:pt>
              </c:numCache>
            </c:numRef>
          </c:val>
          <c:extLst>
            <c:ext xmlns:c16="http://schemas.microsoft.com/office/drawing/2014/chart" uri="{C3380CC4-5D6E-409C-BE32-E72D297353CC}">
              <c16:uniqueId val="{00000000-7FA8-4736-BAA8-1CE774D291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8-4736-BAA8-1CE774D291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c:v>
                </c:pt>
                <c:pt idx="3">
                  <c:v>44</c:v>
                </c:pt>
                <c:pt idx="6">
                  <c:v>56</c:v>
                </c:pt>
                <c:pt idx="9">
                  <c:v>41</c:v>
                </c:pt>
                <c:pt idx="12">
                  <c:v>31</c:v>
                </c:pt>
              </c:numCache>
            </c:numRef>
          </c:val>
          <c:extLst>
            <c:ext xmlns:c16="http://schemas.microsoft.com/office/drawing/2014/chart" uri="{C3380CC4-5D6E-409C-BE32-E72D297353CC}">
              <c16:uniqueId val="{00000002-7FA8-4736-BAA8-1CE774D291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37</c:v>
                </c:pt>
                <c:pt idx="6">
                  <c:v>64</c:v>
                </c:pt>
                <c:pt idx="9">
                  <c:v>91</c:v>
                </c:pt>
                <c:pt idx="12">
                  <c:v>109</c:v>
                </c:pt>
              </c:numCache>
            </c:numRef>
          </c:val>
          <c:extLst>
            <c:ext xmlns:c16="http://schemas.microsoft.com/office/drawing/2014/chart" uri="{C3380CC4-5D6E-409C-BE32-E72D297353CC}">
              <c16:uniqueId val="{00000003-7FA8-4736-BAA8-1CE774D291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384</c:v>
                </c:pt>
                <c:pt idx="3">
                  <c:v>387</c:v>
                </c:pt>
                <c:pt idx="6">
                  <c:v>437</c:v>
                </c:pt>
                <c:pt idx="9">
                  <c:v>506</c:v>
                </c:pt>
                <c:pt idx="12">
                  <c:v>471</c:v>
                </c:pt>
              </c:numCache>
            </c:numRef>
          </c:val>
          <c:extLst>
            <c:ext xmlns:c16="http://schemas.microsoft.com/office/drawing/2014/chart" uri="{C3380CC4-5D6E-409C-BE32-E72D297353CC}">
              <c16:uniqueId val="{00000004-7FA8-4736-BAA8-1CE774D291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8-4736-BAA8-1CE774D291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8-4736-BAA8-1CE774D291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1274</c:v>
                </c:pt>
                <c:pt idx="3">
                  <c:v>1245</c:v>
                </c:pt>
                <c:pt idx="6">
                  <c:v>1311</c:v>
                </c:pt>
                <c:pt idx="9">
                  <c:v>1359</c:v>
                </c:pt>
                <c:pt idx="12">
                  <c:v>1410</c:v>
                </c:pt>
              </c:numCache>
            </c:numRef>
          </c:val>
          <c:extLst>
            <c:ext xmlns:c16="http://schemas.microsoft.com/office/drawing/2014/chart" uri="{C3380CC4-5D6E-409C-BE32-E72D297353CC}">
              <c16:uniqueId val="{00000007-7FA8-4736-BAA8-1CE774D291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483</c:v>
                </c:pt>
                <c:pt idx="2">
                  <c:v>#N/A</c:v>
                </c:pt>
                <c:pt idx="3">
                  <c:v>#N/A</c:v>
                </c:pt>
                <c:pt idx="4">
                  <c:v>542</c:v>
                </c:pt>
                <c:pt idx="5">
                  <c:v>#N/A</c:v>
                </c:pt>
                <c:pt idx="6">
                  <c:v>#N/A</c:v>
                </c:pt>
                <c:pt idx="7">
                  <c:v>705</c:v>
                </c:pt>
                <c:pt idx="8">
                  <c:v>#N/A</c:v>
                </c:pt>
                <c:pt idx="9">
                  <c:v>#N/A</c:v>
                </c:pt>
                <c:pt idx="10">
                  <c:v>781</c:v>
                </c:pt>
                <c:pt idx="11">
                  <c:v>#N/A</c:v>
                </c:pt>
                <c:pt idx="12">
                  <c:v>#N/A</c:v>
                </c:pt>
                <c:pt idx="13">
                  <c:v>796</c:v>
                </c:pt>
                <c:pt idx="14">
                  <c:v>#N/A</c:v>
                </c:pt>
              </c:numCache>
            </c:numRef>
          </c:val>
          <c:smooth val="0"/>
          <c:extLst>
            <c:ext xmlns:c16="http://schemas.microsoft.com/office/drawing/2014/chart" uri="{C3380CC4-5D6E-409C-BE32-E72D297353CC}">
              <c16:uniqueId val="{00000008-7FA8-4736-BAA8-1CE774D291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15330</c:v>
                </c:pt>
                <c:pt idx="5">
                  <c:v>15238</c:v>
                </c:pt>
                <c:pt idx="8">
                  <c:v>15305</c:v>
                </c:pt>
                <c:pt idx="11">
                  <c:v>14994</c:v>
                </c:pt>
                <c:pt idx="14">
                  <c:v>15017</c:v>
                </c:pt>
              </c:numCache>
            </c:numRef>
          </c:val>
          <c:extLst>
            <c:ext xmlns:c16="http://schemas.microsoft.com/office/drawing/2014/chart" uri="{C3380CC4-5D6E-409C-BE32-E72D297353CC}">
              <c16:uniqueId val="{00000000-FAE3-4331-A6AD-7DB745AB48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884</c:v>
                </c:pt>
                <c:pt idx="5">
                  <c:v>838</c:v>
                </c:pt>
                <c:pt idx="8">
                  <c:v>822</c:v>
                </c:pt>
                <c:pt idx="11">
                  <c:v>778</c:v>
                </c:pt>
                <c:pt idx="14">
                  <c:v>712</c:v>
                </c:pt>
              </c:numCache>
            </c:numRef>
          </c:val>
          <c:extLst>
            <c:ext xmlns:c16="http://schemas.microsoft.com/office/drawing/2014/chart" uri="{C3380CC4-5D6E-409C-BE32-E72D297353CC}">
              <c16:uniqueId val="{00000001-FAE3-4331-A6AD-7DB745AB48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6969</c:v>
                </c:pt>
                <c:pt idx="5">
                  <c:v>7148</c:v>
                </c:pt>
                <c:pt idx="8">
                  <c:v>7011</c:v>
                </c:pt>
                <c:pt idx="11">
                  <c:v>6974</c:v>
                </c:pt>
                <c:pt idx="14">
                  <c:v>6892</c:v>
                </c:pt>
              </c:numCache>
            </c:numRef>
          </c:val>
          <c:extLst>
            <c:ext xmlns:c16="http://schemas.microsoft.com/office/drawing/2014/chart" uri="{C3380CC4-5D6E-409C-BE32-E72D297353CC}">
              <c16:uniqueId val="{00000002-FAE3-4331-A6AD-7DB745AB48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3-4331-A6AD-7DB745AB48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3-4331-A6AD-7DB745AB48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3-4331-A6AD-7DB745AB48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1725</c:v>
                </c:pt>
                <c:pt idx="3">
                  <c:v>1599</c:v>
                </c:pt>
                <c:pt idx="6">
                  <c:v>1547</c:v>
                </c:pt>
                <c:pt idx="9">
                  <c:v>1357</c:v>
                </c:pt>
                <c:pt idx="12">
                  <c:v>1268</c:v>
                </c:pt>
              </c:numCache>
            </c:numRef>
          </c:val>
          <c:extLst>
            <c:ext xmlns:c16="http://schemas.microsoft.com/office/drawing/2014/chart" uri="{C3380CC4-5D6E-409C-BE32-E72D297353CC}">
              <c16:uniqueId val="{00000006-FAE3-4331-A6AD-7DB745AB48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709</c:v>
                </c:pt>
                <c:pt idx="3">
                  <c:v>837</c:v>
                </c:pt>
                <c:pt idx="6">
                  <c:v>792</c:v>
                </c:pt>
                <c:pt idx="9">
                  <c:v>821</c:v>
                </c:pt>
                <c:pt idx="12">
                  <c:v>770</c:v>
                </c:pt>
              </c:numCache>
            </c:numRef>
          </c:val>
          <c:extLst>
            <c:ext xmlns:c16="http://schemas.microsoft.com/office/drawing/2014/chart" uri="{C3380CC4-5D6E-409C-BE32-E72D297353CC}">
              <c16:uniqueId val="{00000007-FAE3-4331-A6AD-7DB745AB48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7711</c:v>
                </c:pt>
                <c:pt idx="3">
                  <c:v>7125</c:v>
                </c:pt>
                <c:pt idx="6">
                  <c:v>8134</c:v>
                </c:pt>
                <c:pt idx="9">
                  <c:v>9339</c:v>
                </c:pt>
                <c:pt idx="12">
                  <c:v>9453</c:v>
                </c:pt>
              </c:numCache>
            </c:numRef>
          </c:val>
          <c:extLst>
            <c:ext xmlns:c16="http://schemas.microsoft.com/office/drawing/2014/chart" uri="{C3380CC4-5D6E-409C-BE32-E72D297353CC}">
              <c16:uniqueId val="{00000008-FAE3-4331-A6AD-7DB745AB48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221</c:v>
                </c:pt>
                <c:pt idx="3">
                  <c:v>191</c:v>
                </c:pt>
                <c:pt idx="6">
                  <c:v>161</c:v>
                </c:pt>
                <c:pt idx="9">
                  <c:v>132</c:v>
                </c:pt>
                <c:pt idx="12">
                  <c:v>144</c:v>
                </c:pt>
              </c:numCache>
            </c:numRef>
          </c:val>
          <c:extLst>
            <c:ext xmlns:c16="http://schemas.microsoft.com/office/drawing/2014/chart" uri="{C3380CC4-5D6E-409C-BE32-E72D297353CC}">
              <c16:uniqueId val="{00000009-FAE3-4331-A6AD-7DB745AB48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12600</c:v>
                </c:pt>
                <c:pt idx="3">
                  <c:v>12537</c:v>
                </c:pt>
                <c:pt idx="6">
                  <c:v>12778</c:v>
                </c:pt>
                <c:pt idx="9">
                  <c:v>13183</c:v>
                </c:pt>
                <c:pt idx="12">
                  <c:v>12933</c:v>
                </c:pt>
              </c:numCache>
            </c:numRef>
          </c:val>
          <c:extLst>
            <c:ext xmlns:c16="http://schemas.microsoft.com/office/drawing/2014/chart" uri="{C3380CC4-5D6E-409C-BE32-E72D297353CC}">
              <c16:uniqueId val="{0000000A-FAE3-4331-A6AD-7DB745AB48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273</c:v>
                </c:pt>
                <c:pt idx="8">
                  <c:v>#N/A</c:v>
                </c:pt>
                <c:pt idx="9">
                  <c:v>#N/A</c:v>
                </c:pt>
                <c:pt idx="10">
                  <c:v>2085</c:v>
                </c:pt>
                <c:pt idx="11">
                  <c:v>#N/A</c:v>
                </c:pt>
                <c:pt idx="12">
                  <c:v>#N/A</c:v>
                </c:pt>
                <c:pt idx="13">
                  <c:v>1946</c:v>
                </c:pt>
                <c:pt idx="14">
                  <c:v>#N/A</c:v>
                </c:pt>
              </c:numCache>
            </c:numRef>
          </c:val>
          <c:smooth val="0"/>
          <c:extLst>
            <c:ext xmlns:c16="http://schemas.microsoft.com/office/drawing/2014/chart" uri="{C3380CC4-5D6E-409C-BE32-E72D297353CC}">
              <c16:uniqueId val="{0000000B-FAE3-4331-A6AD-7DB745AB48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1623</c:v>
                </c:pt>
                <c:pt idx="1">
                  <c:v>1624</c:v>
                </c:pt>
                <c:pt idx="2">
                  <c:v>1626</c:v>
                </c:pt>
              </c:numCache>
            </c:numRef>
          </c:val>
          <c:extLst>
            <c:ext xmlns:c16="http://schemas.microsoft.com/office/drawing/2014/chart" uri="{C3380CC4-5D6E-409C-BE32-E72D297353CC}">
              <c16:uniqueId val="{00000000-D94A-4B7F-A23F-890F89333E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3655</c:v>
                </c:pt>
                <c:pt idx="1">
                  <c:v>3359</c:v>
                </c:pt>
                <c:pt idx="2">
                  <c:v>2961</c:v>
                </c:pt>
              </c:numCache>
            </c:numRef>
          </c:val>
          <c:extLst>
            <c:ext xmlns:c16="http://schemas.microsoft.com/office/drawing/2014/chart" uri="{C3380CC4-5D6E-409C-BE32-E72D297353CC}">
              <c16:uniqueId val="{00000001-D94A-4B7F-A23F-890F89333E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1439</c:v>
                </c:pt>
                <c:pt idx="1">
                  <c:v>1537</c:v>
                </c:pt>
                <c:pt idx="2">
                  <c:v>1822</c:v>
                </c:pt>
              </c:numCache>
            </c:numRef>
          </c:val>
          <c:extLst>
            <c:ext xmlns:c16="http://schemas.microsoft.com/office/drawing/2014/chart" uri="{C3380CC4-5D6E-409C-BE32-E72D297353CC}">
              <c16:uniqueId val="{00000002-D94A-4B7F-A23F-890F89333E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{6F60D21E-EBBF-4D37-9B9E-9F4848E8A4F4}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852-464D-8EEB-66C3AE51F2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{5E4232DF-F203-4679-A382-24641C28AD7C}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2-464D-8EEB-66C3AE51F2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{85D223B0-95A6-4AC7-AA81-27E1D8A70D25}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2-464D-8EEB-66C3AE51F2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{E81A9357-3E0B-452C-98B0-08D3668E3B94}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2-464D-8EEB-66C3AE51F2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{3D588B12-E36A-4CA1-9FA9-904D066412B9}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2-464D-8EEB-66C3AE51F2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{B5193A62-0364-47CE-A558-4081229BC947}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852-464D-8EEB-66C3AE51F26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{9C3F2D3E-EB2D-49E6-8939-7C8BBBF67907}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852-464D-8EEB-66C3AE51F26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{575C4CDD-0450-4089-90C4-880C491FD566}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852-464D-8EEB-66C3AE51F26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{B2293FC2-A4E7-4163-BD65-D8447083B540}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852-464D-8EEB-66C3AE51F2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55.7</c:v>
                </c:pt>
                <c:pt idx="24">
                  <c:v>50.4</c:v>
                </c:pt>
                <c:pt idx="32">
                  <c:v>52.2</c:v>
                </c:pt>
              </c:numCache>
            </c:numRef>
          </c:xVal>
          <c:yVal>
            <c:numRef>
              <c:f>公会計指標分析・財政指標組合せ分析表!$BP$51:$DC$51</c:f>
              <c:numCache>
                <c:formatCode>#,##0.0;"▲ "#,##0.0</c:formatCode>
                <c:ptCount val="40"/>
                <c:pt idx="16">
                  <c:v>4.7</c:v>
                </c:pt>
                <c:pt idx="24">
                  <c:v>36.1</c:v>
                </c:pt>
                <c:pt idx="32">
                  <c:v>33.6</c:v>
                </c:pt>
              </c:numCache>
            </c:numRef>
          </c:yVal>
          <c:smooth val="0"/>
          <c:extLst>
            <c:ext xmlns:c16="http://schemas.microsoft.com/office/drawing/2014/chart" uri="{C3380CC4-5D6E-409C-BE32-E72D297353CC}">
              <c16:uniqueId val="{00000009-0852-464D-8EEB-66C3AE51F2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{03CA14A6-7993-4D01-8E0E-7692F9021881}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852-464D-8EEB-66C3AE51F2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{E9989540-568A-4866-A2A3-D48F29A11D70}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2-464D-8EEB-66C3AE51F2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{BEBA0758-40E2-46D1-9E08-FE8029D1332B}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2-464D-8EEB-66C3AE51F2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{67CF8CF3-A3E6-4EC5-8ADB-BC931E3A784A}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2-464D-8EEB-66C3AE51F2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{140D191C-1A32-4ABC-B0EF-02E4610DEC38}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2-464D-8EEB-66C3AE51F26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{0C9EABB3-F4D5-4142-88ED-6A265BD844D0}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852-464D-8EEB-66C3AE51F265}"/>
                </c:ext>
              </c:extLst>
            </c:dLbl>
            <c:dLbl>
              <c:idx val="16"/>
              <c:layout>
                <c:manualLayout>
                  <c:x val="-4.159285308857963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{5654AA75-9C3D-4C1E-AB09-44833CE3CB6A}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852-464D-8EEB-66C3AE51F265}"/>
                </c:ext>
              </c:extLst>
            </c:dLbl>
            <c:dLbl>
              <c:idx val="24"/>
              <c:layout>
                <c:manualLayout>
                  <c:x val="-2.269754785056524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{969A61B9-8F34-453A-BC59-E5E2EFFF8165}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852-464D-8EEB-66C3AE51F26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{5A99221C-D125-48C3-B13D-6117FA807E62}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852-464D-8EEB-66C3AE51F2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0852-464D-8EEB-66C3AE51F265}"/>
            </c:ext>
          </c:extLst>
        </c:ser>
        <c:dLbls>
          <c:showLegendKey val="0"/>
          <c:showVal val="1"/>
          <c:showCatName val="0"/>
          <c:showSerName val="0"/>
          <c:showPercent val="0"/>
          <c:showBubbleSize val="0"/>
        </c:dLbls>
        <c:axId val="46179840"/>
        <c:axId val="46181760"/>
      </c:scatterChart>
      <c:valAx>
        <c:axId val="46179840"/>
        <c:scaling>
          <c:orientation val="minMax"/>
          <c:max val="60"/>
          <c:min val="49.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{6F7279FD-8767-498C-B4AD-925BCB17C5D5}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777-4992-B6C1-7179B1C6D8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{9C6C025A-3FDF-4669-AF78-1B3887333ABA}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77-4992-B6C1-7179B1C6D8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{04881AE3-31F9-4468-9D9C-AC56AA3E7B49}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77-4992-B6C1-7179B1C6D8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{5D04C3B4-1002-457A-807C-C7A18FE7A927}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77-4992-B6C1-7179B1C6D8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{91FE6381-D52E-4BCC-955A-234A69D22D11}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77-4992-B6C1-7179B1C6D8E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{5539CB7A-FF08-4180-8ADD-859ED61DE7C9}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777-4992-B6C1-7179B1C6D8E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{63D83A6B-66DA-4601-AC9B-38B3ADD44DBE}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777-4992-B6C1-7179B1C6D8E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{EC0A7516-BE8A-447B-8FE1-2A1BCA7E6EA7}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777-4992-B6C1-7179B1C6D8E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{35BDC8C9-0B9E-4840-9720-FB81809F3D84}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777-4992-B6C1-7179B1C6D8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c:v>
                </c:pt>
                <c:pt idx="16">
                  <c:v>10</c:v>
                </c:pt>
                <c:pt idx="24">
                  <c:v>11.7</c:v>
                </c:pt>
                <c:pt idx="32">
                  <c:v>13.1</c:v>
                </c:pt>
              </c:numCache>
            </c:numRef>
          </c:xVal>
          <c:yVal>
            <c:numRef>
              <c:f>公会計指標分析・財政指標組合せ分析表!$BP$73:$DC$73</c:f>
              <c:numCache>
                <c:formatCode>#,##0.0;"▲ "#,##0.0</c:formatCode>
                <c:ptCount val="40"/>
                <c:pt idx="16">
                  <c:v>4.7</c:v>
                </c:pt>
                <c:pt idx="24">
                  <c:v>36.1</c:v>
                </c:pt>
                <c:pt idx="32">
                  <c:v>33.6</c:v>
                </c:pt>
              </c:numCache>
            </c:numRef>
          </c:yVal>
          <c:smooth val="0"/>
          <c:extLst>
            <c:ext xmlns:c16="http://schemas.microsoft.com/office/drawing/2014/chart" uri="{C3380CC4-5D6E-409C-BE32-E72D297353CC}">
              <c16:uniqueId val="{00000009-F777-4992-B6C1-7179B1C6D8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{ED6DC4BA-1E81-4126-8179-791194752B3B}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777-4992-B6C1-7179B1C6D8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{D1287ACE-C350-4F42-9302-B8BC50E06E5D}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77-4992-B6C1-7179B1C6D8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{997F51A9-5EC8-4BF3-9F9E-40B34E9B3AE6}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77-4992-B6C1-7179B1C6D8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{D81A1803-5805-4F92-A08A-587FB252DF81}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77-4992-B6C1-7179B1C6D8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{F1503FD0-146E-45C6-9CBB-4BA10F34EC57}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77-4992-B6C1-7179B1C6D8E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{5FB78D30-617D-4079-8017-DBAB44E255EF}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777-4992-B6C1-7179B1C6D8E2}"/>
                </c:ext>
              </c:extLst>
            </c:dLbl>
            <c:dLbl>
              <c:idx val="16"/>
              <c:layout>
                <c:manualLayout>
                  <c:x val="-2.3811472491017192E-2"/>
                  <c:y val="-6.7084752658902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{91959B07-E845-4C12-AA80-491EC9F9DB3C}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777-4992-B6C1-7179B1C6D8E2}"/>
                </c:ext>
              </c:extLst>
            </c:dLbl>
            <c:dLbl>
              <c:idx val="24"/>
              <c:layout>
                <c:manualLayout>
                  <c:x val="-3.9584510747204073E-2"/>
                  <c:y val="-5.774854151668572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{6C2EAA2C-D0F6-4B1A-A7B6-47744D436F79}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777-4992-B6C1-7179B1C6D8E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{9F87BD4F-199E-486A-A4A0-EA90D25DD101}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777-4992-B6C1-7179B1C6D8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F777-4992-B6C1-7179B1C6D8E2}"/>
            </c:ext>
          </c:extLst>
        </c:ser>
        <c:dLbls>
          <c:showLegendKey val="0"/>
          <c:showVal val="1"/>
          <c:showCatName val="0"/>
          <c:showSerName val="0"/>
          <c:showPercent val="0"/>
          <c:showBubbleSize val="0"/>
        </c:dLbls>
        <c:axId val="84219776"/>
        <c:axId val="84234240"/>
      </c:scatterChart>
      <c:valAx>
        <c:axId val="84219776"/>
        <c:scaling>
          <c:orientation val="minMax"/>
          <c:max val="13.7"/>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総合計画に基づく大型事業の償還が始まり、元利償還金が増加した。また、一部事務組合においても新たな起債償還が始まったことにより元利償還金等の額が増加している。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総合計画に基づく大型事業に順次着手しており、その償還開始が集中する令和５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計画的な借り入れ及び将来負担を意識した償還計画により、地方債現在高は減少したものの、公営企業への繰入見込額は現状維持が続くと見込まれる。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退職手当負担見込においては、団塊世代の職員が退職となり、人員の若年化が起こっていることなどから減少傾向にある。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総合計画に基づく大型事業の進捗及び新庁舎整備を予定していることから、地方債現在高の増加が見込まれるため、</a:t>
          </a:r>
          <a:r>
            <a:rPr lang="ja-JP" altLang="en-US" sz="1400" b="0" i="0" u="none" strike="noStrike" baseline="0" smtClean="0">
              <a:solidFill>
                <a:srgbClr val="000000"/>
              </a:solidFill>
              <a:latin typeface="ＭＳ Ｐゴシック" panose="020B0600070205080204" pitchFamily="50" charset="-128"/>
              <a:ea typeface="ＭＳ Ｐゴシック" panose="020B0600070205080204" pitchFamily="50" charset="-128"/>
            </a:rPr>
            <a:t>事業実施の適正化を図り、財政の健全化に努める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今後懸念される、公共施設の老朽化対策、耐震化されていない役場庁舎建設などのために、平成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年度に設置した「公共施設等整備基金」に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憶円を積み増ししたが、総合計画に基づく大型事業の償還を迎えていることから、減債基金で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億円の取崩しを行ったこと等により、基金全体としては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公共施設の老朽化対策、耐震化されていない役場庁舎建設などのために、公共施設等整備基金に可能な限り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地域福祉基金：高齢者保険福祉の増進のため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漁業振興基金：漁業の振興を図るため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山本育英奨学基金：教育奨励及び教育の振興を図るため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異文化理解教育基金：異文化理解教育の促進を図るため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公共施設等整備基金：公共施設の老朽化対策、耐震化されていない役場庁舎建設のために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億円積みたてたことにより増加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異文化理解教育基金：異文化の理解に資する教育のために寄せられた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憶円積みたてことにより増加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公共施設等整備基金：総合計画に基づく事業の実施のために取り崩す見込があるものの、耐震化されていない役場庁舎建設のために、決算状況により可能な限り、積み立てていく予定。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rgbClr val="000000"/>
              </a:solidFill>
              <a:latin typeface="ＭＳ ゴシック" panose="020B0609070205080204" pitchFamily="49" charset="-128"/>
              <a:ea typeface="ＭＳ ゴシック" panose="020B0609070205080204" pitchFamily="49" charset="-128"/>
            </a:rPr>
            <a:t>適切な財源の確保と歳出の精査により、取崩しを回避しており、前年度とほぼ同額を維持している。</a:t>
          </a:r>
          <a:endParaRPr lang="en-US" altLang="ja-JP" sz="1300" b="0" i="0" u="none" strike="noStrike" baseline="0" smtClean="0">
            <a:solidFill>
              <a:srgbClr val="000000"/>
            </a:solidFill>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rgbClr val="000000"/>
              </a:solidFill>
              <a:latin typeface="ＭＳu."/>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億円を取り崩したことにより減となった。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年度に策定した公共施設等総合管理計画に基づき、それぞれの公共施設等について、適切な維持管理を実施している。また、築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年以上経過した施設の延床面積が約</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％を占めることから、町民ニーズに対応しながら施設の集約化や除却を進めていることから、有形固定資産減価償却率は類似団体平均を下回っている。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7" name="直線コネクタ 66"/>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8"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9" name="直線コネクタ 68"/>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0"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1" name="直線コネクタ 70"/>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72"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3" name="フローチャート: 判断 72"/>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4" name="フローチャート: 判断 73"/>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5" name="フローチャート: 判断 74"/>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6" name="フローチャート: 判断 75"/>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2" name="楕円 81"/>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3"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4" name="楕円 83"/>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120015</xdr:rowOff>
    </xdr:to>
    <xdr:cxnSp macro="">
      <xdr:nvCxnSpPr>
        <xdr:cNvPr id="85" name="直線コネクタ 84"/>
        <xdr:cNvCxnSpPr/>
      </xdr:nvCxnSpPr>
      <xdr:spPr>
        <a:xfrm flipV="1">
          <a:off x="4051300" y="631317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49953</xdr:rowOff>
    </xdr:from>
    <xdr:to>
      <xdr:col>15</xdr:col>
      <xdr:colOff>187325</xdr:colOff>
      <xdr:row>31</xdr:row>
      <xdr:rowOff>151553</xdr:rowOff>
    </xdr:to>
    <xdr:sp macro="" textlink="">
      <xdr:nvSpPr>
        <xdr:cNvPr id="86" name="楕円 85"/>
        <xdr:cNvSpPr/>
      </xdr:nvSpPr>
      <xdr:spPr>
        <a:xfrm>
          <a:off x="3238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32</xdr:row>
      <xdr:rowOff>120015</xdr:rowOff>
    </xdr:to>
    <xdr:cxnSp macro="">
      <xdr:nvCxnSpPr>
        <xdr:cNvPr id="87" name="直線コネクタ 86"/>
        <xdr:cNvCxnSpPr/>
      </xdr:nvCxnSpPr>
      <xdr:spPr>
        <a:xfrm>
          <a:off x="3289300" y="6187228"/>
          <a:ext cx="762000" cy="1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88" name="楕円 87"/>
        <xdr:cNvSpPr/>
      </xdr:nvSpPr>
      <xdr:spPr>
        <a:xfrm>
          <a:off x="247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151130</xdr:rowOff>
    </xdr:to>
    <xdr:cxnSp macro="">
      <xdr:nvCxnSpPr>
        <xdr:cNvPr id="89" name="直線コネクタ 88"/>
        <xdr:cNvCxnSpPr/>
      </xdr:nvCxnSpPr>
      <xdr:spPr>
        <a:xfrm flipV="1">
          <a:off x="2527300" y="618722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90"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1"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92"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3"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142680</xdr:rowOff>
    </xdr:from>
    <xdr:ext cx="405111" cy="259045"/>
    <xdr:sp macro="" textlink="">
      <xdr:nvSpPr>
        <xdr:cNvPr id="94" name="n_2mainValue有形固定資産減価償却率"/>
        <xdr:cNvSpPr txBox="1"/>
      </xdr:nvSpPr>
      <xdr:spPr>
        <a:xfrm>
          <a:off x="30867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95" name="n_3mainValue有形固定資産減価償却率"/>
        <xdr:cNvSpPr txBox="1"/>
      </xdr:nvSpPr>
      <xdr:spPr>
        <a:xfrm>
          <a:off x="2324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合計画に基づく大型事業の進捗により、地方債現在高の減少がすすまないことと充当可能基金が減少していることから将来負担額が増加傾向にあるため、債務償還比率は類似団体平均を上回っている。今後、新庁舎整備を予定していることから、地方債現在高の増加が見込まれるため、事業実施の更なる適正化を図っていくことが必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6" name="直線コネクタ 125"/>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9"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0" name="直線コネクタ 129"/>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31"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2" name="フローチャート: 判断 131"/>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3" name="フローチャート: 判断 132"/>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104575</xdr:rowOff>
    </xdr:from>
    <xdr:to>
      <xdr:col>76</xdr:col>
      <xdr:colOff>73025</xdr:colOff>
      <xdr:row>30</xdr:row>
      <xdr:rowOff>34725</xdr:rowOff>
    </xdr:to>
    <xdr:sp macro="" textlink="">
      <xdr:nvSpPr>
        <xdr:cNvPr id="139" name="楕円 138"/>
        <xdr:cNvSpPr/>
      </xdr:nvSpPr>
      <xdr:spPr>
        <a:xfrm>
          <a:off x="147447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127452</xdr:rowOff>
    </xdr:from>
    <xdr:ext cx="469744" cy="259045"/>
    <xdr:sp macro="" textlink="">
      <xdr:nvSpPr>
        <xdr:cNvPr id="140" name="債務償還比率該当値テキスト"/>
        <xdr:cNvSpPr txBox="1"/>
      </xdr:nvSpPr>
      <xdr:spPr>
        <a:xfrm>
          <a:off x="14846300" y="56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138194</xdr:rowOff>
    </xdr:from>
    <xdr:to>
      <xdr:col>72</xdr:col>
      <xdr:colOff>123825</xdr:colOff>
      <xdr:row>30</xdr:row>
      <xdr:rowOff>68344</xdr:rowOff>
    </xdr:to>
    <xdr:sp macro="" textlink="">
      <xdr:nvSpPr>
        <xdr:cNvPr id="141" name="楕円 140"/>
        <xdr:cNvSpPr/>
      </xdr:nvSpPr>
      <xdr:spPr>
        <a:xfrm>
          <a:off x="14033500" y="58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155375</xdr:rowOff>
    </xdr:from>
    <xdr:to>
      <xdr:col>76</xdr:col>
      <xdr:colOff>22225</xdr:colOff>
      <xdr:row>30</xdr:row>
      <xdr:rowOff>17544</xdr:rowOff>
    </xdr:to>
    <xdr:cxnSp macro="">
      <xdr:nvCxnSpPr>
        <xdr:cNvPr id="142" name="直線コネクタ 141"/>
        <xdr:cNvCxnSpPr/>
      </xdr:nvCxnSpPr>
      <xdr:spPr>
        <a:xfrm flipV="1">
          <a:off x="14084300" y="5898950"/>
          <a:ext cx="7112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3"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84871</xdr:rowOff>
    </xdr:from>
    <xdr:ext cx="469744" cy="259045"/>
    <xdr:sp macro="" textlink="">
      <xdr:nvSpPr>
        <xdr:cNvPr id="144" name="n_1mainValue債務償還比率"/>
        <xdr:cNvSpPr txBox="1"/>
      </xdr:nvSpPr>
      <xdr:spPr>
        <a:xfrm>
          <a:off x="13836727" y="565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1" name="楕円 70"/>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2"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3" name="楕円 72"/>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17145</xdr:rowOff>
    </xdr:to>
    <xdr:cxnSp macro="">
      <xdr:nvCxnSpPr>
        <xdr:cNvPr id="74" name="直線コネクタ 73"/>
        <xdr:cNvCxnSpPr/>
      </xdr:nvCxnSpPr>
      <xdr:spPr>
        <a:xfrm flipV="1">
          <a:off x="3797300" y="6324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5" name="楕円 74"/>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177800</xdr:colOff>
      <xdr:row>37</xdr:row>
      <xdr:rowOff>38100</xdr:rowOff>
    </xdr:to>
    <xdr:cxnSp macro="">
      <xdr:nvCxnSpPr>
        <xdr:cNvPr id="76" name="直線コネクタ 75"/>
        <xdr:cNvCxnSpPr/>
      </xdr:nvCxnSpPr>
      <xdr:spPr>
        <a:xfrm flipV="1">
          <a:off x="2908300" y="6360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7" name="楕円 76"/>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68580</xdr:rowOff>
    </xdr:to>
    <xdr:cxnSp macro="">
      <xdr:nvCxnSpPr>
        <xdr:cNvPr id="78" name="直線コネクタ 77"/>
        <xdr:cNvCxnSpPr/>
      </xdr:nvCxnSpPr>
      <xdr:spPr>
        <a:xfrm flipV="1">
          <a:off x="2019300" y="6381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84472</xdr:rowOff>
    </xdr:from>
    <xdr:ext cx="405111" cy="259045"/>
    <xdr:sp macro="" textlink="">
      <xdr:nvSpPr>
        <xdr:cNvPr id="82" name="n_1mainValue【道路】&#10;有形固定資産減価償却率"/>
        <xdr:cNvSpPr txBox="1"/>
      </xdr:nvSpPr>
      <xdr:spPr>
        <a:xfrm>
          <a:off x="3582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83" name="n_2mainValue【道路】&#10;有形固定資産減価償却率"/>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4" name="n_3main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83172</xdr:rowOff>
    </xdr:from>
    <xdr:to>
      <xdr:col>55</xdr:col>
      <xdr:colOff>50800</xdr:colOff>
      <xdr:row>41</xdr:row>
      <xdr:rowOff>13322</xdr:rowOff>
    </xdr:to>
    <xdr:sp macro="" textlink="">
      <xdr:nvSpPr>
        <xdr:cNvPr id="123" name="楕円 122"/>
        <xdr:cNvSpPr/>
      </xdr:nvSpPr>
      <xdr:spPr>
        <a:xfrm>
          <a:off x="10426700" y="694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61599</xdr:rowOff>
    </xdr:from>
    <xdr:ext cx="534377" cy="259045"/>
    <xdr:sp macro="" textlink="">
      <xdr:nvSpPr>
        <xdr:cNvPr id="124" name="【道路】&#10;一人当たり延長該当値テキスト"/>
        <xdr:cNvSpPr txBox="1"/>
      </xdr:nvSpPr>
      <xdr:spPr>
        <a:xfrm>
          <a:off x="10515600" y="69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86271</xdr:rowOff>
    </xdr:from>
    <xdr:to>
      <xdr:col>50</xdr:col>
      <xdr:colOff>165100</xdr:colOff>
      <xdr:row>41</xdr:row>
      <xdr:rowOff>16421</xdr:rowOff>
    </xdr:to>
    <xdr:sp macro="" textlink="">
      <xdr:nvSpPr>
        <xdr:cNvPr id="125" name="楕円 124"/>
        <xdr:cNvSpPr/>
      </xdr:nvSpPr>
      <xdr:spPr>
        <a:xfrm>
          <a:off x="9588500" y="6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133972</xdr:rowOff>
    </xdr:from>
    <xdr:to>
      <xdr:col>55</xdr:col>
      <xdr:colOff>0</xdr:colOff>
      <xdr:row>40</xdr:row>
      <xdr:rowOff>137071</xdr:rowOff>
    </xdr:to>
    <xdr:cxnSp macro="">
      <xdr:nvCxnSpPr>
        <xdr:cNvPr id="126" name="直線コネクタ 125"/>
        <xdr:cNvCxnSpPr/>
      </xdr:nvCxnSpPr>
      <xdr:spPr>
        <a:xfrm flipV="1">
          <a:off x="9639300" y="6991972"/>
          <a:ext cx="8382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70485</xdr:rowOff>
    </xdr:from>
    <xdr:to>
      <xdr:col>46</xdr:col>
      <xdr:colOff>38100</xdr:colOff>
      <xdr:row>41</xdr:row>
      <xdr:rowOff>635</xdr:rowOff>
    </xdr:to>
    <xdr:sp macro="" textlink="">
      <xdr:nvSpPr>
        <xdr:cNvPr id="127" name="楕円 126"/>
        <xdr:cNvSpPr/>
      </xdr:nvSpPr>
      <xdr:spPr>
        <a:xfrm>
          <a:off x="8699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121285</xdr:rowOff>
    </xdr:from>
    <xdr:to>
      <xdr:col>50</xdr:col>
      <xdr:colOff>114300</xdr:colOff>
      <xdr:row>40</xdr:row>
      <xdr:rowOff>137071</xdr:rowOff>
    </xdr:to>
    <xdr:cxnSp macro="">
      <xdr:nvCxnSpPr>
        <xdr:cNvPr id="128" name="直線コネクタ 127"/>
        <xdr:cNvCxnSpPr/>
      </xdr:nvCxnSpPr>
      <xdr:spPr>
        <a:xfrm>
          <a:off x="8750300" y="6979285"/>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93066</xdr:rowOff>
    </xdr:from>
    <xdr:to>
      <xdr:col>41</xdr:col>
      <xdr:colOff>101600</xdr:colOff>
      <xdr:row>41</xdr:row>
      <xdr:rowOff>23216</xdr:rowOff>
    </xdr:to>
    <xdr:sp macro="" textlink="">
      <xdr:nvSpPr>
        <xdr:cNvPr id="129" name="楕円 128"/>
        <xdr:cNvSpPr/>
      </xdr:nvSpPr>
      <xdr:spPr>
        <a:xfrm>
          <a:off x="7810500" y="6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121285</xdr:rowOff>
    </xdr:from>
    <xdr:to>
      <xdr:col>45</xdr:col>
      <xdr:colOff>177800</xdr:colOff>
      <xdr:row>40</xdr:row>
      <xdr:rowOff>143866</xdr:rowOff>
    </xdr:to>
    <xdr:cxnSp macro="">
      <xdr:nvCxnSpPr>
        <xdr:cNvPr id="130" name="直線コネクタ 129"/>
        <xdr:cNvCxnSpPr/>
      </xdr:nvCxnSpPr>
      <xdr:spPr>
        <a:xfrm flipV="1">
          <a:off x="7861300" y="6979285"/>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7548</xdr:rowOff>
    </xdr:from>
    <xdr:ext cx="534377" cy="259045"/>
    <xdr:sp macro="" textlink="">
      <xdr:nvSpPr>
        <xdr:cNvPr id="134" name="n_1mainValue【道路】&#10;一人当たり延長"/>
        <xdr:cNvSpPr txBox="1"/>
      </xdr:nvSpPr>
      <xdr:spPr>
        <a:xfrm>
          <a:off x="9359411" y="7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17162</xdr:rowOff>
    </xdr:from>
    <xdr:ext cx="534377" cy="259045"/>
    <xdr:sp macro="" textlink="">
      <xdr:nvSpPr>
        <xdr:cNvPr id="135" name="n_2mainValue【道路】&#10;一人当たり延長"/>
        <xdr:cNvSpPr txBox="1"/>
      </xdr:nvSpPr>
      <xdr:spPr>
        <a:xfrm>
          <a:off x="8483111" y="67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39743</xdr:rowOff>
    </xdr:from>
    <xdr:ext cx="534377" cy="259045"/>
    <xdr:sp macro="" textlink="">
      <xdr:nvSpPr>
        <xdr:cNvPr id="136" name="n_3mainValue【道路】&#10;一人当たり延長"/>
        <xdr:cNvSpPr txBox="1"/>
      </xdr:nvSpPr>
      <xdr:spPr>
        <a:xfrm>
          <a:off x="7594111" y="67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xdr:rowOff>
    </xdr:from>
    <xdr:to>
      <xdr:col>24</xdr:col>
      <xdr:colOff>114300</xdr:colOff>
      <xdr:row>57</xdr:row>
      <xdr:rowOff>109855</xdr:rowOff>
    </xdr:to>
    <xdr:sp macro="" textlink="">
      <xdr:nvSpPr>
        <xdr:cNvPr id="175" name="楕円 174"/>
        <xdr:cNvSpPr/>
      </xdr:nvSpPr>
      <xdr:spPr>
        <a:xfrm>
          <a:off x="45847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31132</xdr:rowOff>
    </xdr:from>
    <xdr:ext cx="405111" cy="259045"/>
    <xdr:sp macro="" textlink="">
      <xdr:nvSpPr>
        <xdr:cNvPr id="176" name="【橋りょう・トンネル】&#10;有形固定資産減価償却率該当値テキスト"/>
        <xdr:cNvSpPr txBox="1"/>
      </xdr:nvSpPr>
      <xdr:spPr>
        <a:xfrm>
          <a:off x="4673600"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65405</xdr:rowOff>
    </xdr:from>
    <xdr:to>
      <xdr:col>20</xdr:col>
      <xdr:colOff>38100</xdr:colOff>
      <xdr:row>57</xdr:row>
      <xdr:rowOff>167005</xdr:rowOff>
    </xdr:to>
    <xdr:sp macro="" textlink="">
      <xdr:nvSpPr>
        <xdr:cNvPr id="177" name="楕円 176"/>
        <xdr:cNvSpPr/>
      </xdr:nvSpPr>
      <xdr:spPr>
        <a:xfrm>
          <a:off x="3746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59055</xdr:rowOff>
    </xdr:from>
    <xdr:to>
      <xdr:col>24</xdr:col>
      <xdr:colOff>63500</xdr:colOff>
      <xdr:row>57</xdr:row>
      <xdr:rowOff>116205</xdr:rowOff>
    </xdr:to>
    <xdr:cxnSp macro="">
      <xdr:nvCxnSpPr>
        <xdr:cNvPr id="178" name="直線コネクタ 177"/>
        <xdr:cNvCxnSpPr/>
      </xdr:nvCxnSpPr>
      <xdr:spPr>
        <a:xfrm flipV="1">
          <a:off x="3797300" y="98317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73025</xdr:rowOff>
    </xdr:from>
    <xdr:to>
      <xdr:col>15</xdr:col>
      <xdr:colOff>101600</xdr:colOff>
      <xdr:row>58</xdr:row>
      <xdr:rowOff>3175</xdr:rowOff>
    </xdr:to>
    <xdr:sp macro="" textlink="">
      <xdr:nvSpPr>
        <xdr:cNvPr id="179" name="楕円 178"/>
        <xdr:cNvSpPr/>
      </xdr:nvSpPr>
      <xdr:spPr>
        <a:xfrm>
          <a:off x="2857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116205</xdr:rowOff>
    </xdr:from>
    <xdr:to>
      <xdr:col>19</xdr:col>
      <xdr:colOff>177800</xdr:colOff>
      <xdr:row>57</xdr:row>
      <xdr:rowOff>123825</xdr:rowOff>
    </xdr:to>
    <xdr:cxnSp macro="">
      <xdr:nvCxnSpPr>
        <xdr:cNvPr id="180" name="直線コネクタ 179"/>
        <xdr:cNvCxnSpPr/>
      </xdr:nvCxnSpPr>
      <xdr:spPr>
        <a:xfrm flipV="1">
          <a:off x="2908300" y="98888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105410</xdr:rowOff>
    </xdr:from>
    <xdr:to>
      <xdr:col>10</xdr:col>
      <xdr:colOff>165100</xdr:colOff>
      <xdr:row>58</xdr:row>
      <xdr:rowOff>35560</xdr:rowOff>
    </xdr:to>
    <xdr:sp macro="" textlink="">
      <xdr:nvSpPr>
        <xdr:cNvPr id="181" name="楕円 180"/>
        <xdr:cNvSpPr/>
      </xdr:nvSpPr>
      <xdr:spPr>
        <a:xfrm>
          <a:off x="1968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57</xdr:row>
      <xdr:rowOff>156210</xdr:rowOff>
    </xdr:to>
    <xdr:cxnSp macro="">
      <xdr:nvCxnSpPr>
        <xdr:cNvPr id="182" name="直線コネクタ 181"/>
        <xdr:cNvCxnSpPr/>
      </xdr:nvCxnSpPr>
      <xdr:spPr>
        <a:xfrm flipV="1">
          <a:off x="2019300" y="9896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12082</xdr:rowOff>
    </xdr:from>
    <xdr:ext cx="405111" cy="259045"/>
    <xdr:sp macro="" textlink="">
      <xdr:nvSpPr>
        <xdr:cNvPr id="186" name="n_1mainValue【橋りょう・トンネル】&#10;有形固定資産減価償却率"/>
        <xdr:cNvSpPr txBox="1"/>
      </xdr:nvSpPr>
      <xdr:spPr>
        <a:xfrm>
          <a:off x="35820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19702</xdr:rowOff>
    </xdr:from>
    <xdr:ext cx="405111" cy="259045"/>
    <xdr:sp macro="" textlink="">
      <xdr:nvSpPr>
        <xdr:cNvPr id="187" name="n_2mainValue【橋りょう・トンネル】&#10;有形固定資産減価償却率"/>
        <xdr:cNvSpPr txBox="1"/>
      </xdr:nvSpPr>
      <xdr:spPr>
        <a:xfrm>
          <a:off x="2705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52087</xdr:rowOff>
    </xdr:from>
    <xdr:ext cx="405111" cy="259045"/>
    <xdr:sp macro="" textlink="">
      <xdr:nvSpPr>
        <xdr:cNvPr id="188" name="n_3mainValue【橋りょう・トンネル】&#10;有形固定資産減価償却率"/>
        <xdr:cNvSpPr txBox="1"/>
      </xdr:nvSpPr>
      <xdr:spPr>
        <a:xfrm>
          <a:off x="1816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42228</xdr:rowOff>
    </xdr:from>
    <xdr:to>
      <xdr:col>55</xdr:col>
      <xdr:colOff>50800</xdr:colOff>
      <xdr:row>63</xdr:row>
      <xdr:rowOff>143828</xdr:rowOff>
    </xdr:to>
    <xdr:sp macro="" textlink="">
      <xdr:nvSpPr>
        <xdr:cNvPr id="225" name="楕円 224"/>
        <xdr:cNvSpPr/>
      </xdr:nvSpPr>
      <xdr:spPr>
        <a:xfrm>
          <a:off x="10426700" y="108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128605</xdr:rowOff>
    </xdr:from>
    <xdr:ext cx="534377" cy="259045"/>
    <xdr:sp macro="" textlink="">
      <xdr:nvSpPr>
        <xdr:cNvPr id="226" name="【橋りょう・トンネル】&#10;一人当たり有形固定資産（償却資産）額該当値テキスト"/>
        <xdr:cNvSpPr txBox="1"/>
      </xdr:nvSpPr>
      <xdr:spPr>
        <a:xfrm>
          <a:off x="10515600" y="107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41597</xdr:rowOff>
    </xdr:from>
    <xdr:to>
      <xdr:col>50</xdr:col>
      <xdr:colOff>165100</xdr:colOff>
      <xdr:row>63</xdr:row>
      <xdr:rowOff>143197</xdr:rowOff>
    </xdr:to>
    <xdr:sp macro="" textlink="">
      <xdr:nvSpPr>
        <xdr:cNvPr id="227" name="楕円 226"/>
        <xdr:cNvSpPr/>
      </xdr:nvSpPr>
      <xdr:spPr>
        <a:xfrm>
          <a:off x="9588500" y="108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92397</xdr:rowOff>
    </xdr:from>
    <xdr:to>
      <xdr:col>55</xdr:col>
      <xdr:colOff>0</xdr:colOff>
      <xdr:row>63</xdr:row>
      <xdr:rowOff>93028</xdr:rowOff>
    </xdr:to>
    <xdr:cxnSp macro="">
      <xdr:nvCxnSpPr>
        <xdr:cNvPr id="228" name="直線コネクタ 227"/>
        <xdr:cNvCxnSpPr/>
      </xdr:nvCxnSpPr>
      <xdr:spPr>
        <a:xfrm>
          <a:off x="9639300" y="10893747"/>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44193</xdr:rowOff>
    </xdr:from>
    <xdr:to>
      <xdr:col>46</xdr:col>
      <xdr:colOff>38100</xdr:colOff>
      <xdr:row>63</xdr:row>
      <xdr:rowOff>145793</xdr:rowOff>
    </xdr:to>
    <xdr:sp macro="" textlink="">
      <xdr:nvSpPr>
        <xdr:cNvPr id="229" name="楕円 228"/>
        <xdr:cNvSpPr/>
      </xdr:nvSpPr>
      <xdr:spPr>
        <a:xfrm>
          <a:off x="8699500" y="108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92397</xdr:rowOff>
    </xdr:from>
    <xdr:to>
      <xdr:col>50</xdr:col>
      <xdr:colOff>114300</xdr:colOff>
      <xdr:row>63</xdr:row>
      <xdr:rowOff>94993</xdr:rowOff>
    </xdr:to>
    <xdr:cxnSp macro="">
      <xdr:nvCxnSpPr>
        <xdr:cNvPr id="230" name="直線コネクタ 229"/>
        <xdr:cNvCxnSpPr/>
      </xdr:nvCxnSpPr>
      <xdr:spPr>
        <a:xfrm flipV="1">
          <a:off x="8750300" y="1089374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44940</xdr:rowOff>
    </xdr:from>
    <xdr:to>
      <xdr:col>41</xdr:col>
      <xdr:colOff>101600</xdr:colOff>
      <xdr:row>63</xdr:row>
      <xdr:rowOff>146540</xdr:rowOff>
    </xdr:to>
    <xdr:sp macro="" textlink="">
      <xdr:nvSpPr>
        <xdr:cNvPr id="231" name="楕円 230"/>
        <xdr:cNvSpPr/>
      </xdr:nvSpPr>
      <xdr:spPr>
        <a:xfrm>
          <a:off x="7810500" y="108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94993</xdr:rowOff>
    </xdr:from>
    <xdr:to>
      <xdr:col>45</xdr:col>
      <xdr:colOff>177800</xdr:colOff>
      <xdr:row>63</xdr:row>
      <xdr:rowOff>95740</xdr:rowOff>
    </xdr:to>
    <xdr:cxnSp macro="">
      <xdr:nvCxnSpPr>
        <xdr:cNvPr id="232" name="直線コネクタ 231"/>
        <xdr:cNvCxnSpPr/>
      </xdr:nvCxnSpPr>
      <xdr:spPr>
        <a:xfrm flipV="1">
          <a:off x="7861300" y="1089634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134324</xdr:rowOff>
    </xdr:from>
    <xdr:ext cx="534377" cy="259045"/>
    <xdr:sp macro="" textlink="">
      <xdr:nvSpPr>
        <xdr:cNvPr id="236" name="n_1mainValue【橋りょう・トンネル】&#10;一人当たり有形固定資産（償却資産）額"/>
        <xdr:cNvSpPr txBox="1"/>
      </xdr:nvSpPr>
      <xdr:spPr>
        <a:xfrm>
          <a:off x="9359411" y="109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136920</xdr:rowOff>
    </xdr:from>
    <xdr:ext cx="534377" cy="259045"/>
    <xdr:sp macro="" textlink="">
      <xdr:nvSpPr>
        <xdr:cNvPr id="237" name="n_2mainValue【橋りょう・トンネル】&#10;一人当たり有形固定資産（償却資産）額"/>
        <xdr:cNvSpPr txBox="1"/>
      </xdr:nvSpPr>
      <xdr:spPr>
        <a:xfrm>
          <a:off x="8483111" y="109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137667</xdr:rowOff>
    </xdr:from>
    <xdr:ext cx="534377" cy="259045"/>
    <xdr:sp macro="" textlink="">
      <xdr:nvSpPr>
        <xdr:cNvPr id="238" name="n_3mainValue【橋りょう・トンネル】&#10;一人当たり有形固定資産（償却資産）額"/>
        <xdr:cNvSpPr txBox="1"/>
      </xdr:nvSpPr>
      <xdr:spPr>
        <a:xfrm>
          <a:off x="7594111" y="10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8" name="楕円 277"/>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110507</xdr:rowOff>
    </xdr:from>
    <xdr:ext cx="405111" cy="259045"/>
    <xdr:sp macro="" textlink="">
      <xdr:nvSpPr>
        <xdr:cNvPr id="279" name="【公営住宅】&#10;有形固定資産減価償却率該当値テキスト"/>
        <xdr:cNvSpPr txBox="1"/>
      </xdr:nvSpPr>
      <xdr:spPr>
        <a:xfrm>
          <a:off x="4673600"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80" name="楕円 279"/>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xdr:rowOff>
    </xdr:from>
    <xdr:to>
      <xdr:col>24</xdr:col>
      <xdr:colOff>63500</xdr:colOff>
      <xdr:row>82</xdr:row>
      <xdr:rowOff>19050</xdr:rowOff>
    </xdr:to>
    <xdr:cxnSp macro="">
      <xdr:nvCxnSpPr>
        <xdr:cNvPr id="281" name="直線コネクタ 280"/>
        <xdr:cNvCxnSpPr/>
      </xdr:nvCxnSpPr>
      <xdr:spPr>
        <a:xfrm flipV="1">
          <a:off x="3797300" y="14070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82" name="楕円 281"/>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19050</xdr:rowOff>
    </xdr:to>
    <xdr:cxnSp macro="">
      <xdr:nvCxnSpPr>
        <xdr:cNvPr id="283" name="直線コネクタ 282"/>
        <xdr:cNvCxnSpPr/>
      </xdr:nvCxnSpPr>
      <xdr:spPr>
        <a:xfrm>
          <a:off x="2908300" y="14070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4" name="楕円 283"/>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99061</xdr:rowOff>
    </xdr:to>
    <xdr:cxnSp macro="">
      <xdr:nvCxnSpPr>
        <xdr:cNvPr id="285" name="直線コネクタ 284"/>
        <xdr:cNvCxnSpPr/>
      </xdr:nvCxnSpPr>
      <xdr:spPr>
        <a:xfrm flipV="1">
          <a:off x="2019300" y="140703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289" name="n_1mainValue【公営住宅】&#10;有形固定資産減価償却率"/>
        <xdr:cNvSpPr txBox="1"/>
      </xdr:nvSpPr>
      <xdr:spPr>
        <a:xfrm>
          <a:off x="3582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53357</xdr:rowOff>
    </xdr:from>
    <xdr:ext cx="405111" cy="259045"/>
    <xdr:sp macro="" textlink="">
      <xdr:nvSpPr>
        <xdr:cNvPr id="290" name="n_2mainValue【公営住宅】&#10;有形固定資産減価償却率"/>
        <xdr:cNvSpPr txBox="1"/>
      </xdr:nvSpPr>
      <xdr:spPr>
        <a:xfrm>
          <a:off x="2705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291" name="n_3main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65596</xdr:rowOff>
    </xdr:from>
    <xdr:to>
      <xdr:col>55</xdr:col>
      <xdr:colOff>50800</xdr:colOff>
      <xdr:row>82</xdr:row>
      <xdr:rowOff>167196</xdr:rowOff>
    </xdr:to>
    <xdr:sp macro="" textlink="">
      <xdr:nvSpPr>
        <xdr:cNvPr id="326" name="楕円 325"/>
        <xdr:cNvSpPr/>
      </xdr:nvSpPr>
      <xdr:spPr>
        <a:xfrm>
          <a:off x="10426700" y="141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88473</xdr:rowOff>
    </xdr:from>
    <xdr:ext cx="469744" cy="259045"/>
    <xdr:sp macro="" textlink="">
      <xdr:nvSpPr>
        <xdr:cNvPr id="327" name="【公営住宅】&#10;一人当たり面積該当値テキスト"/>
        <xdr:cNvSpPr txBox="1"/>
      </xdr:nvSpPr>
      <xdr:spPr>
        <a:xfrm>
          <a:off x="10515600" y="1397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34162</xdr:rowOff>
    </xdr:from>
    <xdr:to>
      <xdr:col>50</xdr:col>
      <xdr:colOff>165100</xdr:colOff>
      <xdr:row>82</xdr:row>
      <xdr:rowOff>135762</xdr:rowOff>
    </xdr:to>
    <xdr:sp macro="" textlink="">
      <xdr:nvSpPr>
        <xdr:cNvPr id="328" name="楕円 327"/>
        <xdr:cNvSpPr/>
      </xdr:nvSpPr>
      <xdr:spPr>
        <a:xfrm>
          <a:off x="9588500" y="140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84962</xdr:rowOff>
    </xdr:from>
    <xdr:to>
      <xdr:col>55</xdr:col>
      <xdr:colOff>0</xdr:colOff>
      <xdr:row>82</xdr:row>
      <xdr:rowOff>116396</xdr:rowOff>
    </xdr:to>
    <xdr:cxnSp macro="">
      <xdr:nvCxnSpPr>
        <xdr:cNvPr id="329" name="直線コネクタ 328"/>
        <xdr:cNvCxnSpPr/>
      </xdr:nvCxnSpPr>
      <xdr:spPr>
        <a:xfrm>
          <a:off x="9639300" y="14143862"/>
          <a:ext cx="838200" cy="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xdr:rowOff>
    </xdr:from>
    <xdr:to>
      <xdr:col>46</xdr:col>
      <xdr:colOff>38100</xdr:colOff>
      <xdr:row>83</xdr:row>
      <xdr:rowOff>104902</xdr:rowOff>
    </xdr:to>
    <xdr:sp macro="" textlink="">
      <xdr:nvSpPr>
        <xdr:cNvPr id="330" name="楕円 329"/>
        <xdr:cNvSpPr/>
      </xdr:nvSpPr>
      <xdr:spPr>
        <a:xfrm>
          <a:off x="869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84962</xdr:rowOff>
    </xdr:from>
    <xdr:to>
      <xdr:col>50</xdr:col>
      <xdr:colOff>114300</xdr:colOff>
      <xdr:row>83</xdr:row>
      <xdr:rowOff>54102</xdr:rowOff>
    </xdr:to>
    <xdr:cxnSp macro="">
      <xdr:nvCxnSpPr>
        <xdr:cNvPr id="331" name="直線コネクタ 330"/>
        <xdr:cNvCxnSpPr/>
      </xdr:nvCxnSpPr>
      <xdr:spPr>
        <a:xfrm flipV="1">
          <a:off x="8750300" y="14143862"/>
          <a:ext cx="8890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168466</xdr:rowOff>
    </xdr:from>
    <xdr:to>
      <xdr:col>41</xdr:col>
      <xdr:colOff>101600</xdr:colOff>
      <xdr:row>83</xdr:row>
      <xdr:rowOff>98616</xdr:rowOff>
    </xdr:to>
    <xdr:sp macro="" textlink="">
      <xdr:nvSpPr>
        <xdr:cNvPr id="332" name="楕円 331"/>
        <xdr:cNvSpPr/>
      </xdr:nvSpPr>
      <xdr:spPr>
        <a:xfrm>
          <a:off x="7810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47816</xdr:rowOff>
    </xdr:from>
    <xdr:to>
      <xdr:col>45</xdr:col>
      <xdr:colOff>177800</xdr:colOff>
      <xdr:row>83</xdr:row>
      <xdr:rowOff>54102</xdr:rowOff>
    </xdr:to>
    <xdr:cxnSp macro="">
      <xdr:nvCxnSpPr>
        <xdr:cNvPr id="333" name="直線コネクタ 332"/>
        <xdr:cNvCxnSpPr/>
      </xdr:nvCxnSpPr>
      <xdr:spPr>
        <a:xfrm>
          <a:off x="7861300" y="1427816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152289</xdr:rowOff>
    </xdr:from>
    <xdr:ext cx="469744" cy="259045"/>
    <xdr:sp macro="" textlink="">
      <xdr:nvSpPr>
        <xdr:cNvPr id="337" name="n_1mainValue【公営住宅】&#10;一人当たり面積"/>
        <xdr:cNvSpPr txBox="1"/>
      </xdr:nvSpPr>
      <xdr:spPr>
        <a:xfrm>
          <a:off x="9391727" y="138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38" name="n_2mainValue【公営住宅】&#10;一人当たり面積"/>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115143</xdr:rowOff>
    </xdr:from>
    <xdr:ext cx="469744" cy="259045"/>
    <xdr:sp macro="" textlink="">
      <xdr:nvSpPr>
        <xdr:cNvPr id="339" name="n_3mainValue【公営住宅】&#10;一人当たり面積"/>
        <xdr:cNvSpPr txBox="1"/>
      </xdr:nvSpPr>
      <xdr:spPr>
        <a:xfrm>
          <a:off x="7626427" y="140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0" name="直線コネクタ 3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1" name="テキスト ボックス 35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2" name="直線コネクタ 3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3" name="テキスト ボックス 3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4" name="直線コネクタ 3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5" name="テキスト ボックス 3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6" name="直線コネクタ 3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7" name="テキスト ボックス 3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9" name="テキスト ボックス 35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xdr:rowOff>
    </xdr:from>
    <xdr:to>
      <xdr:col>24</xdr:col>
      <xdr:colOff>62865</xdr:colOff>
      <xdr:row>108</xdr:row>
      <xdr:rowOff>76200</xdr:rowOff>
    </xdr:to>
    <xdr:cxnSp macro="">
      <xdr:nvCxnSpPr>
        <xdr:cNvPr id="361" name="直線コネクタ 360"/>
        <xdr:cNvCxnSpPr/>
      </xdr:nvCxnSpPr>
      <xdr:spPr>
        <a:xfrm flipV="1">
          <a:off x="4634865" y="1716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62"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3" name="直線コネクタ 36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134890</xdr:rowOff>
    </xdr:from>
    <xdr:ext cx="405111" cy="259045"/>
    <xdr:sp macro="" textlink="">
      <xdr:nvSpPr>
        <xdr:cNvPr id="364" name="【港湾・漁港】&#10;有形固定資産減価償却率最大値テキスト"/>
        <xdr:cNvSpPr txBox="1"/>
      </xdr:nvSpPr>
      <xdr:spPr>
        <a:xfrm>
          <a:off x="46736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xdr:rowOff>
    </xdr:from>
    <xdr:to>
      <xdr:col>24</xdr:col>
      <xdr:colOff>152400</xdr:colOff>
      <xdr:row>100</xdr:row>
      <xdr:rowOff>16763</xdr:rowOff>
    </xdr:to>
    <xdr:cxnSp macro="">
      <xdr:nvCxnSpPr>
        <xdr:cNvPr id="365" name="直線コネクタ 364"/>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90440</xdr:rowOff>
    </xdr:from>
    <xdr:ext cx="405111" cy="259045"/>
    <xdr:sp macro="" textlink="">
      <xdr:nvSpPr>
        <xdr:cNvPr id="366" name="【港湾・漁港】&#10;有形固定資産減価償却率平均値テキスト"/>
        <xdr:cNvSpPr txBox="1"/>
      </xdr:nvSpPr>
      <xdr:spPr>
        <a:xfrm>
          <a:off x="4673600" y="17063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43687</xdr:rowOff>
    </xdr:from>
    <xdr:to>
      <xdr:col>24</xdr:col>
      <xdr:colOff>114300</xdr:colOff>
      <xdr:row>100</xdr:row>
      <xdr:rowOff>145287</xdr:rowOff>
    </xdr:to>
    <xdr:sp macro="" textlink="">
      <xdr:nvSpPr>
        <xdr:cNvPr id="367" name="フローチャート: 判断 366"/>
        <xdr:cNvSpPr/>
      </xdr:nvSpPr>
      <xdr:spPr>
        <a:xfrm>
          <a:off x="45847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84837</xdr:rowOff>
    </xdr:from>
    <xdr:to>
      <xdr:col>20</xdr:col>
      <xdr:colOff>38100</xdr:colOff>
      <xdr:row>101</xdr:row>
      <xdr:rowOff>14987</xdr:rowOff>
    </xdr:to>
    <xdr:sp macro="" textlink="">
      <xdr:nvSpPr>
        <xdr:cNvPr id="368" name="フローチャート: 判断 367"/>
        <xdr:cNvSpPr/>
      </xdr:nvSpPr>
      <xdr:spPr>
        <a:xfrm>
          <a:off x="3746500" y="1722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369" name="フローチャート: 判断 368"/>
        <xdr:cNvSpPr/>
      </xdr:nvSpPr>
      <xdr:spPr>
        <a:xfrm>
          <a:off x="2857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370" name="フローチャート: 判断 369"/>
        <xdr:cNvSpPr/>
      </xdr:nvSpPr>
      <xdr:spPr>
        <a:xfrm>
          <a:off x="1968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55118</xdr:rowOff>
    </xdr:from>
    <xdr:to>
      <xdr:col>24</xdr:col>
      <xdr:colOff>114300</xdr:colOff>
      <xdr:row>100</xdr:row>
      <xdr:rowOff>156718</xdr:rowOff>
    </xdr:to>
    <xdr:sp macro="" textlink="">
      <xdr:nvSpPr>
        <xdr:cNvPr id="376" name="楕円 375"/>
        <xdr:cNvSpPr/>
      </xdr:nvSpPr>
      <xdr:spPr>
        <a:xfrm>
          <a:off x="45847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97045</xdr:rowOff>
    </xdr:from>
    <xdr:ext cx="405111" cy="259045"/>
    <xdr:sp macro="" textlink="">
      <xdr:nvSpPr>
        <xdr:cNvPr id="377" name="【港湾・漁港】&#10;有形固定資産減価償却率該当値テキスト"/>
        <xdr:cNvSpPr txBox="1"/>
      </xdr:nvSpPr>
      <xdr:spPr>
        <a:xfrm>
          <a:off x="4673600" y="1724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378" name="楕円 377"/>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105918</xdr:rowOff>
    </xdr:from>
    <xdr:to>
      <xdr:col>24</xdr:col>
      <xdr:colOff>63500</xdr:colOff>
      <xdr:row>100</xdr:row>
      <xdr:rowOff>144780</xdr:rowOff>
    </xdr:to>
    <xdr:cxnSp macro="">
      <xdr:nvCxnSpPr>
        <xdr:cNvPr id="379" name="直線コネクタ 378"/>
        <xdr:cNvCxnSpPr/>
      </xdr:nvCxnSpPr>
      <xdr:spPr>
        <a:xfrm flipV="1">
          <a:off x="3797300" y="1725091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121413</xdr:rowOff>
    </xdr:from>
    <xdr:to>
      <xdr:col>15</xdr:col>
      <xdr:colOff>101600</xdr:colOff>
      <xdr:row>101</xdr:row>
      <xdr:rowOff>51563</xdr:rowOff>
    </xdr:to>
    <xdr:sp macro="" textlink="">
      <xdr:nvSpPr>
        <xdr:cNvPr id="380" name="楕円 379"/>
        <xdr:cNvSpPr/>
      </xdr:nvSpPr>
      <xdr:spPr>
        <a:xfrm>
          <a:off x="2857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763</xdr:rowOff>
    </xdr:to>
    <xdr:cxnSp macro="">
      <xdr:nvCxnSpPr>
        <xdr:cNvPr id="381" name="直線コネクタ 380"/>
        <xdr:cNvCxnSpPr/>
      </xdr:nvCxnSpPr>
      <xdr:spPr>
        <a:xfrm flipV="1">
          <a:off x="2908300" y="17289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xdr:rowOff>
    </xdr:from>
    <xdr:to>
      <xdr:col>10</xdr:col>
      <xdr:colOff>165100</xdr:colOff>
      <xdr:row>105</xdr:row>
      <xdr:rowOff>117856</xdr:rowOff>
    </xdr:to>
    <xdr:sp macro="" textlink="">
      <xdr:nvSpPr>
        <xdr:cNvPr id="382" name="楕円 381"/>
        <xdr:cNvSpPr/>
      </xdr:nvSpPr>
      <xdr:spPr>
        <a:xfrm>
          <a:off x="1968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763</xdr:rowOff>
    </xdr:from>
    <xdr:to>
      <xdr:col>15</xdr:col>
      <xdr:colOff>50800</xdr:colOff>
      <xdr:row>105</xdr:row>
      <xdr:rowOff>67056</xdr:rowOff>
    </xdr:to>
    <xdr:cxnSp macro="">
      <xdr:nvCxnSpPr>
        <xdr:cNvPr id="383" name="直線コネクタ 382"/>
        <xdr:cNvCxnSpPr/>
      </xdr:nvCxnSpPr>
      <xdr:spPr>
        <a:xfrm flipV="1">
          <a:off x="2019300" y="17317213"/>
          <a:ext cx="889000" cy="7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31514</xdr:rowOff>
    </xdr:from>
    <xdr:ext cx="405111" cy="259045"/>
    <xdr:sp macro="" textlink="">
      <xdr:nvSpPr>
        <xdr:cNvPr id="384" name="n_1aveValue【港湾・漁港】&#10;有形固定資産減価償却率"/>
        <xdr:cNvSpPr txBox="1"/>
      </xdr:nvSpPr>
      <xdr:spPr>
        <a:xfrm>
          <a:off x="35820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385" name="n_2aveValue【港湾・漁港】&#10;有形固定資産減価償却率"/>
        <xdr:cNvSpPr txBox="1"/>
      </xdr:nvSpPr>
      <xdr:spPr>
        <a:xfrm>
          <a:off x="2705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4081</xdr:rowOff>
    </xdr:from>
    <xdr:ext cx="405111" cy="259045"/>
    <xdr:sp macro="" textlink="">
      <xdr:nvSpPr>
        <xdr:cNvPr id="386" name="n_3aveValue【港湾・漁港】&#10;有形固定資産減価償却率"/>
        <xdr:cNvSpPr txBox="1"/>
      </xdr:nvSpPr>
      <xdr:spPr>
        <a:xfrm>
          <a:off x="1816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15257</xdr:rowOff>
    </xdr:from>
    <xdr:ext cx="405111" cy="259045"/>
    <xdr:sp macro="" textlink="">
      <xdr:nvSpPr>
        <xdr:cNvPr id="387" name="n_1mainValue【港湾・漁港】&#10;有形固定資産減価償却率"/>
        <xdr:cNvSpPr txBox="1"/>
      </xdr:nvSpPr>
      <xdr:spPr>
        <a:xfrm>
          <a:off x="358204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42690</xdr:rowOff>
    </xdr:from>
    <xdr:ext cx="405111" cy="259045"/>
    <xdr:sp macro="" textlink="">
      <xdr:nvSpPr>
        <xdr:cNvPr id="388" name="n_2mainValue【港湾・漁港】&#10;有形固定資産減価償却率"/>
        <xdr:cNvSpPr txBox="1"/>
      </xdr:nvSpPr>
      <xdr:spPr>
        <a:xfrm>
          <a:off x="2705744" y="1735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108983</xdr:rowOff>
    </xdr:from>
    <xdr:ext cx="405111" cy="259045"/>
    <xdr:sp macro="" textlink="">
      <xdr:nvSpPr>
        <xdr:cNvPr id="389" name="n_3mainValue【港湾・漁港】&#10;有形固定資産減価償却率"/>
        <xdr:cNvSpPr txBox="1"/>
      </xdr:nvSpPr>
      <xdr:spPr>
        <a:xfrm>
          <a:off x="1816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0" name="直線コネクタ 39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1" name="テキスト ボックス 40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2" name="直線コネクタ 40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3" name="テキスト ボックス 40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4" name="直線コネクタ 40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05" name="テキスト ボックス 40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6" name="直線コネクタ 40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7" name="テキスト ボックス 40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8" name="直線コネクタ 40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9" name="テキスト ボックス 40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0" name="直線コネクタ 40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1" name="テキスト ボックス 41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121217</xdr:rowOff>
    </xdr:from>
    <xdr:to>
      <xdr:col>54</xdr:col>
      <xdr:colOff>189865</xdr:colOff>
      <xdr:row>109</xdr:row>
      <xdr:rowOff>30891</xdr:rowOff>
    </xdr:to>
    <xdr:cxnSp macro="">
      <xdr:nvCxnSpPr>
        <xdr:cNvPr id="415" name="直線コネクタ 414"/>
        <xdr:cNvCxnSpPr/>
      </xdr:nvCxnSpPr>
      <xdr:spPr>
        <a:xfrm flipV="1">
          <a:off x="10476865" y="17094767"/>
          <a:ext cx="0" cy="1624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34718</xdr:rowOff>
    </xdr:from>
    <xdr:ext cx="469744" cy="259045"/>
    <xdr:sp macro="" textlink="">
      <xdr:nvSpPr>
        <xdr:cNvPr id="416" name="【港湾・漁港】&#10;一人当たり有形固定資産（償却資産）額最小値テキスト"/>
        <xdr:cNvSpPr txBox="1"/>
      </xdr:nvSpPr>
      <xdr:spPr>
        <a:xfrm>
          <a:off x="10515600" y="187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30891</xdr:rowOff>
    </xdr:from>
    <xdr:to>
      <xdr:col>55</xdr:col>
      <xdr:colOff>88900</xdr:colOff>
      <xdr:row>109</xdr:row>
      <xdr:rowOff>30891</xdr:rowOff>
    </xdr:to>
    <xdr:cxnSp macro="">
      <xdr:nvCxnSpPr>
        <xdr:cNvPr id="417" name="直線コネクタ 416"/>
        <xdr:cNvCxnSpPr/>
      </xdr:nvCxnSpPr>
      <xdr:spPr>
        <a:xfrm>
          <a:off x="10388600" y="1871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67894</xdr:rowOff>
    </xdr:from>
    <xdr:ext cx="599010" cy="259045"/>
    <xdr:sp macro="" textlink="">
      <xdr:nvSpPr>
        <xdr:cNvPr id="418" name="【港湾・漁港】&#10;一人当たり有形固定資産（償却資産）額最大値テキスト"/>
        <xdr:cNvSpPr txBox="1"/>
      </xdr:nvSpPr>
      <xdr:spPr>
        <a:xfrm>
          <a:off x="10515600" y="168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121217</xdr:rowOff>
    </xdr:from>
    <xdr:to>
      <xdr:col>55</xdr:col>
      <xdr:colOff>88900</xdr:colOff>
      <xdr:row>99</xdr:row>
      <xdr:rowOff>121217</xdr:rowOff>
    </xdr:to>
    <xdr:cxnSp macro="">
      <xdr:nvCxnSpPr>
        <xdr:cNvPr id="419" name="直線コネクタ 418"/>
        <xdr:cNvCxnSpPr/>
      </xdr:nvCxnSpPr>
      <xdr:spPr>
        <a:xfrm>
          <a:off x="10388600" y="1709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113205</xdr:rowOff>
    </xdr:from>
    <xdr:ext cx="599010" cy="259045"/>
    <xdr:sp macro="" textlink="">
      <xdr:nvSpPr>
        <xdr:cNvPr id="420" name="【港湾・漁港】&#10;一人当たり有形固定資産（償却資産）額平均値テキスト"/>
        <xdr:cNvSpPr txBox="1"/>
      </xdr:nvSpPr>
      <xdr:spPr>
        <a:xfrm>
          <a:off x="10515600" y="18115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134778</xdr:rowOff>
    </xdr:from>
    <xdr:to>
      <xdr:col>55</xdr:col>
      <xdr:colOff>50800</xdr:colOff>
      <xdr:row>106</xdr:row>
      <xdr:rowOff>64928</xdr:rowOff>
    </xdr:to>
    <xdr:sp macro="" textlink="">
      <xdr:nvSpPr>
        <xdr:cNvPr id="421" name="フローチャート: 判断 420"/>
        <xdr:cNvSpPr/>
      </xdr:nvSpPr>
      <xdr:spPr>
        <a:xfrm>
          <a:off x="10426700" y="1813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63357</xdr:rowOff>
    </xdr:from>
    <xdr:to>
      <xdr:col>50</xdr:col>
      <xdr:colOff>165100</xdr:colOff>
      <xdr:row>104</xdr:row>
      <xdr:rowOff>164957</xdr:rowOff>
    </xdr:to>
    <xdr:sp macro="" textlink="">
      <xdr:nvSpPr>
        <xdr:cNvPr id="422" name="フローチャート: 判断 421"/>
        <xdr:cNvSpPr/>
      </xdr:nvSpPr>
      <xdr:spPr>
        <a:xfrm>
          <a:off x="9588500" y="1789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71382</xdr:rowOff>
    </xdr:from>
    <xdr:to>
      <xdr:col>46</xdr:col>
      <xdr:colOff>38100</xdr:colOff>
      <xdr:row>105</xdr:row>
      <xdr:rowOff>1532</xdr:rowOff>
    </xdr:to>
    <xdr:sp macro="" textlink="">
      <xdr:nvSpPr>
        <xdr:cNvPr id="423" name="フローチャート: 判断 422"/>
        <xdr:cNvSpPr/>
      </xdr:nvSpPr>
      <xdr:spPr>
        <a:xfrm>
          <a:off x="8699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100166</xdr:rowOff>
    </xdr:from>
    <xdr:to>
      <xdr:col>41</xdr:col>
      <xdr:colOff>101600</xdr:colOff>
      <xdr:row>106</xdr:row>
      <xdr:rowOff>30316</xdr:rowOff>
    </xdr:to>
    <xdr:sp macro="" textlink="">
      <xdr:nvSpPr>
        <xdr:cNvPr id="424" name="フローチャート: 判断 423"/>
        <xdr:cNvSpPr/>
      </xdr:nvSpPr>
      <xdr:spPr>
        <a:xfrm>
          <a:off x="7810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70417</xdr:rowOff>
    </xdr:from>
    <xdr:to>
      <xdr:col>55</xdr:col>
      <xdr:colOff>50800</xdr:colOff>
      <xdr:row>100</xdr:row>
      <xdr:rowOff>567</xdr:rowOff>
    </xdr:to>
    <xdr:sp macro="" textlink="">
      <xdr:nvSpPr>
        <xdr:cNvPr id="430" name="楕円 429"/>
        <xdr:cNvSpPr/>
      </xdr:nvSpPr>
      <xdr:spPr>
        <a:xfrm>
          <a:off x="10426700" y="170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23444</xdr:rowOff>
    </xdr:from>
    <xdr:ext cx="599010" cy="259045"/>
    <xdr:sp macro="" textlink="">
      <xdr:nvSpPr>
        <xdr:cNvPr id="431" name="【港湾・漁港】&#10;一人当たり有形固定資産（償却資産）額該当値テキスト"/>
        <xdr:cNvSpPr txBox="1"/>
      </xdr:nvSpPr>
      <xdr:spPr>
        <a:xfrm>
          <a:off x="10515600" y="169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82993</xdr:rowOff>
    </xdr:from>
    <xdr:to>
      <xdr:col>50</xdr:col>
      <xdr:colOff>165100</xdr:colOff>
      <xdr:row>100</xdr:row>
      <xdr:rowOff>13143</xdr:rowOff>
    </xdr:to>
    <xdr:sp macro="" textlink="">
      <xdr:nvSpPr>
        <xdr:cNvPr id="432" name="楕円 431"/>
        <xdr:cNvSpPr/>
      </xdr:nvSpPr>
      <xdr:spPr>
        <a:xfrm>
          <a:off x="9588500" y="170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121217</xdr:rowOff>
    </xdr:from>
    <xdr:to>
      <xdr:col>55</xdr:col>
      <xdr:colOff>0</xdr:colOff>
      <xdr:row>99</xdr:row>
      <xdr:rowOff>133793</xdr:rowOff>
    </xdr:to>
    <xdr:cxnSp macro="">
      <xdr:nvCxnSpPr>
        <xdr:cNvPr id="433" name="直線コネクタ 432"/>
        <xdr:cNvCxnSpPr/>
      </xdr:nvCxnSpPr>
      <xdr:spPr>
        <a:xfrm flipV="1">
          <a:off x="9639300" y="17094767"/>
          <a:ext cx="8382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114956</xdr:rowOff>
    </xdr:from>
    <xdr:to>
      <xdr:col>46</xdr:col>
      <xdr:colOff>38100</xdr:colOff>
      <xdr:row>100</xdr:row>
      <xdr:rowOff>45106</xdr:rowOff>
    </xdr:to>
    <xdr:sp macro="" textlink="">
      <xdr:nvSpPr>
        <xdr:cNvPr id="434" name="楕円 433"/>
        <xdr:cNvSpPr/>
      </xdr:nvSpPr>
      <xdr:spPr>
        <a:xfrm>
          <a:off x="8699500" y="170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133793</xdr:rowOff>
    </xdr:from>
    <xdr:to>
      <xdr:col>50</xdr:col>
      <xdr:colOff>114300</xdr:colOff>
      <xdr:row>99</xdr:row>
      <xdr:rowOff>165756</xdr:rowOff>
    </xdr:to>
    <xdr:cxnSp macro="">
      <xdr:nvCxnSpPr>
        <xdr:cNvPr id="435" name="直線コネクタ 434"/>
        <xdr:cNvCxnSpPr/>
      </xdr:nvCxnSpPr>
      <xdr:spPr>
        <a:xfrm flipV="1">
          <a:off x="8750300" y="17107343"/>
          <a:ext cx="889000" cy="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139478</xdr:rowOff>
    </xdr:from>
    <xdr:to>
      <xdr:col>41</xdr:col>
      <xdr:colOff>101600</xdr:colOff>
      <xdr:row>109</xdr:row>
      <xdr:rowOff>69628</xdr:rowOff>
    </xdr:to>
    <xdr:sp macro="" textlink="">
      <xdr:nvSpPr>
        <xdr:cNvPr id="436" name="楕円 435"/>
        <xdr:cNvSpPr/>
      </xdr:nvSpPr>
      <xdr:spPr>
        <a:xfrm>
          <a:off x="7810500" y="18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165756</xdr:rowOff>
    </xdr:from>
    <xdr:to>
      <xdr:col>45</xdr:col>
      <xdr:colOff>177800</xdr:colOff>
      <xdr:row>109</xdr:row>
      <xdr:rowOff>18828</xdr:rowOff>
    </xdr:to>
    <xdr:cxnSp macro="">
      <xdr:nvCxnSpPr>
        <xdr:cNvPr id="437" name="直線コネクタ 436"/>
        <xdr:cNvCxnSpPr/>
      </xdr:nvCxnSpPr>
      <xdr:spPr>
        <a:xfrm flipV="1">
          <a:off x="7861300" y="17139306"/>
          <a:ext cx="889000" cy="156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156084</xdr:rowOff>
    </xdr:from>
    <xdr:ext cx="599010" cy="259045"/>
    <xdr:sp macro="" textlink="">
      <xdr:nvSpPr>
        <xdr:cNvPr id="438" name="n_1aveValue【港湾・漁港】&#10;一人当たり有形固定資産（償却資産）額"/>
        <xdr:cNvSpPr txBox="1"/>
      </xdr:nvSpPr>
      <xdr:spPr>
        <a:xfrm>
          <a:off x="9327095" y="179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164109</xdr:rowOff>
    </xdr:from>
    <xdr:ext cx="599010" cy="259045"/>
    <xdr:sp macro="" textlink="">
      <xdr:nvSpPr>
        <xdr:cNvPr id="439" name="n_2aveValue【港湾・漁港】&#10;一人当たり有形固定資産（償却資産）額"/>
        <xdr:cNvSpPr txBox="1"/>
      </xdr:nvSpPr>
      <xdr:spPr>
        <a:xfrm>
          <a:off x="8450795" y="17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46843</xdr:rowOff>
    </xdr:from>
    <xdr:ext cx="599010" cy="259045"/>
    <xdr:sp macro="" textlink="">
      <xdr:nvSpPr>
        <xdr:cNvPr id="440" name="n_3aveValue【港湾・漁港】&#10;一人当たり有形固定資産（償却資産）額"/>
        <xdr:cNvSpPr txBox="1"/>
      </xdr:nvSpPr>
      <xdr:spPr>
        <a:xfrm>
          <a:off x="7561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29670</xdr:rowOff>
    </xdr:from>
    <xdr:ext cx="599010" cy="259045"/>
    <xdr:sp macro="" textlink="">
      <xdr:nvSpPr>
        <xdr:cNvPr id="441" name="n_1mainValue【港湾・漁港】&#10;一人当たり有形固定資産（償却資産）額"/>
        <xdr:cNvSpPr txBox="1"/>
      </xdr:nvSpPr>
      <xdr:spPr>
        <a:xfrm>
          <a:off x="9327095" y="1683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61633</xdr:rowOff>
    </xdr:from>
    <xdr:ext cx="599010" cy="259045"/>
    <xdr:sp macro="" textlink="">
      <xdr:nvSpPr>
        <xdr:cNvPr id="442" name="n_2mainValue【港湾・漁港】&#10;一人当たり有形固定資産（償却資産）額"/>
        <xdr:cNvSpPr txBox="1"/>
      </xdr:nvSpPr>
      <xdr:spPr>
        <a:xfrm>
          <a:off x="8450795" y="168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60755</xdr:rowOff>
    </xdr:from>
    <xdr:ext cx="469744" cy="259045"/>
    <xdr:sp macro="" textlink="">
      <xdr:nvSpPr>
        <xdr:cNvPr id="443" name="n_3mainValue【港湾・漁港】&#10;一人当たり有形固定資産（償却資産）額"/>
        <xdr:cNvSpPr txBox="1"/>
      </xdr:nvSpPr>
      <xdr:spPr>
        <a:xfrm>
          <a:off x="7626428" y="1874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468" name="直線コネクタ 467"/>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69"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70" name="直線コネクタ 469"/>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71"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72" name="直線コネクタ 471"/>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73"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74" name="フローチャート: 判断 473"/>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475" name="フローチャート: 判断 474"/>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476" name="フローチャート: 判断 475"/>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477" name="フローチャート: 判断 476"/>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83" name="楕円 482"/>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84"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485" name="楕円 484"/>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163830</xdr:rowOff>
    </xdr:to>
    <xdr:cxnSp macro="">
      <xdr:nvCxnSpPr>
        <xdr:cNvPr id="486" name="直線コネクタ 485"/>
        <xdr:cNvCxnSpPr/>
      </xdr:nvCxnSpPr>
      <xdr:spPr>
        <a:xfrm flipV="1">
          <a:off x="15481300" y="67798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87" name="楕円 486"/>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39</xdr:row>
      <xdr:rowOff>163830</xdr:rowOff>
    </xdr:to>
    <xdr:cxnSp macro="">
      <xdr:nvCxnSpPr>
        <xdr:cNvPr id="488" name="直線コネクタ 487"/>
        <xdr:cNvCxnSpPr/>
      </xdr:nvCxnSpPr>
      <xdr:spPr>
        <a:xfrm>
          <a:off x="14592300" y="658558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489" name="楕円 488"/>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70485</xdr:rowOff>
    </xdr:from>
    <xdr:to>
      <xdr:col>76</xdr:col>
      <xdr:colOff>114300</xdr:colOff>
      <xdr:row>38</xdr:row>
      <xdr:rowOff>146685</xdr:rowOff>
    </xdr:to>
    <xdr:cxnSp macro="">
      <xdr:nvCxnSpPr>
        <xdr:cNvPr id="490" name="直線コネクタ 489"/>
        <xdr:cNvCxnSpPr/>
      </xdr:nvCxnSpPr>
      <xdr:spPr>
        <a:xfrm flipV="1">
          <a:off x="13703300" y="6585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91"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92"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93"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494"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95" name="n_2mainValue【認定こども園・幼稚園・保育所】&#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496" name="n_3mainValue【認定こども園・幼稚園・保育所】&#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7" name="直線コネクタ 5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8" name="テキスト ボックス 5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9" name="直線コネクタ 5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0" name="テキスト ボックス 5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1" name="直線コネクタ 5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2" name="テキスト ボックス 5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3" name="直線コネクタ 5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4" name="テキスト ボックス 5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518" name="直線コネクタ 517"/>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1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20" name="直線コネクタ 51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521"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522" name="直線コネクタ 521"/>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23"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24" name="フローチャート: 判断 523"/>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25" name="フローチャート: 判断 524"/>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26" name="フローチャート: 判断 525"/>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527" name="フローチャート: 判断 526"/>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533" name="楕円 532"/>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534" name="【認定こども園・幼稚園・保育所】&#10;一人当たり面積該当値テキスト"/>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157988</xdr:rowOff>
    </xdr:from>
    <xdr:to>
      <xdr:col>112</xdr:col>
      <xdr:colOff>38100</xdr:colOff>
      <xdr:row>38</xdr:row>
      <xdr:rowOff>88138</xdr:rowOff>
    </xdr:to>
    <xdr:sp macro="" textlink="">
      <xdr:nvSpPr>
        <xdr:cNvPr id="535" name="楕円 534"/>
        <xdr:cNvSpPr/>
      </xdr:nvSpPr>
      <xdr:spPr>
        <a:xfrm>
          <a:off x="21272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37338</xdr:rowOff>
    </xdr:to>
    <xdr:cxnSp macro="">
      <xdr:nvCxnSpPr>
        <xdr:cNvPr id="536" name="直線コネクタ 535"/>
        <xdr:cNvCxnSpPr/>
      </xdr:nvCxnSpPr>
      <xdr:spPr>
        <a:xfrm flipV="1">
          <a:off x="21323300" y="651357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537" name="楕円 536"/>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38</xdr:row>
      <xdr:rowOff>37338</xdr:rowOff>
    </xdr:to>
    <xdr:cxnSp macro="">
      <xdr:nvCxnSpPr>
        <xdr:cNvPr id="538" name="直線コネクタ 537"/>
        <xdr:cNvCxnSpPr/>
      </xdr:nvCxnSpPr>
      <xdr:spPr>
        <a:xfrm>
          <a:off x="20434300" y="649986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112268</xdr:rowOff>
    </xdr:from>
    <xdr:to>
      <xdr:col>102</xdr:col>
      <xdr:colOff>165100</xdr:colOff>
      <xdr:row>38</xdr:row>
      <xdr:rowOff>42418</xdr:rowOff>
    </xdr:to>
    <xdr:sp macro="" textlink="">
      <xdr:nvSpPr>
        <xdr:cNvPr id="539" name="楕円 538"/>
        <xdr:cNvSpPr/>
      </xdr:nvSpPr>
      <xdr:spPr>
        <a:xfrm>
          <a:off x="19494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37</xdr:row>
      <xdr:rowOff>163068</xdr:rowOff>
    </xdr:to>
    <xdr:cxnSp macro="">
      <xdr:nvCxnSpPr>
        <xdr:cNvPr id="540" name="直線コネクタ 539"/>
        <xdr:cNvCxnSpPr/>
      </xdr:nvCxnSpPr>
      <xdr:spPr>
        <a:xfrm flipV="1">
          <a:off x="19545300" y="64998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41"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42"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43"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104665</xdr:rowOff>
    </xdr:from>
    <xdr:ext cx="469744" cy="259045"/>
    <xdr:sp macro="" textlink="">
      <xdr:nvSpPr>
        <xdr:cNvPr id="544" name="n_1mainValue【認定こども園・幼稚園・保育所】&#10;一人当たり面積"/>
        <xdr:cNvSpPr txBox="1"/>
      </xdr:nvSpPr>
      <xdr:spPr>
        <a:xfrm>
          <a:off x="210757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545" name="n_2mainValue【認定こども園・幼稚園・保育所】&#10;一人当たり面積"/>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58945</xdr:rowOff>
    </xdr:from>
    <xdr:ext cx="469744" cy="259045"/>
    <xdr:sp macro="" textlink="">
      <xdr:nvSpPr>
        <xdr:cNvPr id="546" name="n_3mainValue【認定こども園・幼稚園・保育所】&#10;一人当たり面積"/>
        <xdr:cNvSpPr txBox="1"/>
      </xdr:nvSpPr>
      <xdr:spPr>
        <a:xfrm>
          <a:off x="19310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8" name="直線コネクタ 5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9" name="テキスト ボックス 5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0" name="直線コネクタ 5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1" name="テキスト ボックス 5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2" name="直線コネクタ 5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3" name="テキスト ボックス 5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4" name="直線コネクタ 5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5" name="テキスト ボックス 5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6" name="直線コネクタ 5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7" name="テキスト ボックス 5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571" name="直線コネクタ 570"/>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72"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73" name="直線コネクタ 572"/>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7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75" name="直線コネクタ 57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576"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77" name="フローチャート: 判断 576"/>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78" name="フローチャート: 判断 577"/>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79" name="フローチャート: 判断 57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80" name="フローチャート: 判断 579"/>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86" name="楕円 585"/>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87"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78740</xdr:rowOff>
    </xdr:from>
    <xdr:to>
      <xdr:col>81</xdr:col>
      <xdr:colOff>101600</xdr:colOff>
      <xdr:row>62</xdr:row>
      <xdr:rowOff>8890</xdr:rowOff>
    </xdr:to>
    <xdr:sp macro="" textlink="">
      <xdr:nvSpPr>
        <xdr:cNvPr id="588" name="楕円 587"/>
        <xdr:cNvSpPr/>
      </xdr:nvSpPr>
      <xdr:spPr>
        <a:xfrm>
          <a:off x="15430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129540</xdr:rowOff>
    </xdr:from>
    <xdr:to>
      <xdr:col>85</xdr:col>
      <xdr:colOff>127000</xdr:colOff>
      <xdr:row>61</xdr:row>
      <xdr:rowOff>137160</xdr:rowOff>
    </xdr:to>
    <xdr:cxnSp macro="">
      <xdr:nvCxnSpPr>
        <xdr:cNvPr id="589" name="直線コネクタ 588"/>
        <xdr:cNvCxnSpPr/>
      </xdr:nvCxnSpPr>
      <xdr:spPr>
        <a:xfrm>
          <a:off x="15481300" y="105879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90" name="楕円 589"/>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129540</xdr:rowOff>
    </xdr:to>
    <xdr:cxnSp macro="">
      <xdr:nvCxnSpPr>
        <xdr:cNvPr id="591" name="直線コネクタ 590"/>
        <xdr:cNvCxnSpPr/>
      </xdr:nvCxnSpPr>
      <xdr:spPr>
        <a:xfrm>
          <a:off x="14592300" y="10561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92" name="楕円 591"/>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102870</xdr:rowOff>
    </xdr:to>
    <xdr:cxnSp macro="">
      <xdr:nvCxnSpPr>
        <xdr:cNvPr id="593" name="直線コネクタ 592"/>
        <xdr:cNvCxnSpPr/>
      </xdr:nvCxnSpPr>
      <xdr:spPr>
        <a:xfrm>
          <a:off x="13703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94"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95"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96"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xdr:rowOff>
    </xdr:from>
    <xdr:ext cx="405111" cy="259045"/>
    <xdr:sp macro="" textlink="">
      <xdr:nvSpPr>
        <xdr:cNvPr id="597" name="n_1mainValue【学校施設】&#10;有形固定資産減価償却率"/>
        <xdr:cNvSpPr txBox="1"/>
      </xdr:nvSpPr>
      <xdr:spPr>
        <a:xfrm>
          <a:off x="15266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170197</xdr:rowOff>
    </xdr:from>
    <xdr:ext cx="405111" cy="259045"/>
    <xdr:sp macro="" textlink="">
      <xdr:nvSpPr>
        <xdr:cNvPr id="598" name="n_2mainValue【学校施設】&#10;有形固定資産減価償却率"/>
        <xdr:cNvSpPr txBox="1"/>
      </xdr:nvSpPr>
      <xdr:spPr>
        <a:xfrm>
          <a:off x="14389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124477</xdr:rowOff>
    </xdr:from>
    <xdr:ext cx="405111" cy="259045"/>
    <xdr:sp macro="" textlink="">
      <xdr:nvSpPr>
        <xdr:cNvPr id="599" name="n_3mainValue【学校施設】&#10;有形固定資産減価償却率"/>
        <xdr:cNvSpPr txBox="1"/>
      </xdr:nvSpPr>
      <xdr:spPr>
        <a:xfrm>
          <a:off x="13500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0" name="テキスト ボックス 6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11" name="直線コネクタ 61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12" name="テキスト ボックス 61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15" name="直線コネクタ 61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16" name="テキスト ボックス 61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620" name="直線コネクタ 619"/>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2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22" name="直線コネクタ 62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623"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624" name="直線コネクタ 623"/>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625"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626" name="フローチャート: 判断 625"/>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627" name="フローチャート: 判断 626"/>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628" name="フローチャート: 判断 627"/>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629" name="フローチャート: 判断 628"/>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106363</xdr:rowOff>
    </xdr:from>
    <xdr:to>
      <xdr:col>116</xdr:col>
      <xdr:colOff>114300</xdr:colOff>
      <xdr:row>59</xdr:row>
      <xdr:rowOff>36513</xdr:rowOff>
    </xdr:to>
    <xdr:sp macro="" textlink="">
      <xdr:nvSpPr>
        <xdr:cNvPr id="635" name="楕円 634"/>
        <xdr:cNvSpPr/>
      </xdr:nvSpPr>
      <xdr:spPr>
        <a:xfrm>
          <a:off x="221107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129240</xdr:rowOff>
    </xdr:from>
    <xdr:ext cx="469744" cy="259045"/>
    <xdr:sp macro="" textlink="">
      <xdr:nvSpPr>
        <xdr:cNvPr id="636" name="【学校施設】&#10;一人当たり面積該当値テキスト"/>
        <xdr:cNvSpPr txBox="1"/>
      </xdr:nvSpPr>
      <xdr:spPr>
        <a:xfrm>
          <a:off x="22199600" y="990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123507</xdr:rowOff>
    </xdr:from>
    <xdr:to>
      <xdr:col>112</xdr:col>
      <xdr:colOff>38100</xdr:colOff>
      <xdr:row>59</xdr:row>
      <xdr:rowOff>53657</xdr:rowOff>
    </xdr:to>
    <xdr:sp macro="" textlink="">
      <xdr:nvSpPr>
        <xdr:cNvPr id="637" name="楕円 636"/>
        <xdr:cNvSpPr/>
      </xdr:nvSpPr>
      <xdr:spPr>
        <a:xfrm>
          <a:off x="21272500" y="100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157163</xdr:rowOff>
    </xdr:from>
    <xdr:to>
      <xdr:col>116</xdr:col>
      <xdr:colOff>63500</xdr:colOff>
      <xdr:row>59</xdr:row>
      <xdr:rowOff>2857</xdr:rowOff>
    </xdr:to>
    <xdr:cxnSp macro="">
      <xdr:nvCxnSpPr>
        <xdr:cNvPr id="638" name="直線コネクタ 637"/>
        <xdr:cNvCxnSpPr/>
      </xdr:nvCxnSpPr>
      <xdr:spPr>
        <a:xfrm flipV="1">
          <a:off x="21323300" y="10101263"/>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168656</xdr:rowOff>
    </xdr:from>
    <xdr:to>
      <xdr:col>107</xdr:col>
      <xdr:colOff>101600</xdr:colOff>
      <xdr:row>59</xdr:row>
      <xdr:rowOff>98806</xdr:rowOff>
    </xdr:to>
    <xdr:sp macro="" textlink="">
      <xdr:nvSpPr>
        <xdr:cNvPr id="639" name="楕円 638"/>
        <xdr:cNvSpPr/>
      </xdr:nvSpPr>
      <xdr:spPr>
        <a:xfrm>
          <a:off x="20383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2857</xdr:rowOff>
    </xdr:from>
    <xdr:to>
      <xdr:col>111</xdr:col>
      <xdr:colOff>177800</xdr:colOff>
      <xdr:row>59</xdr:row>
      <xdr:rowOff>48006</xdr:rowOff>
    </xdr:to>
    <xdr:cxnSp macro="">
      <xdr:nvCxnSpPr>
        <xdr:cNvPr id="640" name="直線コネクタ 639"/>
        <xdr:cNvCxnSpPr/>
      </xdr:nvCxnSpPr>
      <xdr:spPr>
        <a:xfrm flipV="1">
          <a:off x="20434300" y="10118407"/>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9207</xdr:rowOff>
    </xdr:from>
    <xdr:to>
      <xdr:col>102</xdr:col>
      <xdr:colOff>165100</xdr:colOff>
      <xdr:row>59</xdr:row>
      <xdr:rowOff>110807</xdr:rowOff>
    </xdr:to>
    <xdr:sp macro="" textlink="">
      <xdr:nvSpPr>
        <xdr:cNvPr id="641" name="楕円 640"/>
        <xdr:cNvSpPr/>
      </xdr:nvSpPr>
      <xdr:spPr>
        <a:xfrm>
          <a:off x="19494500" y="101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48006</xdr:rowOff>
    </xdr:from>
    <xdr:to>
      <xdr:col>107</xdr:col>
      <xdr:colOff>50800</xdr:colOff>
      <xdr:row>59</xdr:row>
      <xdr:rowOff>60007</xdr:rowOff>
    </xdr:to>
    <xdr:cxnSp macro="">
      <xdr:nvCxnSpPr>
        <xdr:cNvPr id="642" name="直線コネクタ 641"/>
        <xdr:cNvCxnSpPr/>
      </xdr:nvCxnSpPr>
      <xdr:spPr>
        <a:xfrm flipV="1">
          <a:off x="19545300" y="1016355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643"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644"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645"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70184</xdr:rowOff>
    </xdr:from>
    <xdr:ext cx="469744" cy="259045"/>
    <xdr:sp macro="" textlink="">
      <xdr:nvSpPr>
        <xdr:cNvPr id="646" name="n_1mainValue【学校施設】&#10;一人当たり面積"/>
        <xdr:cNvSpPr txBox="1"/>
      </xdr:nvSpPr>
      <xdr:spPr>
        <a:xfrm>
          <a:off x="21075727" y="98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115333</xdr:rowOff>
    </xdr:from>
    <xdr:ext cx="469744" cy="259045"/>
    <xdr:sp macro="" textlink="">
      <xdr:nvSpPr>
        <xdr:cNvPr id="647" name="n_2mainValue【学校施設】&#10;一人当たり面積"/>
        <xdr:cNvSpPr txBox="1"/>
      </xdr:nvSpPr>
      <xdr:spPr>
        <a:xfrm>
          <a:off x="20199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127334</xdr:rowOff>
    </xdr:from>
    <xdr:ext cx="469744" cy="259045"/>
    <xdr:sp macro="" textlink="">
      <xdr:nvSpPr>
        <xdr:cNvPr id="648" name="n_3mainValue【学校施設】&#10;一人当たり面積"/>
        <xdr:cNvSpPr txBox="1"/>
      </xdr:nvSpPr>
      <xdr:spPr>
        <a:xfrm>
          <a:off x="19310427" y="98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673" name="直線コネクタ 672"/>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674"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75" name="直線コネクタ 67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76"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77" name="直線コネクタ 67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67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79" name="フローチャート: 判断 67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680" name="フローチャート: 判断 679"/>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681" name="フローチャート: 判断 680"/>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82" name="フローチャート: 判断 681"/>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688" name="楕円 687"/>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130827</xdr:rowOff>
    </xdr:from>
    <xdr:ext cx="405111" cy="259045"/>
    <xdr:sp macro="" textlink="">
      <xdr:nvSpPr>
        <xdr:cNvPr id="689" name="【児童館】&#10;有形固定資産減価償却率該当値テキスト"/>
        <xdr:cNvSpPr txBox="1"/>
      </xdr:nvSpPr>
      <xdr:spPr>
        <a:xfrm>
          <a:off x="16357600"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690" name="楕円 689"/>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95250</xdr:rowOff>
    </xdr:from>
    <xdr:to>
      <xdr:col>85</xdr:col>
      <xdr:colOff>127000</xdr:colOff>
      <xdr:row>78</xdr:row>
      <xdr:rowOff>133350</xdr:rowOff>
    </xdr:to>
    <xdr:cxnSp macro="">
      <xdr:nvCxnSpPr>
        <xdr:cNvPr id="691" name="直線コネクタ 690"/>
        <xdr:cNvCxnSpPr/>
      </xdr:nvCxnSpPr>
      <xdr:spPr>
        <a:xfrm flipV="1">
          <a:off x="15481300" y="13468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166370</xdr:rowOff>
    </xdr:from>
    <xdr:to>
      <xdr:col>76</xdr:col>
      <xdr:colOff>165100</xdr:colOff>
      <xdr:row>79</xdr:row>
      <xdr:rowOff>96520</xdr:rowOff>
    </xdr:to>
    <xdr:sp macro="" textlink="">
      <xdr:nvSpPr>
        <xdr:cNvPr id="692" name="楕円 691"/>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79</xdr:row>
      <xdr:rowOff>45720</xdr:rowOff>
    </xdr:to>
    <xdr:cxnSp macro="">
      <xdr:nvCxnSpPr>
        <xdr:cNvPr id="693" name="直線コネクタ 692"/>
        <xdr:cNvCxnSpPr/>
      </xdr:nvCxnSpPr>
      <xdr:spPr>
        <a:xfrm flipV="1">
          <a:off x="14592300" y="13506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160655</xdr:rowOff>
    </xdr:from>
    <xdr:to>
      <xdr:col>72</xdr:col>
      <xdr:colOff>38100</xdr:colOff>
      <xdr:row>79</xdr:row>
      <xdr:rowOff>90805</xdr:rowOff>
    </xdr:to>
    <xdr:sp macro="" textlink="">
      <xdr:nvSpPr>
        <xdr:cNvPr id="694" name="楕円 693"/>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40005</xdr:rowOff>
    </xdr:from>
    <xdr:to>
      <xdr:col>76</xdr:col>
      <xdr:colOff>114300</xdr:colOff>
      <xdr:row>79</xdr:row>
      <xdr:rowOff>45720</xdr:rowOff>
    </xdr:to>
    <xdr:cxnSp macro="">
      <xdr:nvCxnSpPr>
        <xdr:cNvPr id="695" name="直線コネクタ 694"/>
        <xdr:cNvCxnSpPr/>
      </xdr:nvCxnSpPr>
      <xdr:spPr>
        <a:xfrm>
          <a:off x="13703300" y="13584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96"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97"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98"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29227</xdr:rowOff>
    </xdr:from>
    <xdr:ext cx="405111" cy="259045"/>
    <xdr:sp macro="" textlink="">
      <xdr:nvSpPr>
        <xdr:cNvPr id="699" name="n_1mainValue【児童館】&#10;有形固定資産減価償却率"/>
        <xdr:cNvSpPr txBox="1"/>
      </xdr:nvSpPr>
      <xdr:spPr>
        <a:xfrm>
          <a:off x="152660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113047</xdr:rowOff>
    </xdr:from>
    <xdr:ext cx="405111" cy="259045"/>
    <xdr:sp macro="" textlink="">
      <xdr:nvSpPr>
        <xdr:cNvPr id="700" name="n_2mainValue【児童館】&#10;有形固定資産減価償却率"/>
        <xdr:cNvSpPr txBox="1"/>
      </xdr:nvSpPr>
      <xdr:spPr>
        <a:xfrm>
          <a:off x="14389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107332</xdr:rowOff>
    </xdr:from>
    <xdr:ext cx="405111" cy="259045"/>
    <xdr:sp macro="" textlink="">
      <xdr:nvSpPr>
        <xdr:cNvPr id="701" name="n_3mainValue【児童館】&#10;有形固定資産減価償却率"/>
        <xdr:cNvSpPr txBox="1"/>
      </xdr:nvSpPr>
      <xdr:spPr>
        <a:xfrm>
          <a:off x="13500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725" name="直線コネクタ 724"/>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26"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27" name="直線コネクタ 726"/>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728"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729" name="直線コネクタ 728"/>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730"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31" name="フローチャート: 判断 730"/>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32" name="フローチャート: 判断 731"/>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33" name="フローチャート: 判断 732"/>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34" name="フローチャート: 判断 733"/>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740" name="楕円 739"/>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741" name="【児童館】&#10;一人当たり面積該当値テキスト"/>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742" name="楕円 741"/>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139700</xdr:rowOff>
    </xdr:to>
    <xdr:cxnSp macro="">
      <xdr:nvCxnSpPr>
        <xdr:cNvPr id="743" name="直線コネクタ 742"/>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44" name="楕円 74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139700</xdr:rowOff>
    </xdr:to>
    <xdr:cxnSp macro="">
      <xdr:nvCxnSpPr>
        <xdr:cNvPr id="745" name="直線コネクタ 744"/>
        <xdr:cNvCxnSpPr/>
      </xdr:nvCxnSpPr>
      <xdr:spPr>
        <a:xfrm>
          <a:off x="20434300" y="1432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6" name="楕円 745"/>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152400</xdr:rowOff>
    </xdr:to>
    <xdr:cxnSp macro="">
      <xdr:nvCxnSpPr>
        <xdr:cNvPr id="747" name="直線コネクタ 746"/>
        <xdr:cNvCxnSpPr/>
      </xdr:nvCxnSpPr>
      <xdr:spPr>
        <a:xfrm flipV="1">
          <a:off x="19545300" y="1432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4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749"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50"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751" name="n_1mainValue【児童館】&#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52"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3"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64" name="テキスト ボックス 7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5" name="直線コネクタ 76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6" name="テキスト ボックス 76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7" name="直線コネクタ 76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8" name="テキスト ボックス 76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9" name="直線コネクタ 76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0" name="テキスト ボックス 76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71" name="直線コネクタ 77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72" name="テキスト ボックス 77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776" name="直線コネクタ 775"/>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77"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78" name="直線コネクタ 777"/>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779"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780" name="直線コネクタ 779"/>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781"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82" name="フローチャート: 判断 781"/>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783" name="フローチャート: 判断 782"/>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784" name="フローチャート: 判断 783"/>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5" name="フローチャート: 判断 784"/>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59689</xdr:rowOff>
    </xdr:from>
    <xdr:to>
      <xdr:col>85</xdr:col>
      <xdr:colOff>177800</xdr:colOff>
      <xdr:row>108</xdr:row>
      <xdr:rowOff>161289</xdr:rowOff>
    </xdr:to>
    <xdr:sp macro="" textlink="">
      <xdr:nvSpPr>
        <xdr:cNvPr id="791" name="楕円 790"/>
        <xdr:cNvSpPr/>
      </xdr:nvSpPr>
      <xdr:spPr>
        <a:xfrm>
          <a:off x="16268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146066</xdr:rowOff>
    </xdr:from>
    <xdr:ext cx="405111" cy="259045"/>
    <xdr:sp macro="" textlink="">
      <xdr:nvSpPr>
        <xdr:cNvPr id="792" name="【公民館】&#10;有形固定資産減価償却率該当値テキスト"/>
        <xdr:cNvSpPr txBox="1"/>
      </xdr:nvSpPr>
      <xdr:spPr>
        <a:xfrm>
          <a:off x="163576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121413</xdr:rowOff>
    </xdr:from>
    <xdr:to>
      <xdr:col>81</xdr:col>
      <xdr:colOff>101600</xdr:colOff>
      <xdr:row>109</xdr:row>
      <xdr:rowOff>51563</xdr:rowOff>
    </xdr:to>
    <xdr:sp macro="" textlink="">
      <xdr:nvSpPr>
        <xdr:cNvPr id="793" name="楕円 792"/>
        <xdr:cNvSpPr/>
      </xdr:nvSpPr>
      <xdr:spPr>
        <a:xfrm>
          <a:off x="15430500" y="186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110489</xdr:rowOff>
    </xdr:from>
    <xdr:to>
      <xdr:col>85</xdr:col>
      <xdr:colOff>127000</xdr:colOff>
      <xdr:row>109</xdr:row>
      <xdr:rowOff>763</xdr:rowOff>
    </xdr:to>
    <xdr:cxnSp macro="">
      <xdr:nvCxnSpPr>
        <xdr:cNvPr id="794" name="直線コネクタ 793"/>
        <xdr:cNvCxnSpPr/>
      </xdr:nvCxnSpPr>
      <xdr:spPr>
        <a:xfrm flipV="1">
          <a:off x="15481300" y="1862708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29972</xdr:rowOff>
    </xdr:from>
    <xdr:to>
      <xdr:col>76</xdr:col>
      <xdr:colOff>165100</xdr:colOff>
      <xdr:row>108</xdr:row>
      <xdr:rowOff>131572</xdr:rowOff>
    </xdr:to>
    <xdr:sp macro="" textlink="">
      <xdr:nvSpPr>
        <xdr:cNvPr id="795" name="楕円 794"/>
        <xdr:cNvSpPr/>
      </xdr:nvSpPr>
      <xdr:spPr>
        <a:xfrm>
          <a:off x="14541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80772</xdr:rowOff>
    </xdr:from>
    <xdr:to>
      <xdr:col>81</xdr:col>
      <xdr:colOff>50800</xdr:colOff>
      <xdr:row>109</xdr:row>
      <xdr:rowOff>763</xdr:rowOff>
    </xdr:to>
    <xdr:cxnSp macro="">
      <xdr:nvCxnSpPr>
        <xdr:cNvPr id="796" name="直線コネクタ 795"/>
        <xdr:cNvCxnSpPr/>
      </xdr:nvCxnSpPr>
      <xdr:spPr>
        <a:xfrm>
          <a:off x="14592300" y="185973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119126</xdr:rowOff>
    </xdr:from>
    <xdr:to>
      <xdr:col>72</xdr:col>
      <xdr:colOff>38100</xdr:colOff>
      <xdr:row>109</xdr:row>
      <xdr:rowOff>49276</xdr:rowOff>
    </xdr:to>
    <xdr:sp macro="" textlink="">
      <xdr:nvSpPr>
        <xdr:cNvPr id="797" name="楕円 796"/>
        <xdr:cNvSpPr/>
      </xdr:nvSpPr>
      <xdr:spPr>
        <a:xfrm>
          <a:off x="136525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80772</xdr:rowOff>
    </xdr:from>
    <xdr:to>
      <xdr:col>76</xdr:col>
      <xdr:colOff>114300</xdr:colOff>
      <xdr:row>108</xdr:row>
      <xdr:rowOff>169926</xdr:rowOff>
    </xdr:to>
    <xdr:cxnSp macro="">
      <xdr:nvCxnSpPr>
        <xdr:cNvPr id="798" name="直線コネクタ 797"/>
        <xdr:cNvCxnSpPr/>
      </xdr:nvCxnSpPr>
      <xdr:spPr>
        <a:xfrm flipV="1">
          <a:off x="13703300" y="1859737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799"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800"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01"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42690</xdr:rowOff>
    </xdr:from>
    <xdr:ext cx="405111" cy="259045"/>
    <xdr:sp macro="" textlink="">
      <xdr:nvSpPr>
        <xdr:cNvPr id="802" name="n_1mainValue【公民館】&#10;有形固定資産減価償却率"/>
        <xdr:cNvSpPr txBox="1"/>
      </xdr:nvSpPr>
      <xdr:spPr>
        <a:xfrm>
          <a:off x="15266044" y="1873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122699</xdr:rowOff>
    </xdr:from>
    <xdr:ext cx="405111" cy="259045"/>
    <xdr:sp macro="" textlink="">
      <xdr:nvSpPr>
        <xdr:cNvPr id="803" name="n_2mainValue【公民館】&#10;有形固定資産減価償却率"/>
        <xdr:cNvSpPr txBox="1"/>
      </xdr:nvSpPr>
      <xdr:spPr>
        <a:xfrm>
          <a:off x="14389744" y="186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40403</xdr:rowOff>
    </xdr:from>
    <xdr:ext cx="405111" cy="259045"/>
    <xdr:sp macro="" textlink="">
      <xdr:nvSpPr>
        <xdr:cNvPr id="804" name="n_3mainValue【公民館】&#10;有形固定資産減価償却率"/>
        <xdr:cNvSpPr txBox="1"/>
      </xdr:nvSpPr>
      <xdr:spPr>
        <a:xfrm>
          <a:off x="13500744" y="187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830" name="直線コネクタ 829"/>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31"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32" name="直線コネクタ 831"/>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833"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834" name="直線コネクタ 833"/>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35"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36" name="フローチャート: 判断 835"/>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837" name="フローチャート: 判断 836"/>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8" name="フローチャート: 判断 837"/>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39" name="フローチャート: 判断 838"/>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121738</xdr:rowOff>
    </xdr:from>
    <xdr:to>
      <xdr:col>116</xdr:col>
      <xdr:colOff>114300</xdr:colOff>
      <xdr:row>104</xdr:row>
      <xdr:rowOff>51888</xdr:rowOff>
    </xdr:to>
    <xdr:sp macro="" textlink="">
      <xdr:nvSpPr>
        <xdr:cNvPr id="845" name="楕円 844"/>
        <xdr:cNvSpPr/>
      </xdr:nvSpPr>
      <xdr:spPr>
        <a:xfrm>
          <a:off x="22110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144615</xdr:rowOff>
    </xdr:from>
    <xdr:ext cx="469744" cy="259045"/>
    <xdr:sp macro="" textlink="">
      <xdr:nvSpPr>
        <xdr:cNvPr id="846" name="【公民館】&#10;一人当たり面積該当値テキスト"/>
        <xdr:cNvSpPr txBox="1"/>
      </xdr:nvSpPr>
      <xdr:spPr>
        <a:xfrm>
          <a:off x="22199600" y="1763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134801</xdr:rowOff>
    </xdr:from>
    <xdr:to>
      <xdr:col>112</xdr:col>
      <xdr:colOff>38100</xdr:colOff>
      <xdr:row>104</xdr:row>
      <xdr:rowOff>64951</xdr:rowOff>
    </xdr:to>
    <xdr:sp macro="" textlink="">
      <xdr:nvSpPr>
        <xdr:cNvPr id="847" name="楕円 846"/>
        <xdr:cNvSpPr/>
      </xdr:nvSpPr>
      <xdr:spPr>
        <a:xfrm>
          <a:off x="2127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xdr:rowOff>
    </xdr:from>
    <xdr:to>
      <xdr:col>116</xdr:col>
      <xdr:colOff>63500</xdr:colOff>
      <xdr:row>104</xdr:row>
      <xdr:rowOff>14151</xdr:rowOff>
    </xdr:to>
    <xdr:cxnSp macro="">
      <xdr:nvCxnSpPr>
        <xdr:cNvPr id="848" name="直線コネクタ 847"/>
        <xdr:cNvCxnSpPr/>
      </xdr:nvCxnSpPr>
      <xdr:spPr>
        <a:xfrm flipV="1">
          <a:off x="21323300" y="178318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67855</xdr:rowOff>
    </xdr:from>
    <xdr:to>
      <xdr:col>107</xdr:col>
      <xdr:colOff>101600</xdr:colOff>
      <xdr:row>102</xdr:row>
      <xdr:rowOff>169455</xdr:rowOff>
    </xdr:to>
    <xdr:sp macro="" textlink="">
      <xdr:nvSpPr>
        <xdr:cNvPr id="849" name="楕円 848"/>
        <xdr:cNvSpPr/>
      </xdr:nvSpPr>
      <xdr:spPr>
        <a:xfrm>
          <a:off x="20383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118655</xdr:rowOff>
    </xdr:from>
    <xdr:to>
      <xdr:col>111</xdr:col>
      <xdr:colOff>177800</xdr:colOff>
      <xdr:row>104</xdr:row>
      <xdr:rowOff>14151</xdr:rowOff>
    </xdr:to>
    <xdr:cxnSp macro="">
      <xdr:nvCxnSpPr>
        <xdr:cNvPr id="850" name="直線コネクタ 849"/>
        <xdr:cNvCxnSpPr/>
      </xdr:nvCxnSpPr>
      <xdr:spPr>
        <a:xfrm>
          <a:off x="20434300" y="17606555"/>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851" name="楕円 850"/>
        <xdr:cNvSpPr/>
      </xdr:nvSpPr>
      <xdr:spPr>
        <a:xfrm>
          <a:off x="19494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118655</xdr:rowOff>
    </xdr:from>
    <xdr:to>
      <xdr:col>107</xdr:col>
      <xdr:colOff>50800</xdr:colOff>
      <xdr:row>104</xdr:row>
      <xdr:rowOff>33745</xdr:rowOff>
    </xdr:to>
    <xdr:cxnSp macro="">
      <xdr:nvCxnSpPr>
        <xdr:cNvPr id="852" name="直線コネクタ 851"/>
        <xdr:cNvCxnSpPr/>
      </xdr:nvCxnSpPr>
      <xdr:spPr>
        <a:xfrm flipV="1">
          <a:off x="19545300" y="176065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853"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4"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855" name="n_3aveValue【公民館】&#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56078</xdr:rowOff>
    </xdr:from>
    <xdr:ext cx="469744" cy="259045"/>
    <xdr:sp macro="" textlink="">
      <xdr:nvSpPr>
        <xdr:cNvPr id="856" name="n_1mainValue【公民館】&#10;一人当たり面積"/>
        <xdr:cNvSpPr txBox="1"/>
      </xdr:nvSpPr>
      <xdr:spPr>
        <a:xfrm>
          <a:off x="21075727" y="178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14532</xdr:rowOff>
    </xdr:from>
    <xdr:ext cx="469744" cy="259045"/>
    <xdr:sp macro="" textlink="">
      <xdr:nvSpPr>
        <xdr:cNvPr id="857" name="n_2mainValue【公民館】&#10;一人当たり面積"/>
        <xdr:cNvSpPr txBox="1"/>
      </xdr:nvSpPr>
      <xdr:spPr>
        <a:xfrm>
          <a:off x="201994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858" name="n_3mainValue【公民館】&#10;一人当たり面積"/>
        <xdr:cNvSpPr txBox="1"/>
      </xdr:nvSpPr>
      <xdr:spPr>
        <a:xfrm>
          <a:off x="19310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類似団体と比較して特に有形固定資産減価償却率が高くなっている施設は、児童館であり、特に低くなっている施設は、保育所、公民館である。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年度建築木造の１棟だけであり、耐用年数の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年に近づいていることから高い水準となっている。この施設は今後も活用することとしており、大規模改修等による老朽化対策を検討していく必要がある。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保育所については、３つの保育所を統合し、１つの保育所を設置したことが、有形固定資産減価償却率の減少の要因である。今後も集約化を進めていくこととしており、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有形固定資産減価償却率と維持管理費の更なる減少を見込んでいる。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施設のうち、老朽化していた４施設を</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に随時更新したことにより、低い水準となっている。しかし、３施設においては、建築から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年を超えているものもあることから、計画的に長寿命化又は更新をしていくこととしている。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154396</xdr:rowOff>
    </xdr:from>
    <xdr:to>
      <xdr:col>24</xdr:col>
      <xdr:colOff>114300</xdr:colOff>
      <xdr:row>35</xdr:row>
      <xdr:rowOff>84546</xdr:rowOff>
    </xdr:to>
    <xdr:sp macro="" textlink="">
      <xdr:nvSpPr>
        <xdr:cNvPr id="72" name="楕円 71"/>
        <xdr:cNvSpPr/>
      </xdr:nvSpPr>
      <xdr:spPr>
        <a:xfrm>
          <a:off x="45847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5823</xdr:rowOff>
    </xdr:from>
    <xdr:ext cx="405111" cy="259045"/>
    <xdr:sp macro="" textlink="">
      <xdr:nvSpPr>
        <xdr:cNvPr id="73" name="【図書館】&#10;有形固定資産減価償却率該当値テキスト"/>
        <xdr:cNvSpPr txBox="1"/>
      </xdr:nvSpPr>
      <xdr:spPr>
        <a:xfrm>
          <a:off x="4673600"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51707</xdr:rowOff>
    </xdr:to>
    <xdr:cxnSp macro="">
      <xdr:nvCxnSpPr>
        <xdr:cNvPr id="75" name="直線コネクタ 74"/>
        <xdr:cNvCxnSpPr/>
      </xdr:nvCxnSpPr>
      <xdr:spPr>
        <a:xfrm flipV="1">
          <a:off x="3797300" y="60344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6" name="楕円 75"/>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121920</xdr:rowOff>
    </xdr:to>
    <xdr:cxnSp macro="">
      <xdr:nvCxnSpPr>
        <xdr:cNvPr id="77" name="直線コネクタ 76"/>
        <xdr:cNvCxnSpPr/>
      </xdr:nvCxnSpPr>
      <xdr:spPr>
        <a:xfrm flipV="1">
          <a:off x="2908300" y="60524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69487</xdr:rowOff>
    </xdr:from>
    <xdr:to>
      <xdr:col>10</xdr:col>
      <xdr:colOff>165100</xdr:colOff>
      <xdr:row>35</xdr:row>
      <xdr:rowOff>171087</xdr:rowOff>
    </xdr:to>
    <xdr:sp macro="" textlink="">
      <xdr:nvSpPr>
        <xdr:cNvPr id="78" name="楕円 77"/>
        <xdr:cNvSpPr/>
      </xdr:nvSpPr>
      <xdr:spPr>
        <a:xfrm>
          <a:off x="1968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120287</xdr:rowOff>
    </xdr:from>
    <xdr:to>
      <xdr:col>15</xdr:col>
      <xdr:colOff>50800</xdr:colOff>
      <xdr:row>35</xdr:row>
      <xdr:rowOff>121920</xdr:rowOff>
    </xdr:to>
    <xdr:cxnSp macro="">
      <xdr:nvCxnSpPr>
        <xdr:cNvPr id="79" name="直線コネクタ 78"/>
        <xdr:cNvCxnSpPr/>
      </xdr:nvCxnSpPr>
      <xdr:spPr>
        <a:xfrm>
          <a:off x="2019300" y="6121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3"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4" name="n_2mainValue【図書館】&#10;有形固定資産減価償却率"/>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16164</xdr:rowOff>
    </xdr:from>
    <xdr:ext cx="405111" cy="259045"/>
    <xdr:sp macro="" textlink="">
      <xdr:nvSpPr>
        <xdr:cNvPr id="85" name="n_3mainValue【図書館】&#10;有形固定資産減価償却率"/>
        <xdr:cNvSpPr txBox="1"/>
      </xdr:nvSpPr>
      <xdr:spPr>
        <a:xfrm>
          <a:off x="1816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24" name="楕円 123"/>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25" name="【図書館】&#10;一人当たり面積該当値テキスト"/>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26" name="楕円 125"/>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140970</xdr:rowOff>
    </xdr:to>
    <xdr:cxnSp macro="">
      <xdr:nvCxnSpPr>
        <xdr:cNvPr id="127" name="直線コネクタ 126"/>
        <xdr:cNvCxnSpPr/>
      </xdr:nvCxnSpPr>
      <xdr:spPr>
        <a:xfrm>
          <a:off x="9639300" y="682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28" name="楕円 127"/>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140970</xdr:rowOff>
    </xdr:to>
    <xdr:cxnSp macro="">
      <xdr:nvCxnSpPr>
        <xdr:cNvPr id="129" name="直線コネクタ 128"/>
        <xdr:cNvCxnSpPr/>
      </xdr:nvCxnSpPr>
      <xdr:spPr>
        <a:xfrm>
          <a:off x="8750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0" name="楕円 129"/>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148590</xdr:rowOff>
    </xdr:to>
    <xdr:cxnSp macro="">
      <xdr:nvCxnSpPr>
        <xdr:cNvPr id="131" name="直線コネクタ 130"/>
        <xdr:cNvCxnSpPr/>
      </xdr:nvCxnSpPr>
      <xdr:spPr>
        <a:xfrm flipV="1">
          <a:off x="7861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3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35" name="n_1mainValue【図書館】&#10;一人当たり面積"/>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36"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37" name="n_3mainValue【図書館】&#10;一人当たり面積"/>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7" name="楕円 176"/>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78" name="【体育館・プー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9" name="楕円 178"/>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60</xdr:row>
      <xdr:rowOff>28575</xdr:rowOff>
    </xdr:to>
    <xdr:cxnSp macro="">
      <xdr:nvCxnSpPr>
        <xdr:cNvPr id="180" name="直線コネクタ 179"/>
        <xdr:cNvCxnSpPr/>
      </xdr:nvCxnSpPr>
      <xdr:spPr>
        <a:xfrm>
          <a:off x="3797300" y="1023175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1" name="楕円 180"/>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167640</xdr:rowOff>
    </xdr:to>
    <xdr:cxnSp macro="">
      <xdr:nvCxnSpPr>
        <xdr:cNvPr id="182" name="直線コネクタ 181"/>
        <xdr:cNvCxnSpPr/>
      </xdr:nvCxnSpPr>
      <xdr:spPr>
        <a:xfrm flipV="1">
          <a:off x="2908300" y="10231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3" name="楕円 182"/>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24765</xdr:rowOff>
    </xdr:to>
    <xdr:cxnSp macro="">
      <xdr:nvCxnSpPr>
        <xdr:cNvPr id="184" name="直線コネクタ 183"/>
        <xdr:cNvCxnSpPr/>
      </xdr:nvCxnSpPr>
      <xdr:spPr>
        <a:xfrm flipV="1">
          <a:off x="2019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8"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9" name="n_2main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0" name="n_3main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12881</xdr:rowOff>
    </xdr:from>
    <xdr:to>
      <xdr:col>55</xdr:col>
      <xdr:colOff>50800</xdr:colOff>
      <xdr:row>61</xdr:row>
      <xdr:rowOff>114481</xdr:rowOff>
    </xdr:to>
    <xdr:sp macro="" textlink="">
      <xdr:nvSpPr>
        <xdr:cNvPr id="231" name="楕円 230"/>
        <xdr:cNvSpPr/>
      </xdr:nvSpPr>
      <xdr:spPr>
        <a:xfrm>
          <a:off x="10426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35758</xdr:rowOff>
    </xdr:from>
    <xdr:ext cx="469744" cy="259045"/>
    <xdr:sp macro="" textlink="">
      <xdr:nvSpPr>
        <xdr:cNvPr id="232" name="【体育館・プール】&#10;一人当たり面積該当値テキスト"/>
        <xdr:cNvSpPr txBox="1"/>
      </xdr:nvSpPr>
      <xdr:spPr>
        <a:xfrm>
          <a:off x="10515600" y="103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21046</xdr:rowOff>
    </xdr:from>
    <xdr:to>
      <xdr:col>50</xdr:col>
      <xdr:colOff>165100</xdr:colOff>
      <xdr:row>61</xdr:row>
      <xdr:rowOff>122646</xdr:rowOff>
    </xdr:to>
    <xdr:sp macro="" textlink="">
      <xdr:nvSpPr>
        <xdr:cNvPr id="233" name="楕円 232"/>
        <xdr:cNvSpPr/>
      </xdr:nvSpPr>
      <xdr:spPr>
        <a:xfrm>
          <a:off x="9588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63681</xdr:rowOff>
    </xdr:from>
    <xdr:to>
      <xdr:col>55</xdr:col>
      <xdr:colOff>0</xdr:colOff>
      <xdr:row>61</xdr:row>
      <xdr:rowOff>71846</xdr:rowOff>
    </xdr:to>
    <xdr:cxnSp macro="">
      <xdr:nvCxnSpPr>
        <xdr:cNvPr id="234" name="直線コネクタ 233"/>
        <xdr:cNvCxnSpPr/>
      </xdr:nvCxnSpPr>
      <xdr:spPr>
        <a:xfrm flipV="1">
          <a:off x="9639300" y="1052213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102688</xdr:rowOff>
    </xdr:from>
    <xdr:to>
      <xdr:col>46</xdr:col>
      <xdr:colOff>38100</xdr:colOff>
      <xdr:row>61</xdr:row>
      <xdr:rowOff>32838</xdr:rowOff>
    </xdr:to>
    <xdr:sp macro="" textlink="">
      <xdr:nvSpPr>
        <xdr:cNvPr id="235" name="楕円 234"/>
        <xdr:cNvSpPr/>
      </xdr:nvSpPr>
      <xdr:spPr>
        <a:xfrm>
          <a:off x="869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153488</xdr:rowOff>
    </xdr:from>
    <xdr:to>
      <xdr:col>50</xdr:col>
      <xdr:colOff>114300</xdr:colOff>
      <xdr:row>61</xdr:row>
      <xdr:rowOff>71846</xdr:rowOff>
    </xdr:to>
    <xdr:cxnSp macro="">
      <xdr:nvCxnSpPr>
        <xdr:cNvPr id="236" name="直線コネクタ 235"/>
        <xdr:cNvCxnSpPr/>
      </xdr:nvCxnSpPr>
      <xdr:spPr>
        <a:xfrm>
          <a:off x="8750300" y="10440488"/>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132080</xdr:rowOff>
    </xdr:from>
    <xdr:to>
      <xdr:col>41</xdr:col>
      <xdr:colOff>101600</xdr:colOff>
      <xdr:row>61</xdr:row>
      <xdr:rowOff>62230</xdr:rowOff>
    </xdr:to>
    <xdr:sp macro="" textlink="">
      <xdr:nvSpPr>
        <xdr:cNvPr id="237" name="楕円 236"/>
        <xdr:cNvSpPr/>
      </xdr:nvSpPr>
      <xdr:spPr>
        <a:xfrm>
          <a:off x="781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153488</xdr:rowOff>
    </xdr:from>
    <xdr:to>
      <xdr:col>45</xdr:col>
      <xdr:colOff>177800</xdr:colOff>
      <xdr:row>61</xdr:row>
      <xdr:rowOff>11430</xdr:rowOff>
    </xdr:to>
    <xdr:cxnSp macro="">
      <xdr:nvCxnSpPr>
        <xdr:cNvPr id="238" name="直線コネクタ 237"/>
        <xdr:cNvCxnSpPr/>
      </xdr:nvCxnSpPr>
      <xdr:spPr>
        <a:xfrm flipV="1">
          <a:off x="7861300" y="1044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39" name="n_1ave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40" name="n_2aveValue【体育館・プール】&#10;一人当たり面積"/>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139173</xdr:rowOff>
    </xdr:from>
    <xdr:ext cx="469744" cy="259045"/>
    <xdr:sp macro="" textlink="">
      <xdr:nvSpPr>
        <xdr:cNvPr id="242" name="n_1mainValue【体育館・プール】&#10;一人当たり面積"/>
        <xdr:cNvSpPr txBox="1"/>
      </xdr:nvSpPr>
      <xdr:spPr>
        <a:xfrm>
          <a:off x="9391727" y="1025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49365</xdr:rowOff>
    </xdr:from>
    <xdr:ext cx="469744" cy="259045"/>
    <xdr:sp macro="" textlink="">
      <xdr:nvSpPr>
        <xdr:cNvPr id="243" name="n_2mainValue【体育館・プール】&#10;一人当たり面積"/>
        <xdr:cNvSpPr txBox="1"/>
      </xdr:nvSpPr>
      <xdr:spPr>
        <a:xfrm>
          <a:off x="8515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78757</xdr:rowOff>
    </xdr:from>
    <xdr:ext cx="469744" cy="259045"/>
    <xdr:sp macro="" textlink="">
      <xdr:nvSpPr>
        <xdr:cNvPr id="244" name="n_3mainValue【体育館・プール】&#10;一人当たり面積"/>
        <xdr:cNvSpPr txBox="1"/>
      </xdr:nvSpPr>
      <xdr:spPr>
        <a:xfrm>
          <a:off x="7626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84" name="楕円 283"/>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85"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86" name="楕円 285"/>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152400</xdr:rowOff>
    </xdr:to>
    <xdr:cxnSp macro="">
      <xdr:nvCxnSpPr>
        <xdr:cNvPr id="287" name="直線コネクタ 286"/>
        <xdr:cNvCxnSpPr/>
      </xdr:nvCxnSpPr>
      <xdr:spPr>
        <a:xfrm flipV="1">
          <a:off x="3797300" y="14013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88" name="楕円 287"/>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81</xdr:row>
      <xdr:rowOff>163830</xdr:rowOff>
    </xdr:to>
    <xdr:cxnSp macro="">
      <xdr:nvCxnSpPr>
        <xdr:cNvPr id="289" name="直線コネクタ 288"/>
        <xdr:cNvCxnSpPr/>
      </xdr:nvCxnSpPr>
      <xdr:spPr>
        <a:xfrm flipV="1">
          <a:off x="2908300" y="14039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90" name="楕円 289"/>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53339</xdr:rowOff>
    </xdr:to>
    <xdr:cxnSp macro="">
      <xdr:nvCxnSpPr>
        <xdr:cNvPr id="291" name="直線コネクタ 290"/>
        <xdr:cNvCxnSpPr/>
      </xdr:nvCxnSpPr>
      <xdr:spPr>
        <a:xfrm flipV="1">
          <a:off x="2019300" y="14051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95" name="n_1mainValue【福祉施設】&#10;有形固定資産減価償却率"/>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96" name="n_2main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297" name="n_3mainValue【福祉施設】&#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36" name="楕円 335"/>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37"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338" name="楕円 337"/>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3811</xdr:rowOff>
    </xdr:to>
    <xdr:cxnSp macro="">
      <xdr:nvCxnSpPr>
        <xdr:cNvPr id="339" name="直線コネクタ 338"/>
        <xdr:cNvCxnSpPr/>
      </xdr:nvCxnSpPr>
      <xdr:spPr>
        <a:xfrm flipV="1">
          <a:off x="9639300" y="14744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40" name="楕円 339"/>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86</xdr:row>
      <xdr:rowOff>3811</xdr:rowOff>
    </xdr:to>
    <xdr:cxnSp macro="">
      <xdr:nvCxnSpPr>
        <xdr:cNvPr id="341" name="直線コネクタ 340"/>
        <xdr:cNvCxnSpPr/>
      </xdr:nvCxnSpPr>
      <xdr:spPr>
        <a:xfrm>
          <a:off x="8750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楕円 341"/>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86</xdr:row>
      <xdr:rowOff>3811</xdr:rowOff>
    </xdr:to>
    <xdr:cxnSp macro="">
      <xdr:nvCxnSpPr>
        <xdr:cNvPr id="343" name="直線コネクタ 342"/>
        <xdr:cNvCxnSpPr/>
      </xdr:nvCxnSpPr>
      <xdr:spPr>
        <a:xfrm flipV="1">
          <a:off x="7861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347"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48"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49"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65405</xdr:rowOff>
    </xdr:from>
    <xdr:to>
      <xdr:col>24</xdr:col>
      <xdr:colOff>114300</xdr:colOff>
      <xdr:row>104</xdr:row>
      <xdr:rowOff>167005</xdr:rowOff>
    </xdr:to>
    <xdr:sp macro="" textlink="">
      <xdr:nvSpPr>
        <xdr:cNvPr id="389" name="楕円 388"/>
        <xdr:cNvSpPr/>
      </xdr:nvSpPr>
      <xdr:spPr>
        <a:xfrm>
          <a:off x="4584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88282</xdr:rowOff>
    </xdr:from>
    <xdr:ext cx="405111" cy="259045"/>
    <xdr:sp macro="" textlink="">
      <xdr:nvSpPr>
        <xdr:cNvPr id="390" name="【市民会館】&#10;有形固定資産減価償却率該当値テキスト"/>
        <xdr:cNvSpPr txBox="1"/>
      </xdr:nvSpPr>
      <xdr:spPr>
        <a:xfrm>
          <a:off x="46736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118745</xdr:rowOff>
    </xdr:from>
    <xdr:to>
      <xdr:col>20</xdr:col>
      <xdr:colOff>38100</xdr:colOff>
      <xdr:row>105</xdr:row>
      <xdr:rowOff>48895</xdr:rowOff>
    </xdr:to>
    <xdr:sp macro="" textlink="">
      <xdr:nvSpPr>
        <xdr:cNvPr id="391" name="楕円 390"/>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104</xdr:row>
      <xdr:rowOff>169545</xdr:rowOff>
    </xdr:to>
    <xdr:cxnSp macro="">
      <xdr:nvCxnSpPr>
        <xdr:cNvPr id="392" name="直線コネクタ 391"/>
        <xdr:cNvCxnSpPr/>
      </xdr:nvCxnSpPr>
      <xdr:spPr>
        <a:xfrm flipV="1">
          <a:off x="3797300" y="179470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393" name="楕円 392"/>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104</xdr:row>
      <xdr:rowOff>169545</xdr:rowOff>
    </xdr:to>
    <xdr:cxnSp macro="">
      <xdr:nvCxnSpPr>
        <xdr:cNvPr id="394" name="直線コネクタ 393"/>
        <xdr:cNvCxnSpPr/>
      </xdr:nvCxnSpPr>
      <xdr:spPr>
        <a:xfrm>
          <a:off x="2908300" y="179870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xdr:rowOff>
    </xdr:from>
    <xdr:to>
      <xdr:col>10</xdr:col>
      <xdr:colOff>165100</xdr:colOff>
      <xdr:row>105</xdr:row>
      <xdr:rowOff>109855</xdr:rowOff>
    </xdr:to>
    <xdr:sp macro="" textlink="">
      <xdr:nvSpPr>
        <xdr:cNvPr id="395" name="楕円 394"/>
        <xdr:cNvSpPr/>
      </xdr:nvSpPr>
      <xdr:spPr>
        <a:xfrm>
          <a:off x="1968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59055</xdr:rowOff>
    </xdr:to>
    <xdr:cxnSp macro="">
      <xdr:nvCxnSpPr>
        <xdr:cNvPr id="396" name="直線コネクタ 395"/>
        <xdr:cNvCxnSpPr/>
      </xdr:nvCxnSpPr>
      <xdr:spPr>
        <a:xfrm flipV="1">
          <a:off x="2019300" y="179870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97"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139082</xdr:rowOff>
    </xdr:from>
    <xdr:ext cx="405111" cy="259045"/>
    <xdr:sp macro="" textlink="">
      <xdr:nvSpPr>
        <xdr:cNvPr id="398"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99" name="n_3aveValue【市民会館】&#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65422</xdr:rowOff>
    </xdr:from>
    <xdr:ext cx="405111" cy="259045"/>
    <xdr:sp macro="" textlink="">
      <xdr:nvSpPr>
        <xdr:cNvPr id="400" name="n_1mainValue【市民会館】&#10;有形固定資産減価償却率"/>
        <xdr:cNvSpPr txBox="1"/>
      </xdr:nvSpPr>
      <xdr:spPr>
        <a:xfrm>
          <a:off x="35820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01" name="n_2mainValue【市民会館】&#10;有形固定資産減価償却率"/>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126382</xdr:rowOff>
    </xdr:from>
    <xdr:ext cx="405111" cy="259045"/>
    <xdr:sp macro="" textlink="">
      <xdr:nvSpPr>
        <xdr:cNvPr id="402" name="n_3mainValue【市民会館】&#10;有形固定資産減価償却率"/>
        <xdr:cNvSpPr txBox="1"/>
      </xdr:nvSpPr>
      <xdr:spPr>
        <a:xfrm>
          <a:off x="1816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29211</xdr:rowOff>
    </xdr:from>
    <xdr:to>
      <xdr:col>55</xdr:col>
      <xdr:colOff>50800</xdr:colOff>
      <xdr:row>103</xdr:row>
      <xdr:rowOff>130811</xdr:rowOff>
    </xdr:to>
    <xdr:sp macro="" textlink="">
      <xdr:nvSpPr>
        <xdr:cNvPr id="441" name="楕円 440"/>
        <xdr:cNvSpPr/>
      </xdr:nvSpPr>
      <xdr:spPr>
        <a:xfrm>
          <a:off x="10426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52088</xdr:rowOff>
    </xdr:from>
    <xdr:ext cx="469744" cy="259045"/>
    <xdr:sp macro="" textlink="">
      <xdr:nvSpPr>
        <xdr:cNvPr id="442" name="【市民会館】&#10;一人当たり面積該当値テキスト"/>
        <xdr:cNvSpPr txBox="1"/>
      </xdr:nvSpPr>
      <xdr:spPr>
        <a:xfrm>
          <a:off x="10515600"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40639</xdr:rowOff>
    </xdr:from>
    <xdr:to>
      <xdr:col>50</xdr:col>
      <xdr:colOff>165100</xdr:colOff>
      <xdr:row>103</xdr:row>
      <xdr:rowOff>142239</xdr:rowOff>
    </xdr:to>
    <xdr:sp macro="" textlink="">
      <xdr:nvSpPr>
        <xdr:cNvPr id="443" name="楕円 442"/>
        <xdr:cNvSpPr/>
      </xdr:nvSpPr>
      <xdr:spPr>
        <a:xfrm>
          <a:off x="9588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80011</xdr:rowOff>
    </xdr:from>
    <xdr:to>
      <xdr:col>55</xdr:col>
      <xdr:colOff>0</xdr:colOff>
      <xdr:row>103</xdr:row>
      <xdr:rowOff>91439</xdr:rowOff>
    </xdr:to>
    <xdr:cxnSp macro="">
      <xdr:nvCxnSpPr>
        <xdr:cNvPr id="444" name="直線コネクタ 443"/>
        <xdr:cNvCxnSpPr/>
      </xdr:nvCxnSpPr>
      <xdr:spPr>
        <a:xfrm flipV="1">
          <a:off x="9639300" y="17739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158750</xdr:rowOff>
    </xdr:from>
    <xdr:to>
      <xdr:col>46</xdr:col>
      <xdr:colOff>38100</xdr:colOff>
      <xdr:row>100</xdr:row>
      <xdr:rowOff>88900</xdr:rowOff>
    </xdr:to>
    <xdr:sp macro="" textlink="">
      <xdr:nvSpPr>
        <xdr:cNvPr id="445" name="楕円 444"/>
        <xdr:cNvSpPr/>
      </xdr:nvSpPr>
      <xdr:spPr>
        <a:xfrm>
          <a:off x="869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38100</xdr:rowOff>
    </xdr:from>
    <xdr:to>
      <xdr:col>50</xdr:col>
      <xdr:colOff>114300</xdr:colOff>
      <xdr:row>103</xdr:row>
      <xdr:rowOff>91439</xdr:rowOff>
    </xdr:to>
    <xdr:cxnSp macro="">
      <xdr:nvCxnSpPr>
        <xdr:cNvPr id="446" name="直線コネクタ 445"/>
        <xdr:cNvCxnSpPr/>
      </xdr:nvCxnSpPr>
      <xdr:spPr>
        <a:xfrm>
          <a:off x="8750300" y="17183100"/>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59689</xdr:rowOff>
    </xdr:from>
    <xdr:to>
      <xdr:col>41</xdr:col>
      <xdr:colOff>101600</xdr:colOff>
      <xdr:row>103</xdr:row>
      <xdr:rowOff>161289</xdr:rowOff>
    </xdr:to>
    <xdr:sp macro="" textlink="">
      <xdr:nvSpPr>
        <xdr:cNvPr id="447" name="楕円 446"/>
        <xdr:cNvSpPr/>
      </xdr:nvSpPr>
      <xdr:spPr>
        <a:xfrm>
          <a:off x="781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38100</xdr:rowOff>
    </xdr:from>
    <xdr:to>
      <xdr:col>45</xdr:col>
      <xdr:colOff>177800</xdr:colOff>
      <xdr:row>103</xdr:row>
      <xdr:rowOff>110489</xdr:rowOff>
    </xdr:to>
    <xdr:cxnSp macro="">
      <xdr:nvCxnSpPr>
        <xdr:cNvPr id="448" name="直線コネクタ 447"/>
        <xdr:cNvCxnSpPr/>
      </xdr:nvCxnSpPr>
      <xdr:spPr>
        <a:xfrm flipV="1">
          <a:off x="7861300" y="17183100"/>
          <a:ext cx="889000" cy="5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158766</xdr:rowOff>
    </xdr:from>
    <xdr:ext cx="469744" cy="259045"/>
    <xdr:sp macro="" textlink="">
      <xdr:nvSpPr>
        <xdr:cNvPr id="452" name="n_1mainValue【市民会館】&#10;一人当たり面積"/>
        <xdr:cNvSpPr txBox="1"/>
      </xdr:nvSpPr>
      <xdr:spPr>
        <a:xfrm>
          <a:off x="93917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105427</xdr:rowOff>
    </xdr:from>
    <xdr:ext cx="469744" cy="259045"/>
    <xdr:sp macro="" textlink="">
      <xdr:nvSpPr>
        <xdr:cNvPr id="453" name="n_2mainValue【市民会館】&#10;一人当たり面積"/>
        <xdr:cNvSpPr txBox="1"/>
      </xdr:nvSpPr>
      <xdr:spPr>
        <a:xfrm>
          <a:off x="8515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6366</xdr:rowOff>
    </xdr:from>
    <xdr:ext cx="469744" cy="259045"/>
    <xdr:sp macro="" textlink="">
      <xdr:nvSpPr>
        <xdr:cNvPr id="454" name="n_3mainValue【市民会館】&#10;一人当たり面積"/>
        <xdr:cNvSpPr txBox="1"/>
      </xdr:nvSpPr>
      <xdr:spPr>
        <a:xfrm>
          <a:off x="7626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84"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94" name="楕円 493"/>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495" name="【一般廃棄物処理施設】&#10;有形固定資産減価償却率該当値テキスト"/>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156845</xdr:rowOff>
    </xdr:from>
    <xdr:to>
      <xdr:col>81</xdr:col>
      <xdr:colOff>101600</xdr:colOff>
      <xdr:row>37</xdr:row>
      <xdr:rowOff>86995</xdr:rowOff>
    </xdr:to>
    <xdr:sp macro="" textlink="">
      <xdr:nvSpPr>
        <xdr:cNvPr id="496" name="楕円 495"/>
        <xdr:cNvSpPr/>
      </xdr:nvSpPr>
      <xdr:spPr>
        <a:xfrm>
          <a:off x="15430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36195</xdr:rowOff>
    </xdr:from>
    <xdr:to>
      <xdr:col>85</xdr:col>
      <xdr:colOff>127000</xdr:colOff>
      <xdr:row>37</xdr:row>
      <xdr:rowOff>43815</xdr:rowOff>
    </xdr:to>
    <xdr:cxnSp macro="">
      <xdr:nvCxnSpPr>
        <xdr:cNvPr id="497" name="直線コネクタ 496"/>
        <xdr:cNvCxnSpPr/>
      </xdr:nvCxnSpPr>
      <xdr:spPr>
        <a:xfrm>
          <a:off x="15481300" y="63798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498"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99"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00"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103522</xdr:rowOff>
    </xdr:from>
    <xdr:ext cx="405111" cy="259045"/>
    <xdr:sp macro="" textlink="">
      <xdr:nvSpPr>
        <xdr:cNvPr id="501" name="n_1mainValue【一般廃棄物処理施設】&#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3" name="テキスト ボックス 5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5" name="テキスト ボックス 51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7" name="テキスト ボックス 51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9" name="テキスト ボックス 51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1" name="テキスト ボックス 52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3" name="テキスト ボックス 52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27" name="直線コネクタ 526"/>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28"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29" name="直線コネクタ 528"/>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0"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1" name="直線コネクタ 530"/>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532"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3" name="フローチャート: 判断 532"/>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34" name="フローチャート: 判断 533"/>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35" name="フローチャート: 判断 534"/>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36" name="フローチャート: 判断 535"/>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111990</xdr:rowOff>
    </xdr:from>
    <xdr:to>
      <xdr:col>116</xdr:col>
      <xdr:colOff>114300</xdr:colOff>
      <xdr:row>40</xdr:row>
      <xdr:rowOff>42140</xdr:rowOff>
    </xdr:to>
    <xdr:sp macro="" textlink="">
      <xdr:nvSpPr>
        <xdr:cNvPr id="542" name="楕円 541"/>
        <xdr:cNvSpPr/>
      </xdr:nvSpPr>
      <xdr:spPr>
        <a:xfrm>
          <a:off x="22110700" y="67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134867</xdr:rowOff>
    </xdr:from>
    <xdr:ext cx="599010" cy="259045"/>
    <xdr:sp macro="" textlink="">
      <xdr:nvSpPr>
        <xdr:cNvPr id="543" name="【一般廃棄物処理施設】&#10;一人当たり有形固定資産（償却資産）額該当値テキスト"/>
        <xdr:cNvSpPr txBox="1"/>
      </xdr:nvSpPr>
      <xdr:spPr>
        <a:xfrm>
          <a:off x="22199600" y="66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130732</xdr:rowOff>
    </xdr:from>
    <xdr:to>
      <xdr:col>112</xdr:col>
      <xdr:colOff>38100</xdr:colOff>
      <xdr:row>40</xdr:row>
      <xdr:rowOff>60882</xdr:rowOff>
    </xdr:to>
    <xdr:sp macro="" textlink="">
      <xdr:nvSpPr>
        <xdr:cNvPr id="544" name="楕円 543"/>
        <xdr:cNvSpPr/>
      </xdr:nvSpPr>
      <xdr:spPr>
        <a:xfrm>
          <a:off x="21272500" y="68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162790</xdr:rowOff>
    </xdr:from>
    <xdr:to>
      <xdr:col>116</xdr:col>
      <xdr:colOff>63500</xdr:colOff>
      <xdr:row>40</xdr:row>
      <xdr:rowOff>10082</xdr:rowOff>
    </xdr:to>
    <xdr:cxnSp macro="">
      <xdr:nvCxnSpPr>
        <xdr:cNvPr id="545" name="直線コネクタ 544"/>
        <xdr:cNvCxnSpPr/>
      </xdr:nvCxnSpPr>
      <xdr:spPr>
        <a:xfrm flipV="1">
          <a:off x="21323300" y="6849340"/>
          <a:ext cx="8382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46" name="n_1aveValue【一般廃棄物処理施設】&#10;一人当たり有形固定資産（償却資産）額"/>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47"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48"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77409</xdr:rowOff>
    </xdr:from>
    <xdr:ext cx="599010" cy="259045"/>
    <xdr:sp macro="" textlink="">
      <xdr:nvSpPr>
        <xdr:cNvPr id="549" name="n_1mainValue【一般廃棄物処理施設】&#10;一人当たり有形固定資産（償却資産）額"/>
        <xdr:cNvSpPr txBox="1"/>
      </xdr:nvSpPr>
      <xdr:spPr>
        <a:xfrm>
          <a:off x="21011095" y="65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1" name="テキスト ボックス 56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69" name="テキスト ボックス 56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73" name="直線コネクタ 572"/>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74"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75" name="直線コネクタ 574"/>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76"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77" name="直線コネクタ 57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78"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79" name="フローチャート: 判断 578"/>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80" name="フローチャート: 判断 579"/>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81" name="フローチャート: 判断 580"/>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88" name="楕円 587"/>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89" name="【保健センター・保健所】&#10;有形固定資産減価償却率該当値テキスト"/>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57785</xdr:rowOff>
    </xdr:from>
    <xdr:to>
      <xdr:col>81</xdr:col>
      <xdr:colOff>101600</xdr:colOff>
      <xdr:row>57</xdr:row>
      <xdr:rowOff>159385</xdr:rowOff>
    </xdr:to>
    <xdr:sp macro="" textlink="">
      <xdr:nvSpPr>
        <xdr:cNvPr id="590" name="楕円 589"/>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108585</xdr:rowOff>
    </xdr:to>
    <xdr:cxnSp macro="">
      <xdr:nvCxnSpPr>
        <xdr:cNvPr id="591" name="直線コネクタ 590"/>
        <xdr:cNvCxnSpPr/>
      </xdr:nvCxnSpPr>
      <xdr:spPr>
        <a:xfrm flipV="1">
          <a:off x="15481300" y="98526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88265</xdr:rowOff>
    </xdr:from>
    <xdr:to>
      <xdr:col>76</xdr:col>
      <xdr:colOff>165100</xdr:colOff>
      <xdr:row>58</xdr:row>
      <xdr:rowOff>18415</xdr:rowOff>
    </xdr:to>
    <xdr:sp macro="" textlink="">
      <xdr:nvSpPr>
        <xdr:cNvPr id="592" name="楕円 591"/>
        <xdr:cNvSpPr/>
      </xdr:nvSpPr>
      <xdr:spPr>
        <a:xfrm>
          <a:off x="1454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139065</xdr:rowOff>
    </xdr:to>
    <xdr:cxnSp macro="">
      <xdr:nvCxnSpPr>
        <xdr:cNvPr id="593" name="直線コネクタ 592"/>
        <xdr:cNvCxnSpPr/>
      </xdr:nvCxnSpPr>
      <xdr:spPr>
        <a:xfrm flipV="1">
          <a:off x="14592300" y="9881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90170</xdr:rowOff>
    </xdr:from>
    <xdr:to>
      <xdr:col>72</xdr:col>
      <xdr:colOff>38100</xdr:colOff>
      <xdr:row>58</xdr:row>
      <xdr:rowOff>20320</xdr:rowOff>
    </xdr:to>
    <xdr:sp macro="" textlink="">
      <xdr:nvSpPr>
        <xdr:cNvPr id="594" name="楕円 593"/>
        <xdr:cNvSpPr/>
      </xdr:nvSpPr>
      <xdr:spPr>
        <a:xfrm>
          <a:off x="13652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139065</xdr:rowOff>
    </xdr:from>
    <xdr:to>
      <xdr:col>76</xdr:col>
      <xdr:colOff>114300</xdr:colOff>
      <xdr:row>57</xdr:row>
      <xdr:rowOff>140970</xdr:rowOff>
    </xdr:to>
    <xdr:cxnSp macro="">
      <xdr:nvCxnSpPr>
        <xdr:cNvPr id="595" name="直線コネクタ 594"/>
        <xdr:cNvCxnSpPr/>
      </xdr:nvCxnSpPr>
      <xdr:spPr>
        <a:xfrm flipV="1">
          <a:off x="13703300" y="99117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596"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97"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4462</xdr:rowOff>
    </xdr:from>
    <xdr:ext cx="405111" cy="259045"/>
    <xdr:sp macro="" textlink="">
      <xdr:nvSpPr>
        <xdr:cNvPr id="599" name="n_1mainValue【保健センター・保健所】&#10;有形固定資産減価償却率"/>
        <xdr:cNvSpPr txBox="1"/>
      </xdr:nvSpPr>
      <xdr:spPr>
        <a:xfrm>
          <a:off x="15266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34942</xdr:rowOff>
    </xdr:from>
    <xdr:ext cx="405111" cy="259045"/>
    <xdr:sp macro="" textlink="">
      <xdr:nvSpPr>
        <xdr:cNvPr id="600" name="n_2mainValue【保健センター・保健所】&#10;有形固定資産減価償却率"/>
        <xdr:cNvSpPr txBox="1"/>
      </xdr:nvSpPr>
      <xdr:spPr>
        <a:xfrm>
          <a:off x="14389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36847</xdr:rowOff>
    </xdr:from>
    <xdr:ext cx="405111" cy="259045"/>
    <xdr:sp macro="" textlink="">
      <xdr:nvSpPr>
        <xdr:cNvPr id="601" name="n_3mainValue【保健センター・保健所】&#10;有形固定資産減価償却率"/>
        <xdr:cNvSpPr txBox="1"/>
      </xdr:nvSpPr>
      <xdr:spPr>
        <a:xfrm>
          <a:off x="13500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25" name="直線コネクタ 624"/>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7" name="直線コネクタ 62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28"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29" name="直線コネクタ 62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30"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31" name="フローチャート: 判断 630"/>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32" name="フローチャート: 判断 631"/>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33" name="フローチャート: 判断 632"/>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34" name="フローチャート: 判断 633"/>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40" name="楕円 639"/>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41"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42" name="楕円 641"/>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643" name="直線コネクタ 642"/>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44" name="楕円 643"/>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148590</xdr:rowOff>
    </xdr:to>
    <xdr:cxnSp macro="">
      <xdr:nvCxnSpPr>
        <xdr:cNvPr id="645" name="直線コネクタ 644"/>
        <xdr:cNvCxnSpPr/>
      </xdr:nvCxnSpPr>
      <xdr:spPr>
        <a:xfrm flipV="1">
          <a:off x="20434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46" name="楕円 645"/>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647" name="直線コネクタ 646"/>
        <xdr:cNvCxnSpPr/>
      </xdr:nvCxnSpPr>
      <xdr:spPr>
        <a:xfrm>
          <a:off x="19545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48"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49"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50"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51"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52"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653"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79" name="直線コネクタ 678"/>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80"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1" name="直線コネクタ 68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82"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83" name="直線コネクタ 682"/>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84"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85" name="フローチャート: 判断 684"/>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86" name="フローチャート: 判断 68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87" name="フローチャート: 判断 686"/>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88" name="フローチャート: 判断 687"/>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94" name="楕円 693"/>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95" name="【消防施設】&#10;有形固定資産減価償却率該当値テキスト"/>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96" name="楕円 695"/>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152400</xdr:rowOff>
    </xdr:to>
    <xdr:cxnSp macro="">
      <xdr:nvCxnSpPr>
        <xdr:cNvPr id="697" name="直線コネクタ 696"/>
        <xdr:cNvCxnSpPr/>
      </xdr:nvCxnSpPr>
      <xdr:spPr>
        <a:xfrm flipV="1">
          <a:off x="15481300" y="1449541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98" name="楕円 697"/>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15239</xdr:rowOff>
    </xdr:to>
    <xdr:cxnSp macro="">
      <xdr:nvCxnSpPr>
        <xdr:cNvPr id="699" name="直線コネクタ 698"/>
        <xdr:cNvCxnSpPr/>
      </xdr:nvCxnSpPr>
      <xdr:spPr>
        <a:xfrm flipV="1">
          <a:off x="14592300" y="14554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700"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701"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702"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03" name="n_1mainValue【消防施設】&#10;有形固定資産減価償却率"/>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704" name="n_2mainValue【消防施設】&#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28" name="直線コネクタ 727"/>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2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30" name="直線コネクタ 72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31"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32" name="直線コネクタ 731"/>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733"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34" name="フローチャート: 判断 733"/>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35" name="フローチャート: 判断 734"/>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36" name="フローチャート: 判断 735"/>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37" name="フローチャート: 判断 736"/>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43" name="楕円 742"/>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86377</xdr:rowOff>
    </xdr:from>
    <xdr:ext cx="469744" cy="259045"/>
    <xdr:sp macro="" textlink="">
      <xdr:nvSpPr>
        <xdr:cNvPr id="744" name="【消防施設】&#10;一人当たり面積該当値テキスト"/>
        <xdr:cNvSpPr txBox="1"/>
      </xdr:nvSpPr>
      <xdr:spPr>
        <a:xfrm>
          <a:off x="22199600"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66039</xdr:rowOff>
    </xdr:from>
    <xdr:to>
      <xdr:col>112</xdr:col>
      <xdr:colOff>38100</xdr:colOff>
      <xdr:row>85</xdr:row>
      <xdr:rowOff>167639</xdr:rowOff>
    </xdr:to>
    <xdr:sp macro="" textlink="">
      <xdr:nvSpPr>
        <xdr:cNvPr id="745" name="楕円 744"/>
        <xdr:cNvSpPr/>
      </xdr:nvSpPr>
      <xdr:spPr>
        <a:xfrm>
          <a:off x="21272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116839</xdr:rowOff>
    </xdr:to>
    <xdr:cxnSp macro="">
      <xdr:nvCxnSpPr>
        <xdr:cNvPr id="746" name="直線コネクタ 745"/>
        <xdr:cNvCxnSpPr/>
      </xdr:nvCxnSpPr>
      <xdr:spPr>
        <a:xfrm flipV="1">
          <a:off x="21323300" y="146875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68580</xdr:rowOff>
    </xdr:from>
    <xdr:to>
      <xdr:col>107</xdr:col>
      <xdr:colOff>101600</xdr:colOff>
      <xdr:row>85</xdr:row>
      <xdr:rowOff>170180</xdr:rowOff>
    </xdr:to>
    <xdr:sp macro="" textlink="">
      <xdr:nvSpPr>
        <xdr:cNvPr id="747" name="楕円 746"/>
        <xdr:cNvSpPr/>
      </xdr:nvSpPr>
      <xdr:spPr>
        <a:xfrm>
          <a:off x="20383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116839</xdr:rowOff>
    </xdr:from>
    <xdr:to>
      <xdr:col>111</xdr:col>
      <xdr:colOff>177800</xdr:colOff>
      <xdr:row>85</xdr:row>
      <xdr:rowOff>119380</xdr:rowOff>
    </xdr:to>
    <xdr:cxnSp macro="">
      <xdr:nvCxnSpPr>
        <xdr:cNvPr id="748" name="直線コネクタ 747"/>
        <xdr:cNvCxnSpPr/>
      </xdr:nvCxnSpPr>
      <xdr:spPr>
        <a:xfrm flipV="1">
          <a:off x="20434300" y="14690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749" name="n_1ave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750" name="n_2aveValue【消防施設】&#10;一人当たり面積"/>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51"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12716</xdr:rowOff>
    </xdr:from>
    <xdr:ext cx="469744" cy="259045"/>
    <xdr:sp macro="" textlink="">
      <xdr:nvSpPr>
        <xdr:cNvPr id="752" name="n_1mainValue【消防施設】&#10;一人当たり面積"/>
        <xdr:cNvSpPr txBox="1"/>
      </xdr:nvSpPr>
      <xdr:spPr>
        <a:xfrm>
          <a:off x="210757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15257</xdr:rowOff>
    </xdr:from>
    <xdr:ext cx="469744" cy="259045"/>
    <xdr:sp macro="" textlink="">
      <xdr:nvSpPr>
        <xdr:cNvPr id="753" name="n_2mainValue【消防施設】&#10;一人当たり面積"/>
        <xdr:cNvSpPr txBox="1"/>
      </xdr:nvSpPr>
      <xdr:spPr>
        <a:xfrm>
          <a:off x="20199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79" name="直線コネクタ 778"/>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80"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81" name="直線コネクタ 780"/>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82"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83" name="直線コネクタ 782"/>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8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85" name="フローチャート: 判断 78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86" name="フローチャート: 判断 785"/>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87" name="フローチャート: 判断 78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88" name="フローチャート: 判断 787"/>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794" name="楕円 793"/>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158948</xdr:rowOff>
    </xdr:from>
    <xdr:ext cx="405111" cy="259045"/>
    <xdr:sp macro="" textlink="">
      <xdr:nvSpPr>
        <xdr:cNvPr id="795" name="【庁舎】&#10;有形固定資産減価償却率該当値テキスト"/>
        <xdr:cNvSpPr txBox="1"/>
      </xdr:nvSpPr>
      <xdr:spPr>
        <a:xfrm>
          <a:off x="16357600"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796" name="楕円 795"/>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59871</xdr:rowOff>
    </xdr:to>
    <xdr:cxnSp macro="">
      <xdr:nvCxnSpPr>
        <xdr:cNvPr id="797" name="直線コネクタ 796"/>
        <xdr:cNvCxnSpPr/>
      </xdr:nvCxnSpPr>
      <xdr:spPr>
        <a:xfrm>
          <a:off x="15481300" y="178596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798" name="楕円 797"/>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95794</xdr:rowOff>
    </xdr:to>
    <xdr:cxnSp macro="">
      <xdr:nvCxnSpPr>
        <xdr:cNvPr id="799" name="直線コネクタ 798"/>
        <xdr:cNvCxnSpPr/>
      </xdr:nvCxnSpPr>
      <xdr:spPr>
        <a:xfrm flipV="1">
          <a:off x="14592300" y="1785964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800" name="楕円 799"/>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166007</xdr:rowOff>
    </xdr:to>
    <xdr:cxnSp macro="">
      <xdr:nvCxnSpPr>
        <xdr:cNvPr id="801" name="直線コネクタ 800"/>
        <xdr:cNvCxnSpPr/>
      </xdr:nvCxnSpPr>
      <xdr:spPr>
        <a:xfrm flipV="1">
          <a:off x="13703300" y="179265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02"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03"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804"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70775</xdr:rowOff>
    </xdr:from>
    <xdr:ext cx="405111" cy="259045"/>
    <xdr:sp macro="" textlink="">
      <xdr:nvSpPr>
        <xdr:cNvPr id="805" name="n_1mainValue【庁舎】&#10;有形固定資産減価償却率"/>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137721</xdr:rowOff>
    </xdr:from>
    <xdr:ext cx="405111" cy="259045"/>
    <xdr:sp macro="" textlink="">
      <xdr:nvSpPr>
        <xdr:cNvPr id="806" name="n_2mainValue【庁舎】&#10;有形固定資産減価償却率"/>
        <xdr:cNvSpPr txBox="1"/>
      </xdr:nvSpPr>
      <xdr:spPr>
        <a:xfrm>
          <a:off x="14389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36484</xdr:rowOff>
    </xdr:from>
    <xdr:ext cx="405111" cy="259045"/>
    <xdr:sp macro="" textlink="">
      <xdr:nvSpPr>
        <xdr:cNvPr id="807" name="n_3mainValue【庁舎】&#10;有形固定資産減価償却率"/>
        <xdr:cNvSpPr txBox="1"/>
      </xdr:nvSpPr>
      <xdr:spPr>
        <a:xfrm>
          <a:off x="13500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33" name="直線コネクタ 832"/>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34"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35" name="直線コネクタ 83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36"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37" name="直線コネクタ 836"/>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38"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39" name="フローチャート: 判断 838"/>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40" name="フローチャート: 判断 839"/>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41" name="フローチャート: 判断 840"/>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42" name="フローチャート: 判断 841"/>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48" name="楕円 847"/>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49" name="【庁舎】&#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144599</xdr:rowOff>
    </xdr:from>
    <xdr:to>
      <xdr:col>112</xdr:col>
      <xdr:colOff>38100</xdr:colOff>
      <xdr:row>107</xdr:row>
      <xdr:rowOff>74749</xdr:rowOff>
    </xdr:to>
    <xdr:sp macro="" textlink="">
      <xdr:nvSpPr>
        <xdr:cNvPr id="850" name="楕円 849"/>
        <xdr:cNvSpPr/>
      </xdr:nvSpPr>
      <xdr:spPr>
        <a:xfrm>
          <a:off x="2127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23949</xdr:rowOff>
    </xdr:to>
    <xdr:cxnSp macro="">
      <xdr:nvCxnSpPr>
        <xdr:cNvPr id="851" name="直線コネクタ 850"/>
        <xdr:cNvCxnSpPr/>
      </xdr:nvCxnSpPr>
      <xdr:spPr>
        <a:xfrm flipV="1">
          <a:off x="21323300" y="183642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52" name="楕円 851"/>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23949</xdr:rowOff>
    </xdr:from>
    <xdr:to>
      <xdr:col>111</xdr:col>
      <xdr:colOff>177800</xdr:colOff>
      <xdr:row>107</xdr:row>
      <xdr:rowOff>28848</xdr:rowOff>
    </xdr:to>
    <xdr:cxnSp macro="">
      <xdr:nvCxnSpPr>
        <xdr:cNvPr id="853" name="直線コネクタ 852"/>
        <xdr:cNvCxnSpPr/>
      </xdr:nvCxnSpPr>
      <xdr:spPr>
        <a:xfrm flipV="1">
          <a:off x="20434300" y="183690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54" name="楕円 853"/>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32113</xdr:rowOff>
    </xdr:to>
    <xdr:cxnSp macro="">
      <xdr:nvCxnSpPr>
        <xdr:cNvPr id="855" name="直線コネクタ 854"/>
        <xdr:cNvCxnSpPr/>
      </xdr:nvCxnSpPr>
      <xdr:spPr>
        <a:xfrm flipV="1">
          <a:off x="19545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56"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57"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58"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65876</xdr:rowOff>
    </xdr:from>
    <xdr:ext cx="469744" cy="259045"/>
    <xdr:sp macro="" textlink="">
      <xdr:nvSpPr>
        <xdr:cNvPr id="859" name="n_1mainValue【庁舎】&#10;一人当たり面積"/>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60"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861"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が高くなっている施設は、図書館であり、低くなっているのは、消防施設である。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建物は昭和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年に建築された町民会館の中にあり、建物の償却は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年であるが、その他の電気工事等や、修繕費の償却期間が短いものも多いため、全体として償却が進んでいる形になっている。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消防施設については、消防防災センターを</a:t>
          </a:r>
          <a:r>
            <a:rPr lang="en-US" altLang="ja-JP" sz="1300">
              <a:effectLst/>
              <a:latin typeface="ＭＳ Ｐゴシック" panose="020B0600070205080204" pitchFamily="50" charset="-128"/>
              <a:ea typeface="ＭＳ Ｐゴシック" panose="020B0600070205080204" pitchFamily="50" charset="-128"/>
            </a:rPr>
            <a:t>H26</a:t>
          </a:r>
          <a:r>
            <a:rPr lang="ja-JP" altLang="en-US" sz="1300">
              <a:effectLst/>
              <a:latin typeface="ＭＳ Ｐゴシック" panose="020B0600070205080204" pitchFamily="50" charset="-128"/>
              <a:ea typeface="ＭＳ Ｐゴシック" panose="020B0600070205080204" pitchFamily="50" charset="-128"/>
            </a:rPr>
            <a:t>に更新をしたことから低い水準となっている。しかし、消防分団の３施設においては、建築から</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年を超えているものもあることから、施設の規模や配置を検討するとともに計画的に更新をしていくこととしている。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一方、庁舎においては昭和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年の建築に関わらず償却率が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となっており、類似団体平均を下回っている。これは、庁舎の取得価額が当時の金額であることから、現在に比べれば低い金額になっていること、また、近年行われている修繕工事等が庁舎取得価額の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程度であったりと割合が高く、かつ、償却が進んでいないため、建築年数の割に償却率は低くなっている。庁舎については、未耐震の施設であるため、現在新築の方向で検討を進めているところである。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類似団体平均を下回っているが、町においては行財政改革大綱に基づく事業の見直し等による義務的経費の抑制などに努め、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今後も引続き経常経費の圧縮や主要施策への財源の重点配分、さらには自主財源の確保に向けた企業立地の推進に努めることで財政の健全化を図る。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経常経費の圧縮に努めているものの、職員数の増や人事院勧告による給与改定の影響により人件費が増加したほか、公債費については、大型事業の償還開始により増加に転じており、総じて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類似団体より下回っているものの、今後も総合計画の大型事業の起債償還が続くため、行財政改革大綱などに基づいた事務事業の見直しにより経常経費の削減に努める。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63</xdr:row>
      <xdr:rowOff>17780</xdr:rowOff>
    </xdr:to>
    <xdr:cxnSp macro="">
      <xdr:nvCxnSpPr>
        <xdr:cNvPr id="130" name="直線コネクタ 129"/>
        <xdr:cNvCxnSpPr/>
      </xdr:nvCxnSpPr>
      <xdr:spPr>
        <a:xfrm>
          <a:off x="4114800" y="1071778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92710</xdr:rowOff>
    </xdr:to>
    <xdr:cxnSp macro="">
      <xdr:nvCxnSpPr>
        <xdr:cNvPr id="133" name="直線コネクタ 132"/>
        <xdr:cNvCxnSpPr/>
      </xdr:nvCxnSpPr>
      <xdr:spPr>
        <a:xfrm flipV="1">
          <a:off x="3225800" y="107177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92710</xdr:rowOff>
    </xdr:to>
    <xdr:cxnSp macro="">
      <xdr:nvCxnSpPr>
        <xdr:cNvPr id="136" name="直線コネクタ 135"/>
        <xdr:cNvCxnSpPr/>
      </xdr:nvCxnSpPr>
      <xdr:spPr>
        <a:xfrm>
          <a:off x="2336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32512</xdr:rowOff>
    </xdr:to>
    <xdr:cxnSp macro="">
      <xdr:nvCxnSpPr>
        <xdr:cNvPr id="139" name="直線コネクタ 138"/>
        <xdr:cNvCxnSpPr/>
      </xdr:nvCxnSpPr>
      <xdr:spPr>
        <a:xfrm flipV="1">
          <a:off x="1447800" y="104330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0"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1" name="楕円 150"/>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2" name="テキスト ボックス 151"/>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57" name="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58" name="テキスト ボックス 15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人口１人当たり決算額は類似団体平均を下回っているが、第四次入善町職員定員管理計画（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年度まで）、及び第五次入善町職員定員管理計画（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年度から）に基づき職員数の増加、人件費の増加が見込まれる。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今後も行政サービスを低下させること無く、事務にかかる物件費などの抑制に努める。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94166</xdr:rowOff>
    </xdr:from>
    <xdr:to>
      <xdr:col>23</xdr:col>
      <xdr:colOff>133350</xdr:colOff>
      <xdr:row>84</xdr:row>
      <xdr:rowOff>105519</xdr:rowOff>
    </xdr:to>
    <xdr:cxnSp macro="">
      <xdr:nvCxnSpPr>
        <xdr:cNvPr id="195" name="直線コネクタ 194"/>
        <xdr:cNvCxnSpPr/>
      </xdr:nvCxnSpPr>
      <xdr:spPr>
        <a:xfrm flipV="1">
          <a:off x="4114800" y="14495966"/>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12320</xdr:rowOff>
    </xdr:from>
    <xdr:to>
      <xdr:col>19</xdr:col>
      <xdr:colOff>133350</xdr:colOff>
      <xdr:row>84</xdr:row>
      <xdr:rowOff>105519</xdr:rowOff>
    </xdr:to>
    <xdr:cxnSp macro="">
      <xdr:nvCxnSpPr>
        <xdr:cNvPr id="198" name="直線コネクタ 197"/>
        <xdr:cNvCxnSpPr/>
      </xdr:nvCxnSpPr>
      <xdr:spPr>
        <a:xfrm>
          <a:off x="3225800" y="14414120"/>
          <a:ext cx="889000" cy="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159848</xdr:rowOff>
    </xdr:from>
    <xdr:to>
      <xdr:col>15</xdr:col>
      <xdr:colOff>82550</xdr:colOff>
      <xdr:row>84</xdr:row>
      <xdr:rowOff>12320</xdr:rowOff>
    </xdr:to>
    <xdr:cxnSp macro="">
      <xdr:nvCxnSpPr>
        <xdr:cNvPr id="201" name="直線コネクタ 200"/>
        <xdr:cNvCxnSpPr/>
      </xdr:nvCxnSpPr>
      <xdr:spPr>
        <a:xfrm>
          <a:off x="2336800" y="14390198"/>
          <a:ext cx="889000" cy="2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159848</xdr:rowOff>
    </xdr:from>
    <xdr:to>
      <xdr:col>11</xdr:col>
      <xdr:colOff>31750</xdr:colOff>
      <xdr:row>83</xdr:row>
      <xdr:rowOff>171177</xdr:rowOff>
    </xdr:to>
    <xdr:cxnSp macro="">
      <xdr:nvCxnSpPr>
        <xdr:cNvPr id="204" name="直線コネクタ 203"/>
        <xdr:cNvCxnSpPr/>
      </xdr:nvCxnSpPr>
      <xdr:spPr>
        <a:xfrm flipV="1">
          <a:off x="1447800" y="14390198"/>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43366</xdr:rowOff>
    </xdr:from>
    <xdr:to>
      <xdr:col>23</xdr:col>
      <xdr:colOff>184150</xdr:colOff>
      <xdr:row>84</xdr:row>
      <xdr:rowOff>144966</xdr:rowOff>
    </xdr:to>
    <xdr:sp macro="" textlink="">
      <xdr:nvSpPr>
        <xdr:cNvPr id="214" name="楕円 213"/>
        <xdr:cNvSpPr/>
      </xdr:nvSpPr>
      <xdr:spPr>
        <a:xfrm>
          <a:off x="4902200" y="144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59893</xdr:rowOff>
    </xdr:from>
    <xdr:ext cx="762000" cy="259045"/>
    <xdr:sp macro="" textlink="">
      <xdr:nvSpPr>
        <xdr:cNvPr id="215" name="人件費・物件費等の状況該当値テキスト"/>
        <xdr:cNvSpPr txBox="1"/>
      </xdr:nvSpPr>
      <xdr:spPr>
        <a:xfrm>
          <a:off x="5041900" y="1429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54719</xdr:rowOff>
    </xdr:from>
    <xdr:to>
      <xdr:col>19</xdr:col>
      <xdr:colOff>184150</xdr:colOff>
      <xdr:row>84</xdr:row>
      <xdr:rowOff>156319</xdr:rowOff>
    </xdr:to>
    <xdr:sp macro="" textlink="">
      <xdr:nvSpPr>
        <xdr:cNvPr id="216" name="楕円 215"/>
        <xdr:cNvSpPr/>
      </xdr:nvSpPr>
      <xdr:spPr>
        <a:xfrm>
          <a:off x="4064000" y="144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166496</xdr:rowOff>
    </xdr:from>
    <xdr:ext cx="736600" cy="259045"/>
    <xdr:sp macro="" textlink="">
      <xdr:nvSpPr>
        <xdr:cNvPr id="217" name="テキスト ボックス 216"/>
        <xdr:cNvSpPr txBox="1"/>
      </xdr:nvSpPr>
      <xdr:spPr>
        <a:xfrm>
          <a:off x="3733800" y="1422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132970</xdr:rowOff>
    </xdr:from>
    <xdr:to>
      <xdr:col>15</xdr:col>
      <xdr:colOff>133350</xdr:colOff>
      <xdr:row>84</xdr:row>
      <xdr:rowOff>63120</xdr:rowOff>
    </xdr:to>
    <xdr:sp macro="" textlink="">
      <xdr:nvSpPr>
        <xdr:cNvPr id="218" name="楕円 217"/>
        <xdr:cNvSpPr/>
      </xdr:nvSpPr>
      <xdr:spPr>
        <a:xfrm>
          <a:off x="3175000" y="143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73297</xdr:rowOff>
    </xdr:from>
    <xdr:ext cx="762000" cy="259045"/>
    <xdr:sp macro="" textlink="">
      <xdr:nvSpPr>
        <xdr:cNvPr id="219" name="テキスト ボックス 218"/>
        <xdr:cNvSpPr txBox="1"/>
      </xdr:nvSpPr>
      <xdr:spPr>
        <a:xfrm>
          <a:off x="2844800" y="141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109048</xdr:rowOff>
    </xdr:from>
    <xdr:to>
      <xdr:col>11</xdr:col>
      <xdr:colOff>82550</xdr:colOff>
      <xdr:row>84</xdr:row>
      <xdr:rowOff>39198</xdr:rowOff>
    </xdr:to>
    <xdr:sp macro="" textlink="">
      <xdr:nvSpPr>
        <xdr:cNvPr id="220" name="楕円 219"/>
        <xdr:cNvSpPr/>
      </xdr:nvSpPr>
      <xdr:spPr>
        <a:xfrm>
          <a:off x="2286000" y="143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49375</xdr:rowOff>
    </xdr:from>
    <xdr:ext cx="762000" cy="259045"/>
    <xdr:sp macro="" textlink="">
      <xdr:nvSpPr>
        <xdr:cNvPr id="221" name="テキスト ボックス 220"/>
        <xdr:cNvSpPr txBox="1"/>
      </xdr:nvSpPr>
      <xdr:spPr>
        <a:xfrm>
          <a:off x="1955800" y="1410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120377</xdr:rowOff>
    </xdr:from>
    <xdr:to>
      <xdr:col>7</xdr:col>
      <xdr:colOff>31750</xdr:colOff>
      <xdr:row>84</xdr:row>
      <xdr:rowOff>50527</xdr:rowOff>
    </xdr:to>
    <xdr:sp macro="" textlink="">
      <xdr:nvSpPr>
        <xdr:cNvPr id="222" name="楕円 221"/>
        <xdr:cNvSpPr/>
      </xdr:nvSpPr>
      <xdr:spPr>
        <a:xfrm>
          <a:off x="1397000" y="143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35304</xdr:rowOff>
    </xdr:from>
    <xdr:ext cx="762000" cy="259045"/>
    <xdr:sp macro="" textlink="">
      <xdr:nvSpPr>
        <xdr:cNvPr id="223" name="テキスト ボックス 222"/>
        <xdr:cNvSpPr txBox="1"/>
      </xdr:nvSpPr>
      <xdr:spPr>
        <a:xfrm>
          <a:off x="1066800" y="144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国に準じた諸手当の見直しなどを行っており、今後も継続した見直しを行い、類似団体平均を維持するよう努める。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84</xdr:row>
      <xdr:rowOff>82550</xdr:rowOff>
    </xdr:to>
    <xdr:cxnSp macro="">
      <xdr:nvCxnSpPr>
        <xdr:cNvPr id="259" name="直線コネクタ 258"/>
        <xdr:cNvCxnSpPr/>
      </xdr:nvCxnSpPr>
      <xdr:spPr>
        <a:xfrm flipV="1">
          <a:off x="16179800" y="14156871"/>
          <a:ext cx="8382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62" name="直線コネクタ 261"/>
        <xdr:cNvCxnSpPr/>
      </xdr:nvCxnSpPr>
      <xdr:spPr>
        <a:xfrm>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168729</xdr:rowOff>
    </xdr:to>
    <xdr:cxnSp macro="">
      <xdr:nvCxnSpPr>
        <xdr:cNvPr id="265" name="直線コネクタ 264"/>
        <xdr:cNvCxnSpPr/>
      </xdr:nvCxnSpPr>
      <xdr:spPr>
        <a:xfrm flipV="1">
          <a:off x="14401800" y="144154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168729</xdr:rowOff>
    </xdr:to>
    <xdr:cxnSp macro="">
      <xdr:nvCxnSpPr>
        <xdr:cNvPr id="268" name="直線コネクタ 267"/>
        <xdr:cNvCxnSpPr/>
      </xdr:nvCxnSpPr>
      <xdr:spPr>
        <a:xfrm>
          <a:off x="13512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2" name="テキスト ボックス 27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8" name="楕円 277"/>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9"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2" name="楕円 281"/>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3" name="テキスト ボックス 282"/>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135363</xdr:rowOff>
    </xdr:from>
    <xdr:ext cx="762000" cy="259045"/>
    <xdr:sp macro="" textlink="">
      <xdr:nvSpPr>
        <xdr:cNvPr id="287" name="テキスト ボックス 286"/>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第四次入善町職員定員管理計画（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年度まで）、及び第五次入善町職員定員管理計画（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年度から）に基づき職員数の増加、人件費の増加が見込まれるが、職種ごとに必要な職員数を把握し、適正な定員管理に努める。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112576</xdr:rowOff>
    </xdr:from>
    <xdr:to>
      <xdr:col>81</xdr:col>
      <xdr:colOff>44450</xdr:colOff>
      <xdr:row>63</xdr:row>
      <xdr:rowOff>112576</xdr:rowOff>
    </xdr:to>
    <xdr:cxnSp macro="">
      <xdr:nvCxnSpPr>
        <xdr:cNvPr id="324" name="直線コネクタ 323"/>
        <xdr:cNvCxnSpPr/>
      </xdr:nvCxnSpPr>
      <xdr:spPr>
        <a:xfrm>
          <a:off x="16179800" y="10913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43634</xdr:rowOff>
    </xdr:from>
    <xdr:to>
      <xdr:col>77</xdr:col>
      <xdr:colOff>44450</xdr:colOff>
      <xdr:row>63</xdr:row>
      <xdr:rowOff>112576</xdr:rowOff>
    </xdr:to>
    <xdr:cxnSp macro="">
      <xdr:nvCxnSpPr>
        <xdr:cNvPr id="327" name="直線コネクタ 326"/>
        <xdr:cNvCxnSpPr/>
      </xdr:nvCxnSpPr>
      <xdr:spPr>
        <a:xfrm>
          <a:off x="15290800" y="10844984"/>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2268</xdr:rowOff>
    </xdr:from>
    <xdr:to>
      <xdr:col>72</xdr:col>
      <xdr:colOff>203200</xdr:colOff>
      <xdr:row>63</xdr:row>
      <xdr:rowOff>43634</xdr:rowOff>
    </xdr:to>
    <xdr:cxnSp macro="">
      <xdr:nvCxnSpPr>
        <xdr:cNvPr id="330" name="直線コネクタ 329"/>
        <xdr:cNvCxnSpPr/>
      </xdr:nvCxnSpPr>
      <xdr:spPr>
        <a:xfrm>
          <a:off x="14401800" y="1080361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53068</xdr:rowOff>
    </xdr:from>
    <xdr:to>
      <xdr:col>68</xdr:col>
      <xdr:colOff>152400</xdr:colOff>
      <xdr:row>63</xdr:row>
      <xdr:rowOff>2268</xdr:rowOff>
    </xdr:to>
    <xdr:cxnSp macro="">
      <xdr:nvCxnSpPr>
        <xdr:cNvPr id="333" name="直線コネクタ 332"/>
        <xdr:cNvCxnSpPr/>
      </xdr:nvCxnSpPr>
      <xdr:spPr>
        <a:xfrm>
          <a:off x="13512800" y="106829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61776</xdr:rowOff>
    </xdr:from>
    <xdr:to>
      <xdr:col>81</xdr:col>
      <xdr:colOff>95250</xdr:colOff>
      <xdr:row>63</xdr:row>
      <xdr:rowOff>163376</xdr:rowOff>
    </xdr:to>
    <xdr:sp macro="" textlink="">
      <xdr:nvSpPr>
        <xdr:cNvPr id="343" name="楕円 342"/>
        <xdr:cNvSpPr/>
      </xdr:nvSpPr>
      <xdr:spPr>
        <a:xfrm>
          <a:off x="169672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33853</xdr:rowOff>
    </xdr:from>
    <xdr:ext cx="762000" cy="259045"/>
    <xdr:sp macro="" textlink="">
      <xdr:nvSpPr>
        <xdr:cNvPr id="344" name="定員管理の状況該当値テキスト"/>
        <xdr:cNvSpPr txBox="1"/>
      </xdr:nvSpPr>
      <xdr:spPr>
        <a:xfrm>
          <a:off x="17106900" y="108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61776</xdr:rowOff>
    </xdr:from>
    <xdr:to>
      <xdr:col>77</xdr:col>
      <xdr:colOff>95250</xdr:colOff>
      <xdr:row>63</xdr:row>
      <xdr:rowOff>163376</xdr:rowOff>
    </xdr:to>
    <xdr:sp macro="" textlink="">
      <xdr:nvSpPr>
        <xdr:cNvPr id="345" name="楕円 344"/>
        <xdr:cNvSpPr/>
      </xdr:nvSpPr>
      <xdr:spPr>
        <a:xfrm>
          <a:off x="16129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148153</xdr:rowOff>
    </xdr:from>
    <xdr:ext cx="736600" cy="259045"/>
    <xdr:sp macro="" textlink="">
      <xdr:nvSpPr>
        <xdr:cNvPr id="346" name="テキスト ボックス 345"/>
        <xdr:cNvSpPr txBox="1"/>
      </xdr:nvSpPr>
      <xdr:spPr>
        <a:xfrm>
          <a:off x="15798800" y="1094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164284</xdr:rowOff>
    </xdr:from>
    <xdr:to>
      <xdr:col>73</xdr:col>
      <xdr:colOff>44450</xdr:colOff>
      <xdr:row>63</xdr:row>
      <xdr:rowOff>94434</xdr:rowOff>
    </xdr:to>
    <xdr:sp macro="" textlink="">
      <xdr:nvSpPr>
        <xdr:cNvPr id="347" name="楕円 346"/>
        <xdr:cNvSpPr/>
      </xdr:nvSpPr>
      <xdr:spPr>
        <a:xfrm>
          <a:off x="15240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79211</xdr:rowOff>
    </xdr:from>
    <xdr:ext cx="762000" cy="259045"/>
    <xdr:sp macro="" textlink="">
      <xdr:nvSpPr>
        <xdr:cNvPr id="348" name="テキスト ボックス 347"/>
        <xdr:cNvSpPr txBox="1"/>
      </xdr:nvSpPr>
      <xdr:spPr>
        <a:xfrm>
          <a:off x="14909800" y="108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122918</xdr:rowOff>
    </xdr:from>
    <xdr:to>
      <xdr:col>68</xdr:col>
      <xdr:colOff>203200</xdr:colOff>
      <xdr:row>63</xdr:row>
      <xdr:rowOff>53068</xdr:rowOff>
    </xdr:to>
    <xdr:sp macro="" textlink="">
      <xdr:nvSpPr>
        <xdr:cNvPr id="349" name="楕円 348"/>
        <xdr:cNvSpPr/>
      </xdr:nvSpPr>
      <xdr:spPr>
        <a:xfrm>
          <a:off x="14351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37845</xdr:rowOff>
    </xdr:from>
    <xdr:ext cx="762000" cy="259045"/>
    <xdr:sp macro="" textlink="">
      <xdr:nvSpPr>
        <xdr:cNvPr id="350" name="テキスト ボックス 349"/>
        <xdr:cNvSpPr txBox="1"/>
      </xdr:nvSpPr>
      <xdr:spPr>
        <a:xfrm>
          <a:off x="14020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2268</xdr:rowOff>
    </xdr:from>
    <xdr:to>
      <xdr:col>64</xdr:col>
      <xdr:colOff>152400</xdr:colOff>
      <xdr:row>62</xdr:row>
      <xdr:rowOff>103868</xdr:rowOff>
    </xdr:to>
    <xdr:sp macro="" textlink="">
      <xdr:nvSpPr>
        <xdr:cNvPr id="351" name="楕円 350"/>
        <xdr:cNvSpPr/>
      </xdr:nvSpPr>
      <xdr:spPr>
        <a:xfrm>
          <a:off x="13462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88645</xdr:rowOff>
    </xdr:from>
    <xdr:ext cx="762000" cy="259045"/>
    <xdr:sp macro="" textlink="">
      <xdr:nvSpPr>
        <xdr:cNvPr id="352" name="テキスト ボックス 351"/>
        <xdr:cNvSpPr txBox="1"/>
      </xdr:nvSpPr>
      <xdr:spPr>
        <a:xfrm>
          <a:off x="13131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年度の実質公債費比率については、主に施設の耐震化や老朽化対策として総合計画に位置付け、計画的に実施してきた大型事業の償還開始により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の見通しとしては、総合計画に基づく大型事業に順次着手しており、その償還開始が集中する令和５年度において償還額がピークになると見込まれるが、後年度を見据えた計画的な借入れと堅実な財政計画を立てながら数値の増加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170180</xdr:rowOff>
    </xdr:to>
    <xdr:cxnSp macro="">
      <xdr:nvCxnSpPr>
        <xdr:cNvPr id="387" name="直線コネクタ 386"/>
        <xdr:cNvCxnSpPr/>
      </xdr:nvCxnSpPr>
      <xdr:spPr>
        <a:xfrm>
          <a:off x="16179800" y="72745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73660</xdr:rowOff>
    </xdr:to>
    <xdr:cxnSp macro="">
      <xdr:nvCxnSpPr>
        <xdr:cNvPr id="390" name="直線コネクタ 389"/>
        <xdr:cNvCxnSpPr/>
      </xdr:nvCxnSpPr>
      <xdr:spPr>
        <a:xfrm>
          <a:off x="15290800" y="715735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127907</xdr:rowOff>
    </xdr:to>
    <xdr:cxnSp macro="">
      <xdr:nvCxnSpPr>
        <xdr:cNvPr id="393" name="直線コネクタ 392"/>
        <xdr:cNvCxnSpPr/>
      </xdr:nvCxnSpPr>
      <xdr:spPr>
        <a:xfrm>
          <a:off x="14401800" y="70953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65859</xdr:rowOff>
    </xdr:from>
    <xdr:to>
      <xdr:col>68</xdr:col>
      <xdr:colOff>152400</xdr:colOff>
      <xdr:row>41</xdr:row>
      <xdr:rowOff>134801</xdr:rowOff>
    </xdr:to>
    <xdr:cxnSp macro="">
      <xdr:nvCxnSpPr>
        <xdr:cNvPr id="396" name="直線コネクタ 395"/>
        <xdr:cNvCxnSpPr/>
      </xdr:nvCxnSpPr>
      <xdr:spPr>
        <a:xfrm flipV="1">
          <a:off x="13512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6" name="楕円 405"/>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7"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8" name="楕円 407"/>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9" name="テキスト ボックス 408"/>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0" name="楕円 409"/>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1" name="テキスト ボックス 41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15059</xdr:rowOff>
    </xdr:from>
    <xdr:to>
      <xdr:col>68</xdr:col>
      <xdr:colOff>203200</xdr:colOff>
      <xdr:row>41</xdr:row>
      <xdr:rowOff>116659</xdr:rowOff>
    </xdr:to>
    <xdr:sp macro="" textlink="">
      <xdr:nvSpPr>
        <xdr:cNvPr id="412" name="楕円 411"/>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101436</xdr:rowOff>
    </xdr:from>
    <xdr:ext cx="762000" cy="259045"/>
    <xdr:sp macro="" textlink="">
      <xdr:nvSpPr>
        <xdr:cNvPr id="413" name="テキスト ボックス 412"/>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4" name="楕円 413"/>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5" name="テキスト ボックス 414"/>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計画的な借り入れ及び将来負担を意識した償還計画により、地方債現在高が減少したため、前年度比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しかし、公営企業への繰入見込額は現状維持が続くと見込まれることに加え、総合計画に基づく大型事業の進捗及び新庁舎整備を予定していることから、地方債現在高の増加が見込まれるため、</a:t>
          </a:r>
          <a:r>
            <a:rPr kumimoji="0" lang="ja-JP" altLang="en-US" sz="1300" b="0" i="0" u="none" strike="noStrike" kern="0" cap="none" spc="0" normalizeH="0" baseline="0" noProof="0" smtClean="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今後も事業実施の適正化を図り、財政の健全化に努める。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127544</xdr:rowOff>
    </xdr:from>
    <xdr:to>
      <xdr:col>81</xdr:col>
      <xdr:colOff>44450</xdr:colOff>
      <xdr:row>15</xdr:row>
      <xdr:rowOff>156271</xdr:rowOff>
    </xdr:to>
    <xdr:cxnSp macro="">
      <xdr:nvCxnSpPr>
        <xdr:cNvPr id="451" name="直線コネクタ 450"/>
        <xdr:cNvCxnSpPr/>
      </xdr:nvCxnSpPr>
      <xdr:spPr>
        <a:xfrm flipV="1">
          <a:off x="16179800" y="2699294"/>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138369</xdr:rowOff>
    </xdr:from>
    <xdr:to>
      <xdr:col>77</xdr:col>
      <xdr:colOff>44450</xdr:colOff>
      <xdr:row>15</xdr:row>
      <xdr:rowOff>156271</xdr:rowOff>
    </xdr:to>
    <xdr:cxnSp macro="">
      <xdr:nvCxnSpPr>
        <xdr:cNvPr id="454" name="直線コネクタ 453"/>
        <xdr:cNvCxnSpPr/>
      </xdr:nvCxnSpPr>
      <xdr:spPr>
        <a:xfrm>
          <a:off x="15290800" y="2367219"/>
          <a:ext cx="889000" cy="3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7" name="フローチャート: 判断 456"/>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8" name="テキスト ボックス 457"/>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9" name="フローチャート: 判断 458"/>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0" name="テキスト ボックス 459"/>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1" name="フローチャート: 判断 460"/>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2" name="テキスト ボックス 461"/>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76744</xdr:rowOff>
    </xdr:from>
    <xdr:to>
      <xdr:col>81</xdr:col>
      <xdr:colOff>95250</xdr:colOff>
      <xdr:row>16</xdr:row>
      <xdr:rowOff>6894</xdr:rowOff>
    </xdr:to>
    <xdr:sp macro="" textlink="">
      <xdr:nvSpPr>
        <xdr:cNvPr id="468" name="楕円 467"/>
        <xdr:cNvSpPr/>
      </xdr:nvSpPr>
      <xdr:spPr>
        <a:xfrm>
          <a:off x="169672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48821</xdr:rowOff>
    </xdr:from>
    <xdr:ext cx="762000" cy="259045"/>
    <xdr:sp macro="" textlink="">
      <xdr:nvSpPr>
        <xdr:cNvPr id="469" name="将来負担の状況該当値テキスト"/>
        <xdr:cNvSpPr txBox="1"/>
      </xdr:nvSpPr>
      <xdr:spPr>
        <a:xfrm>
          <a:off x="17106900" y="262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105471</xdr:rowOff>
    </xdr:from>
    <xdr:to>
      <xdr:col>77</xdr:col>
      <xdr:colOff>95250</xdr:colOff>
      <xdr:row>16</xdr:row>
      <xdr:rowOff>35621</xdr:rowOff>
    </xdr:to>
    <xdr:sp macro="" textlink="">
      <xdr:nvSpPr>
        <xdr:cNvPr id="470" name="楕円 469"/>
        <xdr:cNvSpPr/>
      </xdr:nvSpPr>
      <xdr:spPr>
        <a:xfrm>
          <a:off x="16129000" y="2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20398</xdr:rowOff>
    </xdr:from>
    <xdr:ext cx="736600" cy="259045"/>
    <xdr:sp macro="" textlink="">
      <xdr:nvSpPr>
        <xdr:cNvPr id="471" name="テキスト ボックス 470"/>
        <xdr:cNvSpPr txBox="1"/>
      </xdr:nvSpPr>
      <xdr:spPr>
        <a:xfrm>
          <a:off x="15798800" y="276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87569</xdr:rowOff>
    </xdr:from>
    <xdr:to>
      <xdr:col>73</xdr:col>
      <xdr:colOff>44450</xdr:colOff>
      <xdr:row>14</xdr:row>
      <xdr:rowOff>17719</xdr:rowOff>
    </xdr:to>
    <xdr:sp macro="" textlink="">
      <xdr:nvSpPr>
        <xdr:cNvPr id="472" name="楕円 471"/>
        <xdr:cNvSpPr/>
      </xdr:nvSpPr>
      <xdr:spPr>
        <a:xfrm>
          <a:off x="15240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27896</xdr:rowOff>
    </xdr:from>
    <xdr:ext cx="762000" cy="259045"/>
    <xdr:sp macro="" textlink="">
      <xdr:nvSpPr>
        <xdr:cNvPr id="473" name="テキスト ボックス 472"/>
        <xdr:cNvSpPr txBox="1"/>
      </xdr:nvSpPr>
      <xdr:spPr>
        <a:xfrm>
          <a:off x="14909800" y="208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職員定員管理計画に基づく職員の採用計画を実施していることや、職員年齢構成の若年化の影響により類似団体平均を下回っている。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今後も計画に基づく適正な定員管理により、類似団体平均水準を下回るよう努める。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6169</xdr:rowOff>
    </xdr:from>
    <xdr:to>
      <xdr:col>24</xdr:col>
      <xdr:colOff>25400</xdr:colOff>
      <xdr:row>36</xdr:row>
      <xdr:rowOff>91077</xdr:rowOff>
    </xdr:to>
    <xdr:cxnSp macro="">
      <xdr:nvCxnSpPr>
        <xdr:cNvPr id="68" name="直線コネクタ 67"/>
        <xdr:cNvCxnSpPr/>
      </xdr:nvCxnSpPr>
      <xdr:spPr>
        <a:xfrm>
          <a:off x="3987800" y="61783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6169</xdr:rowOff>
    </xdr:from>
    <xdr:to>
      <xdr:col>19</xdr:col>
      <xdr:colOff>187325</xdr:colOff>
      <xdr:row>36</xdr:row>
      <xdr:rowOff>6169</xdr:rowOff>
    </xdr:to>
    <xdr:cxnSp macro="">
      <xdr:nvCxnSpPr>
        <xdr:cNvPr id="71" name="直線コネクタ 70"/>
        <xdr:cNvCxnSpPr/>
      </xdr:nvCxnSpPr>
      <xdr:spPr>
        <a:xfrm>
          <a:off x="3098800" y="6178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105773</xdr:rowOff>
    </xdr:from>
    <xdr:to>
      <xdr:col>15</xdr:col>
      <xdr:colOff>98425</xdr:colOff>
      <xdr:row>36</xdr:row>
      <xdr:rowOff>6169</xdr:rowOff>
    </xdr:to>
    <xdr:cxnSp macro="">
      <xdr:nvCxnSpPr>
        <xdr:cNvPr id="74" name="直線コネクタ 73"/>
        <xdr:cNvCxnSpPr/>
      </xdr:nvCxnSpPr>
      <xdr:spPr>
        <a:xfrm>
          <a:off x="2209800" y="61065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99242</xdr:rowOff>
    </xdr:from>
    <xdr:to>
      <xdr:col>11</xdr:col>
      <xdr:colOff>9525</xdr:colOff>
      <xdr:row>35</xdr:row>
      <xdr:rowOff>105773</xdr:rowOff>
    </xdr:to>
    <xdr:cxnSp macro="">
      <xdr:nvCxnSpPr>
        <xdr:cNvPr id="77" name="直線コネクタ 76"/>
        <xdr:cNvCxnSpPr/>
      </xdr:nvCxnSpPr>
      <xdr:spPr>
        <a:xfrm>
          <a:off x="1320800" y="6099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40277</xdr:rowOff>
    </xdr:from>
    <xdr:to>
      <xdr:col>24</xdr:col>
      <xdr:colOff>76200</xdr:colOff>
      <xdr:row>36</xdr:row>
      <xdr:rowOff>141877</xdr:rowOff>
    </xdr:to>
    <xdr:sp macro="" textlink="">
      <xdr:nvSpPr>
        <xdr:cNvPr id="87" name="楕円 86"/>
        <xdr:cNvSpPr/>
      </xdr:nvSpPr>
      <xdr:spPr>
        <a:xfrm>
          <a:off x="4775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56804</xdr:rowOff>
    </xdr:from>
    <xdr:ext cx="762000" cy="259045"/>
    <xdr:sp macro="" textlink="">
      <xdr:nvSpPr>
        <xdr:cNvPr id="88" name="人件費該当値テキスト"/>
        <xdr:cNvSpPr txBox="1"/>
      </xdr:nvSpPr>
      <xdr:spPr>
        <a:xfrm>
          <a:off x="4914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126819</xdr:rowOff>
    </xdr:from>
    <xdr:to>
      <xdr:col>20</xdr:col>
      <xdr:colOff>38100</xdr:colOff>
      <xdr:row>36</xdr:row>
      <xdr:rowOff>56969</xdr:rowOff>
    </xdr:to>
    <xdr:sp macro="" textlink="">
      <xdr:nvSpPr>
        <xdr:cNvPr id="89" name="楕円 88"/>
        <xdr:cNvSpPr/>
      </xdr:nvSpPr>
      <xdr:spPr>
        <a:xfrm>
          <a:off x="3937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67146</xdr:rowOff>
    </xdr:from>
    <xdr:ext cx="736600" cy="259045"/>
    <xdr:sp macro="" textlink="">
      <xdr:nvSpPr>
        <xdr:cNvPr id="90" name="テキスト ボックス 89"/>
        <xdr:cNvSpPr txBox="1"/>
      </xdr:nvSpPr>
      <xdr:spPr>
        <a:xfrm>
          <a:off x="3606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126819</xdr:rowOff>
    </xdr:from>
    <xdr:to>
      <xdr:col>15</xdr:col>
      <xdr:colOff>149225</xdr:colOff>
      <xdr:row>36</xdr:row>
      <xdr:rowOff>56969</xdr:rowOff>
    </xdr:to>
    <xdr:sp macro="" textlink="">
      <xdr:nvSpPr>
        <xdr:cNvPr id="91" name="楕円 90"/>
        <xdr:cNvSpPr/>
      </xdr:nvSpPr>
      <xdr:spPr>
        <a:xfrm>
          <a:off x="3048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67146</xdr:rowOff>
    </xdr:from>
    <xdr:ext cx="762000" cy="259045"/>
    <xdr:sp macro="" textlink="">
      <xdr:nvSpPr>
        <xdr:cNvPr id="92" name="テキスト ボックス 91"/>
        <xdr:cNvSpPr txBox="1"/>
      </xdr:nvSpPr>
      <xdr:spPr>
        <a:xfrm>
          <a:off x="2717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54973</xdr:rowOff>
    </xdr:from>
    <xdr:to>
      <xdr:col>11</xdr:col>
      <xdr:colOff>60325</xdr:colOff>
      <xdr:row>35</xdr:row>
      <xdr:rowOff>156573</xdr:rowOff>
    </xdr:to>
    <xdr:sp macro="" textlink="">
      <xdr:nvSpPr>
        <xdr:cNvPr id="93" name="楕円 92"/>
        <xdr:cNvSpPr/>
      </xdr:nvSpPr>
      <xdr:spPr>
        <a:xfrm>
          <a:off x="2159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166750</xdr:rowOff>
    </xdr:from>
    <xdr:ext cx="762000" cy="259045"/>
    <xdr:sp macro="" textlink="">
      <xdr:nvSpPr>
        <xdr:cNvPr id="94" name="テキスト ボックス 93"/>
        <xdr:cNvSpPr txBox="1"/>
      </xdr:nvSpPr>
      <xdr:spPr>
        <a:xfrm>
          <a:off x="1828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48442</xdr:rowOff>
    </xdr:from>
    <xdr:to>
      <xdr:col>6</xdr:col>
      <xdr:colOff>171450</xdr:colOff>
      <xdr:row>35</xdr:row>
      <xdr:rowOff>150042</xdr:rowOff>
    </xdr:to>
    <xdr:sp macro="" textlink="">
      <xdr:nvSpPr>
        <xdr:cNvPr id="95" name="楕円 94"/>
        <xdr:cNvSpPr/>
      </xdr:nvSpPr>
      <xdr:spPr>
        <a:xfrm>
          <a:off x="1270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160219</xdr:rowOff>
    </xdr:from>
    <xdr:ext cx="762000" cy="259045"/>
    <xdr:sp macro="" textlink="">
      <xdr:nvSpPr>
        <xdr:cNvPr id="96" name="テキスト ボックス 95"/>
        <xdr:cNvSpPr txBox="1"/>
      </xdr:nvSpPr>
      <xdr:spPr>
        <a:xfrm>
          <a:off x="939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物件費においては、類似団体を常に下回っている。予算配分時だけでなく、執行段階においてもシーリングを徹底して行う行財政改革の推進を職員一同が行っているためである。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今後も不断の経常経費の圧縮を図るとともに、必要事業への予算の重点配分を行うことで、サービスを低下させずに健全財政を堅持する。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127000</xdr:rowOff>
    </xdr:to>
    <xdr:cxnSp macro="">
      <xdr:nvCxnSpPr>
        <xdr:cNvPr id="129" name="直線コネクタ 128"/>
        <xdr:cNvCxnSpPr/>
      </xdr:nvCxnSpPr>
      <xdr:spPr>
        <a:xfrm>
          <a:off x="15671800" y="251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111760</xdr:rowOff>
    </xdr:to>
    <xdr:cxnSp macro="">
      <xdr:nvCxnSpPr>
        <xdr:cNvPr id="132" name="直線コネクタ 131"/>
        <xdr:cNvCxnSpPr/>
      </xdr:nvCxnSpPr>
      <xdr:spPr>
        <a:xfrm>
          <a:off x="14782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96520</xdr:rowOff>
    </xdr:to>
    <xdr:cxnSp macro="">
      <xdr:nvCxnSpPr>
        <xdr:cNvPr id="135" name="直線コネクタ 134"/>
        <xdr:cNvCxnSpPr/>
      </xdr:nvCxnSpPr>
      <xdr:spPr>
        <a:xfrm>
          <a:off x="13893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81280</xdr:rowOff>
    </xdr:to>
    <xdr:cxnSp macro="">
      <xdr:nvCxnSpPr>
        <xdr:cNvPr id="138" name="直線コネクタ 137"/>
        <xdr:cNvCxnSpPr/>
      </xdr:nvCxnSpPr>
      <xdr:spPr>
        <a:xfrm flipV="1">
          <a:off x="13004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50" name="楕円 149"/>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51" name="テキスト ボックス 150"/>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2" name="楕円 151"/>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3" name="テキスト ボックス 152"/>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6" name="楕円 155"/>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7" name="テキスト ボックス 156"/>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社会的要因による扶助費の伸び、あるいは高齢化に伴う義務的経費は減る要素が無く、義務的経費の増加による経常収支の悪化が懸念される。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92" name="直線コネクタ 191"/>
        <xdr:cNvCxnSpPr/>
      </xdr:nvCxnSpPr>
      <xdr:spPr>
        <a:xfrm>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5" name="直線コネクタ 194"/>
        <xdr:cNvCxnSpPr/>
      </xdr:nvCxnSpPr>
      <xdr:spPr>
        <a:xfrm flipV="1">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8" name="直線コネクタ 197"/>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69850</xdr:rowOff>
    </xdr:to>
    <xdr:cxnSp macro="">
      <xdr:nvCxnSpPr>
        <xdr:cNvPr id="201" name="直線コネクタ 200"/>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年度においては、暖冬による除雪対策費の減、修繕料の減等による維持補修費の減により、前年度に比べ微減となった。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しかしながら、会計独立の原則に従って、公営企業に対する繰出金について繰出基準内の執行を徹底しているところであるが、事業の進捗により、増加傾向にある。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53" name="直線コネクタ 252"/>
        <xdr:cNvCxnSpPr/>
      </xdr:nvCxnSpPr>
      <xdr:spPr>
        <a:xfrm flipV="1">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46990</xdr:rowOff>
    </xdr:to>
    <xdr:cxnSp macro="">
      <xdr:nvCxnSpPr>
        <xdr:cNvPr id="256" name="直線コネクタ 255"/>
        <xdr:cNvCxnSpPr/>
      </xdr:nvCxnSpPr>
      <xdr:spPr>
        <a:xfrm flipV="1">
          <a:off x="14782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46990</xdr:rowOff>
    </xdr:to>
    <xdr:cxnSp macro="">
      <xdr:nvCxnSpPr>
        <xdr:cNvPr id="259" name="直線コネクタ 258"/>
        <xdr:cNvCxnSpPr/>
      </xdr:nvCxnSpPr>
      <xdr:spPr>
        <a:xfrm>
          <a:off x="13893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2" name="直線コネクタ 261"/>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2" name="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3"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5" name="テキスト ボックス 274"/>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6" name="楕円 275"/>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7" name="テキスト ボックス 276"/>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81" name="テキスト ボックス 28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35</xdr:row>
      <xdr:rowOff>85090</xdr:rowOff>
    </xdr:to>
    <xdr:cxnSp macro="">
      <xdr:nvCxnSpPr>
        <xdr:cNvPr id="314" name="直線コネクタ 313"/>
        <xdr:cNvCxnSpPr/>
      </xdr:nvCxnSpPr>
      <xdr:spPr>
        <a:xfrm>
          <a:off x="15671800" y="607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77470</xdr:rowOff>
    </xdr:to>
    <xdr:cxnSp macro="">
      <xdr:nvCxnSpPr>
        <xdr:cNvPr id="317" name="直線コネクタ 316"/>
        <xdr:cNvCxnSpPr/>
      </xdr:nvCxnSpPr>
      <xdr:spPr>
        <a:xfrm>
          <a:off x="14782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69850</xdr:rowOff>
    </xdr:to>
    <xdr:cxnSp macro="">
      <xdr:nvCxnSpPr>
        <xdr:cNvPr id="320" name="直線コネクタ 319"/>
        <xdr:cNvCxnSpPr/>
      </xdr:nvCxnSpPr>
      <xdr:spPr>
        <a:xfrm>
          <a:off x="13893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24130</xdr:rowOff>
    </xdr:to>
    <xdr:cxnSp macro="">
      <xdr:nvCxnSpPr>
        <xdr:cNvPr id="323" name="直線コネクタ 322"/>
        <xdr:cNvCxnSpPr/>
      </xdr:nvCxnSpPr>
      <xdr:spPr>
        <a:xfrm flipV="1">
          <a:off x="13004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3" name="楕円 332"/>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34"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5" name="楕円 334"/>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138447</xdr:rowOff>
    </xdr:from>
    <xdr:ext cx="736600" cy="259045"/>
    <xdr:sp macro="" textlink="">
      <xdr:nvSpPr>
        <xdr:cNvPr id="336" name="テキスト ボックス 335"/>
        <xdr:cNvSpPr txBox="1"/>
      </xdr:nvSpPr>
      <xdr:spPr>
        <a:xfrm>
          <a:off x="15290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8" name="テキスト ボックス 33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9" name="楕円 338"/>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40" name="テキスト ボックス 339"/>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1" name="楕円 340"/>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2" name="テキスト ボックス 341"/>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総合計画に基づく大型事業の償還が順次始まっていることから、前年度より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増加した。計画的な起債発行と自主財源の確保による起債に頼らない財政運営に努める。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125368</xdr:rowOff>
    </xdr:to>
    <xdr:cxnSp macro="">
      <xdr:nvCxnSpPr>
        <xdr:cNvPr id="376" name="直線コネクタ 375"/>
        <xdr:cNvCxnSpPr/>
      </xdr:nvCxnSpPr>
      <xdr:spPr>
        <a:xfrm>
          <a:off x="3987800" y="136372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99242</xdr:rowOff>
    </xdr:to>
    <xdr:cxnSp macro="">
      <xdr:nvCxnSpPr>
        <xdr:cNvPr id="379" name="直線コネクタ 378"/>
        <xdr:cNvCxnSpPr/>
      </xdr:nvCxnSpPr>
      <xdr:spPr>
        <a:xfrm flipV="1">
          <a:off x="3098800" y="136372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14332</xdr:rowOff>
    </xdr:from>
    <xdr:to>
      <xdr:col>15</xdr:col>
      <xdr:colOff>98425</xdr:colOff>
      <xdr:row>79</xdr:row>
      <xdr:rowOff>99242</xdr:rowOff>
    </xdr:to>
    <xdr:cxnSp macro="">
      <xdr:nvCxnSpPr>
        <xdr:cNvPr id="382" name="直線コネクタ 381"/>
        <xdr:cNvCxnSpPr/>
      </xdr:nvCxnSpPr>
      <xdr:spPr>
        <a:xfrm>
          <a:off x="2209800" y="1355888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14332</xdr:rowOff>
    </xdr:from>
    <xdr:to>
      <xdr:col>11</xdr:col>
      <xdr:colOff>9525</xdr:colOff>
      <xdr:row>79</xdr:row>
      <xdr:rowOff>66584</xdr:rowOff>
    </xdr:to>
    <xdr:cxnSp macro="">
      <xdr:nvCxnSpPr>
        <xdr:cNvPr id="385" name="直線コネクタ 384"/>
        <xdr:cNvCxnSpPr/>
      </xdr:nvCxnSpPr>
      <xdr:spPr>
        <a:xfrm flipV="1">
          <a:off x="1320800" y="135588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74568</xdr:rowOff>
    </xdr:from>
    <xdr:to>
      <xdr:col>24</xdr:col>
      <xdr:colOff>76200</xdr:colOff>
      <xdr:row>80</xdr:row>
      <xdr:rowOff>4718</xdr:rowOff>
    </xdr:to>
    <xdr:sp macro="" textlink="">
      <xdr:nvSpPr>
        <xdr:cNvPr id="395" name="楕円 394"/>
        <xdr:cNvSpPr/>
      </xdr:nvSpPr>
      <xdr:spPr>
        <a:xfrm>
          <a:off x="47752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46645</xdr:rowOff>
    </xdr:from>
    <xdr:ext cx="762000" cy="259045"/>
    <xdr:sp macro="" textlink="">
      <xdr:nvSpPr>
        <xdr:cNvPr id="396" name="公債費該当値テキスト"/>
        <xdr:cNvSpPr txBox="1"/>
      </xdr:nvSpPr>
      <xdr:spPr>
        <a:xfrm>
          <a:off x="49149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7" name="楕円 396"/>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8" name="テキスト ボックス 397"/>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48442</xdr:rowOff>
    </xdr:from>
    <xdr:to>
      <xdr:col>15</xdr:col>
      <xdr:colOff>149225</xdr:colOff>
      <xdr:row>79</xdr:row>
      <xdr:rowOff>150042</xdr:rowOff>
    </xdr:to>
    <xdr:sp macro="" textlink="">
      <xdr:nvSpPr>
        <xdr:cNvPr id="399" name="楕円 398"/>
        <xdr:cNvSpPr/>
      </xdr:nvSpPr>
      <xdr:spPr>
        <a:xfrm>
          <a:off x="3048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134819</xdr:rowOff>
    </xdr:from>
    <xdr:ext cx="762000" cy="259045"/>
    <xdr:sp macro="" textlink="">
      <xdr:nvSpPr>
        <xdr:cNvPr id="400" name="テキスト ボックス 399"/>
        <xdr:cNvSpPr txBox="1"/>
      </xdr:nvSpPr>
      <xdr:spPr>
        <a:xfrm>
          <a:off x="2717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401" name="楕円 400"/>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402" name="テキスト ボックス 401"/>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403" name="楕円 402"/>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404" name="テキスト ボックス 403"/>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類似団体と比較して平均を大きく下回っているが、施設の老朽化が進んでおり、維持修繕費の増加が懸念される。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今後は公共施設等総合管理計画に基づき、現況把握と将来見通しを立てながら効率的かつ効果的な施設管理に努める。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79</xdr:row>
      <xdr:rowOff>110998</xdr:rowOff>
    </xdr:to>
    <xdr:cxnSp macro="">
      <xdr:nvCxnSpPr>
        <xdr:cNvPr id="430" name="直線コネクタ 429"/>
        <xdr:cNvCxnSpPr/>
      </xdr:nvCxnSpPr>
      <xdr:spPr>
        <a:xfrm flipV="1">
          <a:off x="16510000" y="12887452"/>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83075</xdr:rowOff>
    </xdr:from>
    <xdr:ext cx="762000" cy="259045"/>
    <xdr:sp macro="" textlink="">
      <xdr:nvSpPr>
        <xdr:cNvPr id="431" name="公債費以外最小値テキスト"/>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110998</xdr:rowOff>
    </xdr:from>
    <xdr:to>
      <xdr:col>82</xdr:col>
      <xdr:colOff>196850</xdr:colOff>
      <xdr:row>79</xdr:row>
      <xdr:rowOff>110998</xdr:rowOff>
    </xdr:to>
    <xdr:cxnSp macro="">
      <xdr:nvCxnSpPr>
        <xdr:cNvPr id="432" name="直線コネクタ 431"/>
        <xdr:cNvCxnSpPr/>
      </xdr:nvCxnSpPr>
      <xdr:spPr>
        <a:xfrm>
          <a:off x="16421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3"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4" name="直線コネクタ 433"/>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42418</xdr:rowOff>
    </xdr:to>
    <xdr:cxnSp macro="">
      <xdr:nvCxnSpPr>
        <xdr:cNvPr id="435" name="直線コネクタ 434"/>
        <xdr:cNvCxnSpPr/>
      </xdr:nvCxnSpPr>
      <xdr:spPr>
        <a:xfrm>
          <a:off x="15671800" y="128280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6"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7" name="フローチャート: 判断 436"/>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74</xdr:row>
      <xdr:rowOff>140716</xdr:rowOff>
    </xdr:to>
    <xdr:cxnSp macro="">
      <xdr:nvCxnSpPr>
        <xdr:cNvPr id="438" name="直線コネクタ 437"/>
        <xdr:cNvCxnSpPr/>
      </xdr:nvCxnSpPr>
      <xdr:spPr>
        <a:xfrm>
          <a:off x="14782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9" name="フローチャート: 判断 438"/>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0" name="テキスト ボックス 43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97282</xdr:rowOff>
    </xdr:from>
    <xdr:to>
      <xdr:col>73</xdr:col>
      <xdr:colOff>180975</xdr:colOff>
      <xdr:row>74</xdr:row>
      <xdr:rowOff>140716</xdr:rowOff>
    </xdr:to>
    <xdr:cxnSp macro="">
      <xdr:nvCxnSpPr>
        <xdr:cNvPr id="441" name="直線コネクタ 440"/>
        <xdr:cNvCxnSpPr/>
      </xdr:nvCxnSpPr>
      <xdr:spPr>
        <a:xfrm>
          <a:off x="13893800" y="1261313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94487</xdr:rowOff>
    </xdr:from>
    <xdr:to>
      <xdr:col>74</xdr:col>
      <xdr:colOff>31750</xdr:colOff>
      <xdr:row>77</xdr:row>
      <xdr:rowOff>24637</xdr:rowOff>
    </xdr:to>
    <xdr:sp macro="" textlink="">
      <xdr:nvSpPr>
        <xdr:cNvPr id="442" name="フローチャート: 判断 441"/>
        <xdr:cNvSpPr/>
      </xdr:nvSpPr>
      <xdr:spPr>
        <a:xfrm>
          <a:off x="14732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3" name="テキスト ボックス 442"/>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73</xdr:row>
      <xdr:rowOff>115570</xdr:rowOff>
    </xdr:to>
    <xdr:cxnSp macro="">
      <xdr:nvCxnSpPr>
        <xdr:cNvPr id="444" name="直線コネクタ 443"/>
        <xdr:cNvCxnSpPr/>
      </xdr:nvCxnSpPr>
      <xdr:spPr>
        <a:xfrm flipV="1">
          <a:off x="13004800" y="12613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5" name="フローチャート: 判断 444"/>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6" name="テキスト ボックス 445"/>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7" name="フローチャート: 判断 446"/>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48" name="テキスト ボックス 447"/>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163068</xdr:rowOff>
    </xdr:from>
    <xdr:to>
      <xdr:col>82</xdr:col>
      <xdr:colOff>158750</xdr:colOff>
      <xdr:row>75</xdr:row>
      <xdr:rowOff>93218</xdr:rowOff>
    </xdr:to>
    <xdr:sp macro="" textlink="">
      <xdr:nvSpPr>
        <xdr:cNvPr id="454" name="楕円 453"/>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71645</xdr:rowOff>
    </xdr:from>
    <xdr:ext cx="762000" cy="259045"/>
    <xdr:sp macro="" textlink="">
      <xdr:nvSpPr>
        <xdr:cNvPr id="455" name="公債費以外該当値テキスト"/>
        <xdr:cNvSpPr txBox="1"/>
      </xdr:nvSpPr>
      <xdr:spPr>
        <a:xfrm>
          <a:off x="16598900" y="1275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89916</xdr:rowOff>
    </xdr:from>
    <xdr:to>
      <xdr:col>78</xdr:col>
      <xdr:colOff>120650</xdr:colOff>
      <xdr:row>75</xdr:row>
      <xdr:rowOff>20066</xdr:rowOff>
    </xdr:to>
    <xdr:sp macro="" textlink="">
      <xdr:nvSpPr>
        <xdr:cNvPr id="456" name="楕円 455"/>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30243</xdr:rowOff>
    </xdr:from>
    <xdr:ext cx="736600" cy="259045"/>
    <xdr:sp macro="" textlink="">
      <xdr:nvSpPr>
        <xdr:cNvPr id="457" name="テキスト ボックス 456"/>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58" name="楕円 457"/>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9" name="テキスト ボックス 458"/>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46482</xdr:rowOff>
    </xdr:from>
    <xdr:to>
      <xdr:col>69</xdr:col>
      <xdr:colOff>142875</xdr:colOff>
      <xdr:row>73</xdr:row>
      <xdr:rowOff>148082</xdr:rowOff>
    </xdr:to>
    <xdr:sp macro="" textlink="">
      <xdr:nvSpPr>
        <xdr:cNvPr id="460" name="楕円 459"/>
        <xdr:cNvSpPr/>
      </xdr:nvSpPr>
      <xdr:spPr>
        <a:xfrm>
          <a:off x="13843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158259</xdr:rowOff>
    </xdr:from>
    <xdr:ext cx="762000" cy="259045"/>
    <xdr:sp macro="" textlink="">
      <xdr:nvSpPr>
        <xdr:cNvPr id="461" name="テキスト ボックス 460"/>
        <xdr:cNvSpPr txBox="1"/>
      </xdr:nvSpPr>
      <xdr:spPr>
        <a:xfrm>
          <a:off x="13512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2" name="楕円 461"/>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3" name="テキスト ボックス 462"/>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72653</xdr:rowOff>
    </xdr:from>
    <xdr:to>
      <xdr:col>29</xdr:col>
      <xdr:colOff>127000</xdr:colOff>
      <xdr:row>16</xdr:row>
      <xdr:rowOff>136661</xdr:rowOff>
    </xdr:to>
    <xdr:cxnSp macro="">
      <xdr:nvCxnSpPr>
        <xdr:cNvPr id="52" name="直線コネクタ 51"/>
        <xdr:cNvCxnSpPr/>
      </xdr:nvCxnSpPr>
      <xdr:spPr bwMode="auto">
        <a:xfrm flipV="1">
          <a:off x="5003800" y="2863478"/>
          <a:ext cx="6477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136661</xdr:rowOff>
    </xdr:from>
    <xdr:to>
      <xdr:col>26</xdr:col>
      <xdr:colOff>50800</xdr:colOff>
      <xdr:row>16</xdr:row>
      <xdr:rowOff>167375</xdr:rowOff>
    </xdr:to>
    <xdr:cxnSp macro="">
      <xdr:nvCxnSpPr>
        <xdr:cNvPr id="55" name="直線コネクタ 54"/>
        <xdr:cNvCxnSpPr/>
      </xdr:nvCxnSpPr>
      <xdr:spPr bwMode="auto">
        <a:xfrm flipV="1">
          <a:off x="4305300" y="2927486"/>
          <a:ext cx="6985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167375</xdr:rowOff>
    </xdr:from>
    <xdr:to>
      <xdr:col>22</xdr:col>
      <xdr:colOff>114300</xdr:colOff>
      <xdr:row>17</xdr:row>
      <xdr:rowOff>33334</xdr:rowOff>
    </xdr:to>
    <xdr:cxnSp macro="">
      <xdr:nvCxnSpPr>
        <xdr:cNvPr id="58" name="直線コネクタ 57"/>
        <xdr:cNvCxnSpPr/>
      </xdr:nvCxnSpPr>
      <xdr:spPr bwMode="auto">
        <a:xfrm flipV="1">
          <a:off x="3606800" y="2958200"/>
          <a:ext cx="698500" cy="3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33334</xdr:rowOff>
    </xdr:from>
    <xdr:to>
      <xdr:col>18</xdr:col>
      <xdr:colOff>177800</xdr:colOff>
      <xdr:row>17</xdr:row>
      <xdr:rowOff>68995</xdr:rowOff>
    </xdr:to>
    <xdr:cxnSp macro="">
      <xdr:nvCxnSpPr>
        <xdr:cNvPr id="61" name="直線コネクタ 60"/>
        <xdr:cNvCxnSpPr/>
      </xdr:nvCxnSpPr>
      <xdr:spPr bwMode="auto">
        <a:xfrm flipV="1">
          <a:off x="2908300" y="2995609"/>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21853</xdr:rowOff>
    </xdr:from>
    <xdr:to>
      <xdr:col>29</xdr:col>
      <xdr:colOff>177800</xdr:colOff>
      <xdr:row>16</xdr:row>
      <xdr:rowOff>123453</xdr:rowOff>
    </xdr:to>
    <xdr:sp macro="" textlink="">
      <xdr:nvSpPr>
        <xdr:cNvPr id="71" name="楕円 70"/>
        <xdr:cNvSpPr/>
      </xdr:nvSpPr>
      <xdr:spPr bwMode="auto">
        <a:xfrm>
          <a:off x="56007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38380</xdr:rowOff>
    </xdr:from>
    <xdr:ext cx="762000" cy="259045"/>
    <xdr:sp macro="" textlink="">
      <xdr:nvSpPr>
        <xdr:cNvPr id="72" name="人口1人当たり決算額の推移該当値テキスト130"/>
        <xdr:cNvSpPr txBox="1"/>
      </xdr:nvSpPr>
      <xdr:spPr>
        <a:xfrm>
          <a:off x="5740400" y="26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85861</xdr:rowOff>
    </xdr:from>
    <xdr:to>
      <xdr:col>26</xdr:col>
      <xdr:colOff>101600</xdr:colOff>
      <xdr:row>17</xdr:row>
      <xdr:rowOff>16011</xdr:rowOff>
    </xdr:to>
    <xdr:sp macro="" textlink="">
      <xdr:nvSpPr>
        <xdr:cNvPr id="73" name="楕円 72"/>
        <xdr:cNvSpPr/>
      </xdr:nvSpPr>
      <xdr:spPr bwMode="auto">
        <a:xfrm>
          <a:off x="4953000" y="287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26188</xdr:rowOff>
    </xdr:from>
    <xdr:ext cx="736600" cy="259045"/>
    <xdr:sp macro="" textlink="">
      <xdr:nvSpPr>
        <xdr:cNvPr id="74" name="テキスト ボックス 73"/>
        <xdr:cNvSpPr txBox="1"/>
      </xdr:nvSpPr>
      <xdr:spPr>
        <a:xfrm>
          <a:off x="4622800" y="264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116575</xdr:rowOff>
    </xdr:from>
    <xdr:to>
      <xdr:col>22</xdr:col>
      <xdr:colOff>165100</xdr:colOff>
      <xdr:row>17</xdr:row>
      <xdr:rowOff>46725</xdr:rowOff>
    </xdr:to>
    <xdr:sp macro="" textlink="">
      <xdr:nvSpPr>
        <xdr:cNvPr id="75" name="楕円 74"/>
        <xdr:cNvSpPr/>
      </xdr:nvSpPr>
      <xdr:spPr bwMode="auto">
        <a:xfrm>
          <a:off x="42545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56902</xdr:rowOff>
    </xdr:from>
    <xdr:ext cx="762000" cy="259045"/>
    <xdr:sp macro="" textlink="">
      <xdr:nvSpPr>
        <xdr:cNvPr id="76" name="テキスト ボックス 75"/>
        <xdr:cNvSpPr txBox="1"/>
      </xdr:nvSpPr>
      <xdr:spPr>
        <a:xfrm>
          <a:off x="3924300" y="26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153984</xdr:rowOff>
    </xdr:from>
    <xdr:to>
      <xdr:col>19</xdr:col>
      <xdr:colOff>38100</xdr:colOff>
      <xdr:row>17</xdr:row>
      <xdr:rowOff>84134</xdr:rowOff>
    </xdr:to>
    <xdr:sp macro="" textlink="">
      <xdr:nvSpPr>
        <xdr:cNvPr id="77" name="楕円 76"/>
        <xdr:cNvSpPr/>
      </xdr:nvSpPr>
      <xdr:spPr bwMode="auto">
        <a:xfrm>
          <a:off x="3556000" y="294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68911</xdr:rowOff>
    </xdr:from>
    <xdr:ext cx="762000" cy="259045"/>
    <xdr:sp macro="" textlink="">
      <xdr:nvSpPr>
        <xdr:cNvPr id="78" name="テキスト ボックス 77"/>
        <xdr:cNvSpPr txBox="1"/>
      </xdr:nvSpPr>
      <xdr:spPr>
        <a:xfrm>
          <a:off x="3225800" y="303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18195</xdr:rowOff>
    </xdr:from>
    <xdr:to>
      <xdr:col>15</xdr:col>
      <xdr:colOff>101600</xdr:colOff>
      <xdr:row>17</xdr:row>
      <xdr:rowOff>119795</xdr:rowOff>
    </xdr:to>
    <xdr:sp macro="" textlink="">
      <xdr:nvSpPr>
        <xdr:cNvPr id="79" name="楕円 78"/>
        <xdr:cNvSpPr/>
      </xdr:nvSpPr>
      <xdr:spPr bwMode="auto">
        <a:xfrm>
          <a:off x="2857500" y="2980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104572</xdr:rowOff>
    </xdr:from>
    <xdr:ext cx="762000" cy="259045"/>
    <xdr:sp macro="" textlink="">
      <xdr:nvSpPr>
        <xdr:cNvPr id="80" name="テキスト ボックス 79"/>
        <xdr:cNvSpPr txBox="1"/>
      </xdr:nvSpPr>
      <xdr:spPr>
        <a:xfrm>
          <a:off x="2527300" y="30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298221</xdr:rowOff>
    </xdr:from>
    <xdr:to>
      <xdr:col>29</xdr:col>
      <xdr:colOff>127000</xdr:colOff>
      <xdr:row>34</xdr:row>
      <xdr:rowOff>317576</xdr:rowOff>
    </xdr:to>
    <xdr:cxnSp macro="">
      <xdr:nvCxnSpPr>
        <xdr:cNvPr id="113" name="直線コネクタ 112"/>
        <xdr:cNvCxnSpPr/>
      </xdr:nvCxnSpPr>
      <xdr:spPr bwMode="auto">
        <a:xfrm flipV="1">
          <a:off x="5003800" y="6565671"/>
          <a:ext cx="6477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317576</xdr:rowOff>
    </xdr:from>
    <xdr:to>
      <xdr:col>26</xdr:col>
      <xdr:colOff>50800</xdr:colOff>
      <xdr:row>35</xdr:row>
      <xdr:rowOff>38018</xdr:rowOff>
    </xdr:to>
    <xdr:cxnSp macro="">
      <xdr:nvCxnSpPr>
        <xdr:cNvPr id="116" name="直線コネクタ 115"/>
        <xdr:cNvCxnSpPr/>
      </xdr:nvCxnSpPr>
      <xdr:spPr bwMode="auto">
        <a:xfrm flipV="1">
          <a:off x="4305300" y="6585026"/>
          <a:ext cx="698500" cy="6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38018</xdr:rowOff>
    </xdr:from>
    <xdr:to>
      <xdr:col>22</xdr:col>
      <xdr:colOff>114300</xdr:colOff>
      <xdr:row>35</xdr:row>
      <xdr:rowOff>164662</xdr:rowOff>
    </xdr:to>
    <xdr:cxnSp macro="">
      <xdr:nvCxnSpPr>
        <xdr:cNvPr id="119" name="直線コネクタ 118"/>
        <xdr:cNvCxnSpPr/>
      </xdr:nvCxnSpPr>
      <xdr:spPr bwMode="auto">
        <a:xfrm flipV="1">
          <a:off x="3606800" y="6648368"/>
          <a:ext cx="698500" cy="12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164662</xdr:rowOff>
    </xdr:from>
    <xdr:to>
      <xdr:col>18</xdr:col>
      <xdr:colOff>177800</xdr:colOff>
      <xdr:row>35</xdr:row>
      <xdr:rowOff>211830</xdr:rowOff>
    </xdr:to>
    <xdr:cxnSp macro="">
      <xdr:nvCxnSpPr>
        <xdr:cNvPr id="122" name="直線コネクタ 121"/>
        <xdr:cNvCxnSpPr/>
      </xdr:nvCxnSpPr>
      <xdr:spPr bwMode="auto">
        <a:xfrm flipV="1">
          <a:off x="2908300" y="6775012"/>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247421</xdr:rowOff>
    </xdr:from>
    <xdr:to>
      <xdr:col>29</xdr:col>
      <xdr:colOff>177800</xdr:colOff>
      <xdr:row>35</xdr:row>
      <xdr:rowOff>6121</xdr:rowOff>
    </xdr:to>
    <xdr:sp macro="" textlink="">
      <xdr:nvSpPr>
        <xdr:cNvPr id="132" name="楕円 131"/>
        <xdr:cNvSpPr/>
      </xdr:nvSpPr>
      <xdr:spPr bwMode="auto">
        <a:xfrm>
          <a:off x="5600700" y="651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92498</xdr:rowOff>
    </xdr:from>
    <xdr:ext cx="762000" cy="259045"/>
    <xdr:sp macro="" textlink="">
      <xdr:nvSpPr>
        <xdr:cNvPr id="133" name="人口1人当たり決算額の推移該当値テキスト445"/>
        <xdr:cNvSpPr txBox="1"/>
      </xdr:nvSpPr>
      <xdr:spPr>
        <a:xfrm>
          <a:off x="5740400" y="635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266776</xdr:rowOff>
    </xdr:from>
    <xdr:to>
      <xdr:col>26</xdr:col>
      <xdr:colOff>101600</xdr:colOff>
      <xdr:row>35</xdr:row>
      <xdr:rowOff>25476</xdr:rowOff>
    </xdr:to>
    <xdr:sp macro="" textlink="">
      <xdr:nvSpPr>
        <xdr:cNvPr id="134" name="楕円 133"/>
        <xdr:cNvSpPr/>
      </xdr:nvSpPr>
      <xdr:spPr bwMode="auto">
        <a:xfrm>
          <a:off x="4953000" y="653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35653</xdr:rowOff>
    </xdr:from>
    <xdr:ext cx="736600" cy="259045"/>
    <xdr:sp macro="" textlink="">
      <xdr:nvSpPr>
        <xdr:cNvPr id="135" name="テキスト ボックス 134"/>
        <xdr:cNvSpPr txBox="1"/>
      </xdr:nvSpPr>
      <xdr:spPr>
        <a:xfrm>
          <a:off x="4622800" y="630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330118</xdr:rowOff>
    </xdr:from>
    <xdr:to>
      <xdr:col>22</xdr:col>
      <xdr:colOff>165100</xdr:colOff>
      <xdr:row>35</xdr:row>
      <xdr:rowOff>88818</xdr:rowOff>
    </xdr:to>
    <xdr:sp macro="" textlink="">
      <xdr:nvSpPr>
        <xdr:cNvPr id="136" name="楕円 135"/>
        <xdr:cNvSpPr/>
      </xdr:nvSpPr>
      <xdr:spPr bwMode="auto">
        <a:xfrm>
          <a:off x="4254500" y="659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98994</xdr:rowOff>
    </xdr:from>
    <xdr:ext cx="762000" cy="259045"/>
    <xdr:sp macro="" textlink="">
      <xdr:nvSpPr>
        <xdr:cNvPr id="137" name="テキスト ボックス 136"/>
        <xdr:cNvSpPr txBox="1"/>
      </xdr:nvSpPr>
      <xdr:spPr>
        <a:xfrm>
          <a:off x="3924300" y="636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113862</xdr:rowOff>
    </xdr:from>
    <xdr:to>
      <xdr:col>19</xdr:col>
      <xdr:colOff>38100</xdr:colOff>
      <xdr:row>35</xdr:row>
      <xdr:rowOff>215462</xdr:rowOff>
    </xdr:to>
    <xdr:sp macro="" textlink="">
      <xdr:nvSpPr>
        <xdr:cNvPr id="138" name="楕円 137"/>
        <xdr:cNvSpPr/>
      </xdr:nvSpPr>
      <xdr:spPr bwMode="auto">
        <a:xfrm>
          <a:off x="3556000" y="67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225639</xdr:rowOff>
    </xdr:from>
    <xdr:ext cx="762000" cy="259045"/>
    <xdr:sp macro="" textlink="">
      <xdr:nvSpPr>
        <xdr:cNvPr id="139" name="テキスト ボックス 138"/>
        <xdr:cNvSpPr txBox="1"/>
      </xdr:nvSpPr>
      <xdr:spPr>
        <a:xfrm>
          <a:off x="3225800" y="649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161030</xdr:rowOff>
    </xdr:from>
    <xdr:to>
      <xdr:col>15</xdr:col>
      <xdr:colOff>101600</xdr:colOff>
      <xdr:row>35</xdr:row>
      <xdr:rowOff>262630</xdr:rowOff>
    </xdr:to>
    <xdr:sp macro="" textlink="">
      <xdr:nvSpPr>
        <xdr:cNvPr id="140" name="楕円 139"/>
        <xdr:cNvSpPr/>
      </xdr:nvSpPr>
      <xdr:spPr bwMode="auto">
        <a:xfrm>
          <a:off x="2857500" y="677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272807</xdr:rowOff>
    </xdr:from>
    <xdr:ext cx="762000" cy="259045"/>
    <xdr:sp macro="" textlink="">
      <xdr:nvSpPr>
        <xdr:cNvPr id="141" name="テキスト ボックス 140"/>
        <xdr:cNvSpPr txBox="1"/>
      </xdr:nvSpPr>
      <xdr:spPr>
        <a:xfrm>
          <a:off x="2527300" y="654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121036</xdr:rowOff>
    </xdr:from>
    <xdr:to>
      <xdr:col>24</xdr:col>
      <xdr:colOff>63500</xdr:colOff>
      <xdr:row>37</xdr:row>
      <xdr:rowOff>6508</xdr:rowOff>
    </xdr:to>
    <xdr:cxnSp macro="">
      <xdr:nvCxnSpPr>
        <xdr:cNvPr id="63" name="直線コネクタ 62"/>
        <xdr:cNvCxnSpPr/>
      </xdr:nvCxnSpPr>
      <xdr:spPr>
        <a:xfrm flipV="1">
          <a:off x="3797300" y="6293236"/>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6508</xdr:rowOff>
    </xdr:from>
    <xdr:to>
      <xdr:col>19</xdr:col>
      <xdr:colOff>177800</xdr:colOff>
      <xdr:row>37</xdr:row>
      <xdr:rowOff>41533</xdr:rowOff>
    </xdr:to>
    <xdr:cxnSp macro="">
      <xdr:nvCxnSpPr>
        <xdr:cNvPr id="66" name="直線コネクタ 65"/>
        <xdr:cNvCxnSpPr/>
      </xdr:nvCxnSpPr>
      <xdr:spPr>
        <a:xfrm flipV="1">
          <a:off x="2908300" y="6350158"/>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41533</xdr:rowOff>
    </xdr:from>
    <xdr:to>
      <xdr:col>15</xdr:col>
      <xdr:colOff>50800</xdr:colOff>
      <xdr:row>37</xdr:row>
      <xdr:rowOff>60980</xdr:rowOff>
    </xdr:to>
    <xdr:cxnSp macro="">
      <xdr:nvCxnSpPr>
        <xdr:cNvPr id="69" name="直線コネクタ 68"/>
        <xdr:cNvCxnSpPr/>
      </xdr:nvCxnSpPr>
      <xdr:spPr>
        <a:xfrm flipV="1">
          <a:off x="2019300" y="6385183"/>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60980</xdr:rowOff>
    </xdr:from>
    <xdr:to>
      <xdr:col>10</xdr:col>
      <xdr:colOff>114300</xdr:colOff>
      <xdr:row>37</xdr:row>
      <xdr:rowOff>88428</xdr:rowOff>
    </xdr:to>
    <xdr:cxnSp macro="">
      <xdr:nvCxnSpPr>
        <xdr:cNvPr id="72" name="直線コネクタ 71"/>
        <xdr:cNvCxnSpPr/>
      </xdr:nvCxnSpPr>
      <xdr:spPr>
        <a:xfrm flipV="1">
          <a:off x="1130300" y="6404630"/>
          <a:ext cx="8890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70236</xdr:rowOff>
    </xdr:from>
    <xdr:to>
      <xdr:col>24</xdr:col>
      <xdr:colOff>114300</xdr:colOff>
      <xdr:row>37</xdr:row>
      <xdr:rowOff>386</xdr:rowOff>
    </xdr:to>
    <xdr:sp macro="" textlink="">
      <xdr:nvSpPr>
        <xdr:cNvPr id="82" name="楕円 81"/>
        <xdr:cNvSpPr/>
      </xdr:nvSpPr>
      <xdr:spPr>
        <a:xfrm>
          <a:off x="45847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93113</xdr:rowOff>
    </xdr:from>
    <xdr:ext cx="534377" cy="259045"/>
    <xdr:sp macro="" textlink="">
      <xdr:nvSpPr>
        <xdr:cNvPr id="83" name="人件費該当値テキスト"/>
        <xdr:cNvSpPr txBox="1"/>
      </xdr:nvSpPr>
      <xdr:spPr>
        <a:xfrm>
          <a:off x="4686300" y="60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127158</xdr:rowOff>
    </xdr:from>
    <xdr:to>
      <xdr:col>20</xdr:col>
      <xdr:colOff>38100</xdr:colOff>
      <xdr:row>37</xdr:row>
      <xdr:rowOff>57308</xdr:rowOff>
    </xdr:to>
    <xdr:sp macro="" textlink="">
      <xdr:nvSpPr>
        <xdr:cNvPr id="84" name="楕円 83"/>
        <xdr:cNvSpPr/>
      </xdr:nvSpPr>
      <xdr:spPr>
        <a:xfrm>
          <a:off x="3746500" y="62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73835</xdr:rowOff>
    </xdr:from>
    <xdr:ext cx="534377" cy="259045"/>
    <xdr:sp macro="" textlink="">
      <xdr:nvSpPr>
        <xdr:cNvPr id="85" name="テキスト ボックス 84"/>
        <xdr:cNvSpPr txBox="1"/>
      </xdr:nvSpPr>
      <xdr:spPr>
        <a:xfrm>
          <a:off x="3530111" y="60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162183</xdr:rowOff>
    </xdr:from>
    <xdr:to>
      <xdr:col>15</xdr:col>
      <xdr:colOff>101600</xdr:colOff>
      <xdr:row>37</xdr:row>
      <xdr:rowOff>92333</xdr:rowOff>
    </xdr:to>
    <xdr:sp macro="" textlink="">
      <xdr:nvSpPr>
        <xdr:cNvPr id="86" name="楕円 85"/>
        <xdr:cNvSpPr/>
      </xdr:nvSpPr>
      <xdr:spPr>
        <a:xfrm>
          <a:off x="2857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108860</xdr:rowOff>
    </xdr:from>
    <xdr:ext cx="534377" cy="259045"/>
    <xdr:sp macro="" textlink="">
      <xdr:nvSpPr>
        <xdr:cNvPr id="87" name="テキスト ボックス 86"/>
        <xdr:cNvSpPr txBox="1"/>
      </xdr:nvSpPr>
      <xdr:spPr>
        <a:xfrm>
          <a:off x="2641111" y="61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10180</xdr:rowOff>
    </xdr:from>
    <xdr:to>
      <xdr:col>10</xdr:col>
      <xdr:colOff>165100</xdr:colOff>
      <xdr:row>37</xdr:row>
      <xdr:rowOff>111780</xdr:rowOff>
    </xdr:to>
    <xdr:sp macro="" textlink="">
      <xdr:nvSpPr>
        <xdr:cNvPr id="88" name="楕円 87"/>
        <xdr:cNvSpPr/>
      </xdr:nvSpPr>
      <xdr:spPr>
        <a:xfrm>
          <a:off x="1968500" y="63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102907</xdr:rowOff>
    </xdr:from>
    <xdr:ext cx="534377" cy="259045"/>
    <xdr:sp macro="" textlink="">
      <xdr:nvSpPr>
        <xdr:cNvPr id="89" name="テキスト ボックス 88"/>
        <xdr:cNvSpPr txBox="1"/>
      </xdr:nvSpPr>
      <xdr:spPr>
        <a:xfrm>
          <a:off x="1752111" y="64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37628</xdr:rowOff>
    </xdr:from>
    <xdr:to>
      <xdr:col>6</xdr:col>
      <xdr:colOff>38100</xdr:colOff>
      <xdr:row>37</xdr:row>
      <xdr:rowOff>139228</xdr:rowOff>
    </xdr:to>
    <xdr:sp macro="" textlink="">
      <xdr:nvSpPr>
        <xdr:cNvPr id="90" name="楕円 89"/>
        <xdr:cNvSpPr/>
      </xdr:nvSpPr>
      <xdr:spPr>
        <a:xfrm>
          <a:off x="1079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130355</xdr:rowOff>
    </xdr:from>
    <xdr:ext cx="534377" cy="259045"/>
    <xdr:sp macro="" textlink="">
      <xdr:nvSpPr>
        <xdr:cNvPr id="91" name="テキスト ボックス 90"/>
        <xdr:cNvSpPr txBox="1"/>
      </xdr:nvSpPr>
      <xdr:spPr>
        <a:xfrm>
          <a:off x="863111" y="64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57214</xdr:rowOff>
    </xdr:from>
    <xdr:to>
      <xdr:col>24</xdr:col>
      <xdr:colOff>63500</xdr:colOff>
      <xdr:row>57</xdr:row>
      <xdr:rowOff>59436</xdr:rowOff>
    </xdr:to>
    <xdr:cxnSp macro="">
      <xdr:nvCxnSpPr>
        <xdr:cNvPr id="121" name="直線コネクタ 120"/>
        <xdr:cNvCxnSpPr/>
      </xdr:nvCxnSpPr>
      <xdr:spPr>
        <a:xfrm>
          <a:off x="3797300" y="9829864"/>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57214</xdr:rowOff>
    </xdr:from>
    <xdr:to>
      <xdr:col>19</xdr:col>
      <xdr:colOff>177800</xdr:colOff>
      <xdr:row>57</xdr:row>
      <xdr:rowOff>77280</xdr:rowOff>
    </xdr:to>
    <xdr:cxnSp macro="">
      <xdr:nvCxnSpPr>
        <xdr:cNvPr id="124" name="直線コネクタ 123"/>
        <xdr:cNvCxnSpPr/>
      </xdr:nvCxnSpPr>
      <xdr:spPr>
        <a:xfrm flipV="1">
          <a:off x="2908300" y="9829864"/>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77280</xdr:rowOff>
    </xdr:from>
    <xdr:to>
      <xdr:col>15</xdr:col>
      <xdr:colOff>50800</xdr:colOff>
      <xdr:row>57</xdr:row>
      <xdr:rowOff>88341</xdr:rowOff>
    </xdr:to>
    <xdr:cxnSp macro="">
      <xdr:nvCxnSpPr>
        <xdr:cNvPr id="127" name="直線コネクタ 126"/>
        <xdr:cNvCxnSpPr/>
      </xdr:nvCxnSpPr>
      <xdr:spPr>
        <a:xfrm flipV="1">
          <a:off x="2019300" y="9849930"/>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59728</xdr:rowOff>
    </xdr:from>
    <xdr:to>
      <xdr:col>10</xdr:col>
      <xdr:colOff>114300</xdr:colOff>
      <xdr:row>57</xdr:row>
      <xdr:rowOff>88341</xdr:rowOff>
    </xdr:to>
    <xdr:cxnSp macro="">
      <xdr:nvCxnSpPr>
        <xdr:cNvPr id="130" name="直線コネクタ 129"/>
        <xdr:cNvCxnSpPr/>
      </xdr:nvCxnSpPr>
      <xdr:spPr>
        <a:xfrm>
          <a:off x="1130300" y="9832378"/>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xdr:rowOff>
    </xdr:from>
    <xdr:to>
      <xdr:col>24</xdr:col>
      <xdr:colOff>114300</xdr:colOff>
      <xdr:row>57</xdr:row>
      <xdr:rowOff>110236</xdr:rowOff>
    </xdr:to>
    <xdr:sp macro="" textlink="">
      <xdr:nvSpPr>
        <xdr:cNvPr id="140" name="楕円 139"/>
        <xdr:cNvSpPr/>
      </xdr:nvSpPr>
      <xdr:spPr>
        <a:xfrm>
          <a:off x="4584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158513</xdr:rowOff>
    </xdr:from>
    <xdr:ext cx="534377" cy="259045"/>
    <xdr:sp macro="" textlink="">
      <xdr:nvSpPr>
        <xdr:cNvPr id="141" name="物件費該当値テキスト"/>
        <xdr:cNvSpPr txBox="1"/>
      </xdr:nvSpPr>
      <xdr:spPr>
        <a:xfrm>
          <a:off x="4686300" y="97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6414</xdr:rowOff>
    </xdr:from>
    <xdr:to>
      <xdr:col>20</xdr:col>
      <xdr:colOff>38100</xdr:colOff>
      <xdr:row>57</xdr:row>
      <xdr:rowOff>108014</xdr:rowOff>
    </xdr:to>
    <xdr:sp macro="" textlink="">
      <xdr:nvSpPr>
        <xdr:cNvPr id="142" name="楕円 141"/>
        <xdr:cNvSpPr/>
      </xdr:nvSpPr>
      <xdr:spPr>
        <a:xfrm>
          <a:off x="3746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99141</xdr:rowOff>
    </xdr:from>
    <xdr:ext cx="534377" cy="259045"/>
    <xdr:sp macro="" textlink="">
      <xdr:nvSpPr>
        <xdr:cNvPr id="143" name="テキスト ボックス 142"/>
        <xdr:cNvSpPr txBox="1"/>
      </xdr:nvSpPr>
      <xdr:spPr>
        <a:xfrm>
          <a:off x="3530111" y="98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26480</xdr:rowOff>
    </xdr:from>
    <xdr:to>
      <xdr:col>15</xdr:col>
      <xdr:colOff>101600</xdr:colOff>
      <xdr:row>57</xdr:row>
      <xdr:rowOff>128080</xdr:rowOff>
    </xdr:to>
    <xdr:sp macro="" textlink="">
      <xdr:nvSpPr>
        <xdr:cNvPr id="144" name="楕円 143"/>
        <xdr:cNvSpPr/>
      </xdr:nvSpPr>
      <xdr:spPr>
        <a:xfrm>
          <a:off x="2857500" y="97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119207</xdr:rowOff>
    </xdr:from>
    <xdr:ext cx="534377" cy="259045"/>
    <xdr:sp macro="" textlink="">
      <xdr:nvSpPr>
        <xdr:cNvPr id="145" name="テキスト ボックス 144"/>
        <xdr:cNvSpPr txBox="1"/>
      </xdr:nvSpPr>
      <xdr:spPr>
        <a:xfrm>
          <a:off x="2641111" y="98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37541</xdr:rowOff>
    </xdr:from>
    <xdr:to>
      <xdr:col>10</xdr:col>
      <xdr:colOff>165100</xdr:colOff>
      <xdr:row>57</xdr:row>
      <xdr:rowOff>139141</xdr:rowOff>
    </xdr:to>
    <xdr:sp macro="" textlink="">
      <xdr:nvSpPr>
        <xdr:cNvPr id="146" name="楕円 145"/>
        <xdr:cNvSpPr/>
      </xdr:nvSpPr>
      <xdr:spPr>
        <a:xfrm>
          <a:off x="1968500" y="9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130268</xdr:rowOff>
    </xdr:from>
    <xdr:ext cx="534377" cy="259045"/>
    <xdr:sp macro="" textlink="">
      <xdr:nvSpPr>
        <xdr:cNvPr id="147" name="テキスト ボックス 146"/>
        <xdr:cNvSpPr txBox="1"/>
      </xdr:nvSpPr>
      <xdr:spPr>
        <a:xfrm>
          <a:off x="1752111" y="9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8928</xdr:rowOff>
    </xdr:from>
    <xdr:to>
      <xdr:col>6</xdr:col>
      <xdr:colOff>38100</xdr:colOff>
      <xdr:row>57</xdr:row>
      <xdr:rowOff>110528</xdr:rowOff>
    </xdr:to>
    <xdr:sp macro="" textlink="">
      <xdr:nvSpPr>
        <xdr:cNvPr id="148" name="楕円 147"/>
        <xdr:cNvSpPr/>
      </xdr:nvSpPr>
      <xdr:spPr>
        <a:xfrm>
          <a:off x="1079500" y="97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127055</xdr:rowOff>
    </xdr:from>
    <xdr:ext cx="534377" cy="259045"/>
    <xdr:sp macro="" textlink="">
      <xdr:nvSpPr>
        <xdr:cNvPr id="149" name="テキスト ボックス 148"/>
        <xdr:cNvSpPr txBox="1"/>
      </xdr:nvSpPr>
      <xdr:spPr>
        <a:xfrm>
          <a:off x="863111" y="95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16347</xdr:rowOff>
    </xdr:from>
    <xdr:to>
      <xdr:col>24</xdr:col>
      <xdr:colOff>63500</xdr:colOff>
      <xdr:row>75</xdr:row>
      <xdr:rowOff>44237</xdr:rowOff>
    </xdr:to>
    <xdr:cxnSp macro="">
      <xdr:nvCxnSpPr>
        <xdr:cNvPr id="176" name="直線コネクタ 175"/>
        <xdr:cNvCxnSpPr/>
      </xdr:nvCxnSpPr>
      <xdr:spPr>
        <a:xfrm>
          <a:off x="3797300" y="12532197"/>
          <a:ext cx="838200" cy="3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16347</xdr:rowOff>
    </xdr:from>
    <xdr:to>
      <xdr:col>19</xdr:col>
      <xdr:colOff>177800</xdr:colOff>
      <xdr:row>75</xdr:row>
      <xdr:rowOff>31801</xdr:rowOff>
    </xdr:to>
    <xdr:cxnSp macro="">
      <xdr:nvCxnSpPr>
        <xdr:cNvPr id="179" name="直線コネクタ 178"/>
        <xdr:cNvCxnSpPr/>
      </xdr:nvCxnSpPr>
      <xdr:spPr>
        <a:xfrm flipV="1">
          <a:off x="2908300" y="12532197"/>
          <a:ext cx="889000" cy="3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5923</xdr:rowOff>
    </xdr:from>
    <xdr:to>
      <xdr:col>15</xdr:col>
      <xdr:colOff>50800</xdr:colOff>
      <xdr:row>75</xdr:row>
      <xdr:rowOff>31801</xdr:rowOff>
    </xdr:to>
    <xdr:cxnSp macro="">
      <xdr:nvCxnSpPr>
        <xdr:cNvPr id="182" name="直線コネクタ 181"/>
        <xdr:cNvCxnSpPr/>
      </xdr:nvCxnSpPr>
      <xdr:spPr>
        <a:xfrm>
          <a:off x="2019300" y="12864673"/>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131836</xdr:rowOff>
    </xdr:from>
    <xdr:to>
      <xdr:col>10</xdr:col>
      <xdr:colOff>114300</xdr:colOff>
      <xdr:row>75</xdr:row>
      <xdr:rowOff>5923</xdr:rowOff>
    </xdr:to>
    <xdr:cxnSp macro="">
      <xdr:nvCxnSpPr>
        <xdr:cNvPr id="185" name="直線コネクタ 184"/>
        <xdr:cNvCxnSpPr/>
      </xdr:nvCxnSpPr>
      <xdr:spPr>
        <a:xfrm>
          <a:off x="1130300" y="12819136"/>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162699</xdr:rowOff>
    </xdr:from>
    <xdr:ext cx="469744" cy="259045"/>
    <xdr:sp macro="" textlink="">
      <xdr:nvSpPr>
        <xdr:cNvPr id="189" name="テキスト ボックス 188"/>
        <xdr:cNvSpPr txBox="1"/>
      </xdr:nvSpPr>
      <xdr:spPr>
        <a:xfrm>
          <a:off x="895428" y="1319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164887</xdr:rowOff>
    </xdr:from>
    <xdr:to>
      <xdr:col>24</xdr:col>
      <xdr:colOff>114300</xdr:colOff>
      <xdr:row>75</xdr:row>
      <xdr:rowOff>95037</xdr:rowOff>
    </xdr:to>
    <xdr:sp macro="" textlink="">
      <xdr:nvSpPr>
        <xdr:cNvPr id="195" name="楕円 194"/>
        <xdr:cNvSpPr/>
      </xdr:nvSpPr>
      <xdr:spPr>
        <a:xfrm>
          <a:off x="4584700" y="128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16314</xdr:rowOff>
    </xdr:from>
    <xdr:ext cx="469744" cy="259045"/>
    <xdr:sp macro="" textlink="">
      <xdr:nvSpPr>
        <xdr:cNvPr id="196" name="維持補修費該当値テキスト"/>
        <xdr:cNvSpPr txBox="1"/>
      </xdr:nvSpPr>
      <xdr:spPr>
        <a:xfrm>
          <a:off x="4686300" y="1270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136997</xdr:rowOff>
    </xdr:from>
    <xdr:to>
      <xdr:col>20</xdr:col>
      <xdr:colOff>38100</xdr:colOff>
      <xdr:row>73</xdr:row>
      <xdr:rowOff>67147</xdr:rowOff>
    </xdr:to>
    <xdr:sp macro="" textlink="">
      <xdr:nvSpPr>
        <xdr:cNvPr id="197" name="楕円 196"/>
        <xdr:cNvSpPr/>
      </xdr:nvSpPr>
      <xdr:spPr>
        <a:xfrm>
          <a:off x="3746500" y="1248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83674</xdr:rowOff>
    </xdr:from>
    <xdr:ext cx="534377" cy="259045"/>
    <xdr:sp macro="" textlink="">
      <xdr:nvSpPr>
        <xdr:cNvPr id="198" name="テキスト ボックス 197"/>
        <xdr:cNvSpPr txBox="1"/>
      </xdr:nvSpPr>
      <xdr:spPr>
        <a:xfrm>
          <a:off x="3530111" y="1225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152451</xdr:rowOff>
    </xdr:from>
    <xdr:to>
      <xdr:col>15</xdr:col>
      <xdr:colOff>101600</xdr:colOff>
      <xdr:row>75</xdr:row>
      <xdr:rowOff>82601</xdr:rowOff>
    </xdr:to>
    <xdr:sp macro="" textlink="">
      <xdr:nvSpPr>
        <xdr:cNvPr id="199" name="楕円 198"/>
        <xdr:cNvSpPr/>
      </xdr:nvSpPr>
      <xdr:spPr>
        <a:xfrm>
          <a:off x="2857500" y="128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99128</xdr:rowOff>
    </xdr:from>
    <xdr:ext cx="469744" cy="259045"/>
    <xdr:sp macro="" textlink="">
      <xdr:nvSpPr>
        <xdr:cNvPr id="200" name="テキスト ボックス 199"/>
        <xdr:cNvSpPr txBox="1"/>
      </xdr:nvSpPr>
      <xdr:spPr>
        <a:xfrm>
          <a:off x="2673428" y="126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126573</xdr:rowOff>
    </xdr:from>
    <xdr:to>
      <xdr:col>10</xdr:col>
      <xdr:colOff>165100</xdr:colOff>
      <xdr:row>75</xdr:row>
      <xdr:rowOff>56723</xdr:rowOff>
    </xdr:to>
    <xdr:sp macro="" textlink="">
      <xdr:nvSpPr>
        <xdr:cNvPr id="201" name="楕円 200"/>
        <xdr:cNvSpPr/>
      </xdr:nvSpPr>
      <xdr:spPr>
        <a:xfrm>
          <a:off x="1968500" y="128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73250</xdr:rowOff>
    </xdr:from>
    <xdr:ext cx="469744" cy="259045"/>
    <xdr:sp macro="" textlink="">
      <xdr:nvSpPr>
        <xdr:cNvPr id="202" name="テキスト ボックス 201"/>
        <xdr:cNvSpPr txBox="1"/>
      </xdr:nvSpPr>
      <xdr:spPr>
        <a:xfrm>
          <a:off x="1784428" y="125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81036</xdr:rowOff>
    </xdr:from>
    <xdr:to>
      <xdr:col>6</xdr:col>
      <xdr:colOff>38100</xdr:colOff>
      <xdr:row>75</xdr:row>
      <xdr:rowOff>11186</xdr:rowOff>
    </xdr:to>
    <xdr:sp macro="" textlink="">
      <xdr:nvSpPr>
        <xdr:cNvPr id="203" name="楕円 202"/>
        <xdr:cNvSpPr/>
      </xdr:nvSpPr>
      <xdr:spPr>
        <a:xfrm>
          <a:off x="1079500" y="127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27713</xdr:rowOff>
    </xdr:from>
    <xdr:ext cx="469744" cy="259045"/>
    <xdr:sp macro="" textlink="">
      <xdr:nvSpPr>
        <xdr:cNvPr id="204" name="テキスト ボックス 203"/>
        <xdr:cNvSpPr txBox="1"/>
      </xdr:nvSpPr>
      <xdr:spPr>
        <a:xfrm>
          <a:off x="895428" y="1254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72332</xdr:rowOff>
    </xdr:from>
    <xdr:to>
      <xdr:col>24</xdr:col>
      <xdr:colOff>63500</xdr:colOff>
      <xdr:row>97</xdr:row>
      <xdr:rowOff>105113</xdr:rowOff>
    </xdr:to>
    <xdr:cxnSp macro="">
      <xdr:nvCxnSpPr>
        <xdr:cNvPr id="232" name="直線コネクタ 231"/>
        <xdr:cNvCxnSpPr/>
      </xdr:nvCxnSpPr>
      <xdr:spPr>
        <a:xfrm>
          <a:off x="3797300" y="16702982"/>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70366</xdr:rowOff>
    </xdr:from>
    <xdr:to>
      <xdr:col>19</xdr:col>
      <xdr:colOff>177800</xdr:colOff>
      <xdr:row>97</xdr:row>
      <xdr:rowOff>72332</xdr:rowOff>
    </xdr:to>
    <xdr:cxnSp macro="">
      <xdr:nvCxnSpPr>
        <xdr:cNvPr id="235" name="直線コネクタ 234"/>
        <xdr:cNvCxnSpPr/>
      </xdr:nvCxnSpPr>
      <xdr:spPr>
        <a:xfrm>
          <a:off x="2908300" y="1670101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70366</xdr:rowOff>
    </xdr:from>
    <xdr:to>
      <xdr:col>15</xdr:col>
      <xdr:colOff>50800</xdr:colOff>
      <xdr:row>97</xdr:row>
      <xdr:rowOff>142398</xdr:rowOff>
    </xdr:to>
    <xdr:cxnSp macro="">
      <xdr:nvCxnSpPr>
        <xdr:cNvPr id="238" name="直線コネクタ 237"/>
        <xdr:cNvCxnSpPr/>
      </xdr:nvCxnSpPr>
      <xdr:spPr>
        <a:xfrm flipV="1">
          <a:off x="2019300" y="16701016"/>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142398</xdr:rowOff>
    </xdr:from>
    <xdr:to>
      <xdr:col>10</xdr:col>
      <xdr:colOff>114300</xdr:colOff>
      <xdr:row>98</xdr:row>
      <xdr:rowOff>13467</xdr:rowOff>
    </xdr:to>
    <xdr:cxnSp macro="">
      <xdr:nvCxnSpPr>
        <xdr:cNvPr id="241" name="直線コネクタ 240"/>
        <xdr:cNvCxnSpPr/>
      </xdr:nvCxnSpPr>
      <xdr:spPr>
        <a:xfrm flipV="1">
          <a:off x="1130300" y="1677304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54313</xdr:rowOff>
    </xdr:from>
    <xdr:to>
      <xdr:col>24</xdr:col>
      <xdr:colOff>114300</xdr:colOff>
      <xdr:row>97</xdr:row>
      <xdr:rowOff>155913</xdr:rowOff>
    </xdr:to>
    <xdr:sp macro="" textlink="">
      <xdr:nvSpPr>
        <xdr:cNvPr id="251" name="楕円 250"/>
        <xdr:cNvSpPr/>
      </xdr:nvSpPr>
      <xdr:spPr>
        <a:xfrm>
          <a:off x="4584700" y="166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32740</xdr:rowOff>
    </xdr:from>
    <xdr:ext cx="534377" cy="259045"/>
    <xdr:sp macro="" textlink="">
      <xdr:nvSpPr>
        <xdr:cNvPr id="252" name="扶助費該当値テキスト"/>
        <xdr:cNvSpPr txBox="1"/>
      </xdr:nvSpPr>
      <xdr:spPr>
        <a:xfrm>
          <a:off x="4686300" y="166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21532</xdr:rowOff>
    </xdr:from>
    <xdr:to>
      <xdr:col>20</xdr:col>
      <xdr:colOff>38100</xdr:colOff>
      <xdr:row>97</xdr:row>
      <xdr:rowOff>123132</xdr:rowOff>
    </xdr:to>
    <xdr:sp macro="" textlink="">
      <xdr:nvSpPr>
        <xdr:cNvPr id="253" name="楕円 252"/>
        <xdr:cNvSpPr/>
      </xdr:nvSpPr>
      <xdr:spPr>
        <a:xfrm>
          <a:off x="3746500" y="166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114259</xdr:rowOff>
    </xdr:from>
    <xdr:ext cx="534377" cy="259045"/>
    <xdr:sp macro="" textlink="">
      <xdr:nvSpPr>
        <xdr:cNvPr id="254" name="テキスト ボックス 253"/>
        <xdr:cNvSpPr txBox="1"/>
      </xdr:nvSpPr>
      <xdr:spPr>
        <a:xfrm>
          <a:off x="3530111" y="167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19566</xdr:rowOff>
    </xdr:from>
    <xdr:to>
      <xdr:col>15</xdr:col>
      <xdr:colOff>101600</xdr:colOff>
      <xdr:row>97</xdr:row>
      <xdr:rowOff>121166</xdr:rowOff>
    </xdr:to>
    <xdr:sp macro="" textlink="">
      <xdr:nvSpPr>
        <xdr:cNvPr id="255" name="楕円 254"/>
        <xdr:cNvSpPr/>
      </xdr:nvSpPr>
      <xdr:spPr>
        <a:xfrm>
          <a:off x="2857500" y="16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112293</xdr:rowOff>
    </xdr:from>
    <xdr:ext cx="534377" cy="259045"/>
    <xdr:sp macro="" textlink="">
      <xdr:nvSpPr>
        <xdr:cNvPr id="256" name="テキスト ボックス 255"/>
        <xdr:cNvSpPr txBox="1"/>
      </xdr:nvSpPr>
      <xdr:spPr>
        <a:xfrm>
          <a:off x="2641111" y="167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91598</xdr:rowOff>
    </xdr:from>
    <xdr:to>
      <xdr:col>10</xdr:col>
      <xdr:colOff>165100</xdr:colOff>
      <xdr:row>98</xdr:row>
      <xdr:rowOff>21748</xdr:rowOff>
    </xdr:to>
    <xdr:sp macro="" textlink="">
      <xdr:nvSpPr>
        <xdr:cNvPr id="257" name="楕円 256"/>
        <xdr:cNvSpPr/>
      </xdr:nvSpPr>
      <xdr:spPr>
        <a:xfrm>
          <a:off x="1968500" y="167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12875</xdr:rowOff>
    </xdr:from>
    <xdr:ext cx="534377" cy="259045"/>
    <xdr:sp macro="" textlink="">
      <xdr:nvSpPr>
        <xdr:cNvPr id="258" name="テキスト ボックス 257"/>
        <xdr:cNvSpPr txBox="1"/>
      </xdr:nvSpPr>
      <xdr:spPr>
        <a:xfrm>
          <a:off x="1752111" y="16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134117</xdr:rowOff>
    </xdr:from>
    <xdr:to>
      <xdr:col>6</xdr:col>
      <xdr:colOff>38100</xdr:colOff>
      <xdr:row>98</xdr:row>
      <xdr:rowOff>64267</xdr:rowOff>
    </xdr:to>
    <xdr:sp macro="" textlink="">
      <xdr:nvSpPr>
        <xdr:cNvPr id="259" name="楕円 258"/>
        <xdr:cNvSpPr/>
      </xdr:nvSpPr>
      <xdr:spPr>
        <a:xfrm>
          <a:off x="1079500" y="167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55394</xdr:rowOff>
    </xdr:from>
    <xdr:ext cx="534377" cy="259045"/>
    <xdr:sp macro="" textlink="">
      <xdr:nvSpPr>
        <xdr:cNvPr id="260" name="テキスト ボックス 259"/>
        <xdr:cNvSpPr txBox="1"/>
      </xdr:nvSpPr>
      <xdr:spPr>
        <a:xfrm>
          <a:off x="863111" y="168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167875</xdr:rowOff>
    </xdr:from>
    <xdr:to>
      <xdr:col>55</xdr:col>
      <xdr:colOff>0</xdr:colOff>
      <xdr:row>37</xdr:row>
      <xdr:rowOff>6302</xdr:rowOff>
    </xdr:to>
    <xdr:cxnSp macro="">
      <xdr:nvCxnSpPr>
        <xdr:cNvPr id="293" name="直線コネクタ 292"/>
        <xdr:cNvCxnSpPr/>
      </xdr:nvCxnSpPr>
      <xdr:spPr>
        <a:xfrm>
          <a:off x="9639300" y="6340075"/>
          <a:ext cx="8382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167875</xdr:rowOff>
    </xdr:from>
    <xdr:to>
      <xdr:col>50</xdr:col>
      <xdr:colOff>114300</xdr:colOff>
      <xdr:row>37</xdr:row>
      <xdr:rowOff>19437</xdr:rowOff>
    </xdr:to>
    <xdr:cxnSp macro="">
      <xdr:nvCxnSpPr>
        <xdr:cNvPr id="296" name="直線コネクタ 295"/>
        <xdr:cNvCxnSpPr/>
      </xdr:nvCxnSpPr>
      <xdr:spPr>
        <a:xfrm flipV="1">
          <a:off x="8750300" y="634007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19437</xdr:rowOff>
    </xdr:from>
    <xdr:to>
      <xdr:col>45</xdr:col>
      <xdr:colOff>177800</xdr:colOff>
      <xdr:row>37</xdr:row>
      <xdr:rowOff>20904</xdr:rowOff>
    </xdr:to>
    <xdr:cxnSp macro="">
      <xdr:nvCxnSpPr>
        <xdr:cNvPr id="299" name="直線コネクタ 298"/>
        <xdr:cNvCxnSpPr/>
      </xdr:nvCxnSpPr>
      <xdr:spPr>
        <a:xfrm flipV="1">
          <a:off x="7861300" y="6363087"/>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20904</xdr:rowOff>
    </xdr:from>
    <xdr:to>
      <xdr:col>41</xdr:col>
      <xdr:colOff>50800</xdr:colOff>
      <xdr:row>37</xdr:row>
      <xdr:rowOff>95904</xdr:rowOff>
    </xdr:to>
    <xdr:cxnSp macro="">
      <xdr:nvCxnSpPr>
        <xdr:cNvPr id="302" name="直線コネクタ 301"/>
        <xdr:cNvCxnSpPr/>
      </xdr:nvCxnSpPr>
      <xdr:spPr>
        <a:xfrm flipV="1">
          <a:off x="6972300" y="6364554"/>
          <a:ext cx="889000" cy="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126952</xdr:rowOff>
    </xdr:from>
    <xdr:to>
      <xdr:col>55</xdr:col>
      <xdr:colOff>50800</xdr:colOff>
      <xdr:row>37</xdr:row>
      <xdr:rowOff>57102</xdr:rowOff>
    </xdr:to>
    <xdr:sp macro="" textlink="">
      <xdr:nvSpPr>
        <xdr:cNvPr id="312" name="楕円 311"/>
        <xdr:cNvSpPr/>
      </xdr:nvSpPr>
      <xdr:spPr>
        <a:xfrm>
          <a:off x="10426700" y="629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105379</xdr:rowOff>
    </xdr:from>
    <xdr:ext cx="534377" cy="259045"/>
    <xdr:sp macro="" textlink="">
      <xdr:nvSpPr>
        <xdr:cNvPr id="313" name="補助費等該当値テキスト"/>
        <xdr:cNvSpPr txBox="1"/>
      </xdr:nvSpPr>
      <xdr:spPr>
        <a:xfrm>
          <a:off x="10528300" y="62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117075</xdr:rowOff>
    </xdr:from>
    <xdr:to>
      <xdr:col>50</xdr:col>
      <xdr:colOff>165100</xdr:colOff>
      <xdr:row>37</xdr:row>
      <xdr:rowOff>47225</xdr:rowOff>
    </xdr:to>
    <xdr:sp macro="" textlink="">
      <xdr:nvSpPr>
        <xdr:cNvPr id="314" name="楕円 313"/>
        <xdr:cNvSpPr/>
      </xdr:nvSpPr>
      <xdr:spPr>
        <a:xfrm>
          <a:off x="9588500" y="62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38352</xdr:rowOff>
    </xdr:from>
    <xdr:ext cx="534377" cy="259045"/>
    <xdr:sp macro="" textlink="">
      <xdr:nvSpPr>
        <xdr:cNvPr id="315" name="テキスト ボックス 314"/>
        <xdr:cNvSpPr txBox="1"/>
      </xdr:nvSpPr>
      <xdr:spPr>
        <a:xfrm>
          <a:off x="9372111" y="63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140087</xdr:rowOff>
    </xdr:from>
    <xdr:to>
      <xdr:col>46</xdr:col>
      <xdr:colOff>38100</xdr:colOff>
      <xdr:row>37</xdr:row>
      <xdr:rowOff>70237</xdr:rowOff>
    </xdr:to>
    <xdr:sp macro="" textlink="">
      <xdr:nvSpPr>
        <xdr:cNvPr id="316" name="楕円 315"/>
        <xdr:cNvSpPr/>
      </xdr:nvSpPr>
      <xdr:spPr>
        <a:xfrm>
          <a:off x="8699500" y="631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61364</xdr:rowOff>
    </xdr:from>
    <xdr:ext cx="534377" cy="259045"/>
    <xdr:sp macro="" textlink="">
      <xdr:nvSpPr>
        <xdr:cNvPr id="317" name="テキスト ボックス 316"/>
        <xdr:cNvSpPr txBox="1"/>
      </xdr:nvSpPr>
      <xdr:spPr>
        <a:xfrm>
          <a:off x="8483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141554</xdr:rowOff>
    </xdr:from>
    <xdr:to>
      <xdr:col>41</xdr:col>
      <xdr:colOff>101600</xdr:colOff>
      <xdr:row>37</xdr:row>
      <xdr:rowOff>71704</xdr:rowOff>
    </xdr:to>
    <xdr:sp macro="" textlink="">
      <xdr:nvSpPr>
        <xdr:cNvPr id="318" name="楕円 317"/>
        <xdr:cNvSpPr/>
      </xdr:nvSpPr>
      <xdr:spPr>
        <a:xfrm>
          <a:off x="7810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62831</xdr:rowOff>
    </xdr:from>
    <xdr:ext cx="534377" cy="259045"/>
    <xdr:sp macro="" textlink="">
      <xdr:nvSpPr>
        <xdr:cNvPr id="319" name="テキスト ボックス 318"/>
        <xdr:cNvSpPr txBox="1"/>
      </xdr:nvSpPr>
      <xdr:spPr>
        <a:xfrm>
          <a:off x="7594111" y="64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45104</xdr:rowOff>
    </xdr:from>
    <xdr:to>
      <xdr:col>36</xdr:col>
      <xdr:colOff>165100</xdr:colOff>
      <xdr:row>37</xdr:row>
      <xdr:rowOff>146704</xdr:rowOff>
    </xdr:to>
    <xdr:sp macro="" textlink="">
      <xdr:nvSpPr>
        <xdr:cNvPr id="320" name="楕円 319"/>
        <xdr:cNvSpPr/>
      </xdr:nvSpPr>
      <xdr:spPr>
        <a:xfrm>
          <a:off x="6921500" y="63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137831</xdr:rowOff>
    </xdr:from>
    <xdr:ext cx="534377" cy="259045"/>
    <xdr:sp macro="" textlink="">
      <xdr:nvSpPr>
        <xdr:cNvPr id="321" name="テキスト ボックス 320"/>
        <xdr:cNvSpPr txBox="1"/>
      </xdr:nvSpPr>
      <xdr:spPr>
        <a:xfrm>
          <a:off x="6705111" y="64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2" name="直線コネクタ 331"/>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3" name="テキスト ボックス 332"/>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5" name="テキスト ボックス 334"/>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6" name="直線コネクタ 335"/>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7" name="テキスト ボックス 336"/>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0" name="直線コネクタ 339"/>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1" name="テキスト ボックス 340"/>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4" name="直線コネクタ 343"/>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5" name="テキスト ボックス 344"/>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5302</xdr:rowOff>
    </xdr:from>
    <xdr:to>
      <xdr:col>54</xdr:col>
      <xdr:colOff>189865</xdr:colOff>
      <xdr:row>59</xdr:row>
      <xdr:rowOff>6217</xdr:rowOff>
    </xdr:to>
    <xdr:cxnSp macro="">
      <xdr:nvCxnSpPr>
        <xdr:cNvPr id="349" name="直線コネクタ 348"/>
        <xdr:cNvCxnSpPr/>
      </xdr:nvCxnSpPr>
      <xdr:spPr>
        <a:xfrm flipV="1">
          <a:off x="10475595" y="8749252"/>
          <a:ext cx="1270" cy="13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10044</xdr:rowOff>
    </xdr:from>
    <xdr:ext cx="534377" cy="259045"/>
    <xdr:sp macro="" textlink="">
      <xdr:nvSpPr>
        <xdr:cNvPr id="350" name="普通建設事業費最小値テキスト"/>
        <xdr:cNvSpPr txBox="1"/>
      </xdr:nvSpPr>
      <xdr:spPr>
        <a:xfrm>
          <a:off x="10528300" y="101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6217</xdr:rowOff>
    </xdr:from>
    <xdr:to>
      <xdr:col>55</xdr:col>
      <xdr:colOff>88900</xdr:colOff>
      <xdr:row>59</xdr:row>
      <xdr:rowOff>6217</xdr:rowOff>
    </xdr:to>
    <xdr:cxnSp macro="">
      <xdr:nvCxnSpPr>
        <xdr:cNvPr id="351" name="直線コネクタ 350"/>
        <xdr:cNvCxnSpPr/>
      </xdr:nvCxnSpPr>
      <xdr:spPr>
        <a:xfrm>
          <a:off x="10388600" y="1012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123429</xdr:rowOff>
    </xdr:from>
    <xdr:ext cx="599010" cy="259045"/>
    <xdr:sp macro="" textlink="">
      <xdr:nvSpPr>
        <xdr:cNvPr id="352" name="普通建設事業費最大値テキスト"/>
        <xdr:cNvSpPr txBox="1"/>
      </xdr:nvSpPr>
      <xdr:spPr>
        <a:xfrm>
          <a:off x="10528300" y="85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5302</xdr:rowOff>
    </xdr:from>
    <xdr:to>
      <xdr:col>55</xdr:col>
      <xdr:colOff>88900</xdr:colOff>
      <xdr:row>51</xdr:row>
      <xdr:rowOff>5302</xdr:rowOff>
    </xdr:to>
    <xdr:cxnSp macro="">
      <xdr:nvCxnSpPr>
        <xdr:cNvPr id="353" name="直線コネクタ 352"/>
        <xdr:cNvCxnSpPr/>
      </xdr:nvCxnSpPr>
      <xdr:spPr>
        <a:xfrm>
          <a:off x="10388600" y="874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132385</xdr:rowOff>
    </xdr:from>
    <xdr:to>
      <xdr:col>55</xdr:col>
      <xdr:colOff>0</xdr:colOff>
      <xdr:row>55</xdr:row>
      <xdr:rowOff>163379</xdr:rowOff>
    </xdr:to>
    <xdr:cxnSp macro="">
      <xdr:nvCxnSpPr>
        <xdr:cNvPr id="354" name="直線コネクタ 353"/>
        <xdr:cNvCxnSpPr/>
      </xdr:nvCxnSpPr>
      <xdr:spPr>
        <a:xfrm>
          <a:off x="9639300" y="9219235"/>
          <a:ext cx="838200" cy="37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68575</xdr:rowOff>
    </xdr:from>
    <xdr:ext cx="534377" cy="259045"/>
    <xdr:sp macro="" textlink="">
      <xdr:nvSpPr>
        <xdr:cNvPr id="355" name="普通建設事業費平均値テキスト"/>
        <xdr:cNvSpPr txBox="1"/>
      </xdr:nvSpPr>
      <xdr:spPr>
        <a:xfrm>
          <a:off x="10528300" y="9669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90148</xdr:rowOff>
    </xdr:from>
    <xdr:to>
      <xdr:col>55</xdr:col>
      <xdr:colOff>50800</xdr:colOff>
      <xdr:row>57</xdr:row>
      <xdr:rowOff>20298</xdr:rowOff>
    </xdr:to>
    <xdr:sp macro="" textlink="">
      <xdr:nvSpPr>
        <xdr:cNvPr id="356" name="フローチャート: 判断 355"/>
        <xdr:cNvSpPr/>
      </xdr:nvSpPr>
      <xdr:spPr>
        <a:xfrm>
          <a:off x="10426700" y="969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132385</xdr:rowOff>
    </xdr:from>
    <xdr:to>
      <xdr:col>50</xdr:col>
      <xdr:colOff>114300</xdr:colOff>
      <xdr:row>54</xdr:row>
      <xdr:rowOff>160017</xdr:rowOff>
    </xdr:to>
    <xdr:cxnSp macro="">
      <xdr:nvCxnSpPr>
        <xdr:cNvPr id="357" name="直線コネクタ 356"/>
        <xdr:cNvCxnSpPr/>
      </xdr:nvCxnSpPr>
      <xdr:spPr>
        <a:xfrm flipV="1">
          <a:off x="8750300" y="9219235"/>
          <a:ext cx="889000" cy="1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92186</xdr:rowOff>
    </xdr:from>
    <xdr:to>
      <xdr:col>50</xdr:col>
      <xdr:colOff>165100</xdr:colOff>
      <xdr:row>57</xdr:row>
      <xdr:rowOff>22336</xdr:rowOff>
    </xdr:to>
    <xdr:sp macro="" textlink="">
      <xdr:nvSpPr>
        <xdr:cNvPr id="358" name="フローチャート: 判断 357"/>
        <xdr:cNvSpPr/>
      </xdr:nvSpPr>
      <xdr:spPr>
        <a:xfrm>
          <a:off x="9588500" y="96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13463</xdr:rowOff>
    </xdr:from>
    <xdr:ext cx="534377" cy="259045"/>
    <xdr:sp macro="" textlink="">
      <xdr:nvSpPr>
        <xdr:cNvPr id="359" name="テキスト ボックス 358"/>
        <xdr:cNvSpPr txBox="1"/>
      </xdr:nvSpPr>
      <xdr:spPr>
        <a:xfrm>
          <a:off x="9372111" y="978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160017</xdr:rowOff>
    </xdr:from>
    <xdr:to>
      <xdr:col>45</xdr:col>
      <xdr:colOff>177800</xdr:colOff>
      <xdr:row>55</xdr:row>
      <xdr:rowOff>128918</xdr:rowOff>
    </xdr:to>
    <xdr:cxnSp macro="">
      <xdr:nvCxnSpPr>
        <xdr:cNvPr id="360" name="直線コネクタ 359"/>
        <xdr:cNvCxnSpPr/>
      </xdr:nvCxnSpPr>
      <xdr:spPr>
        <a:xfrm flipV="1">
          <a:off x="7861300" y="9418317"/>
          <a:ext cx="889000" cy="1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59163</xdr:rowOff>
    </xdr:from>
    <xdr:to>
      <xdr:col>46</xdr:col>
      <xdr:colOff>38100</xdr:colOff>
      <xdr:row>56</xdr:row>
      <xdr:rowOff>160763</xdr:rowOff>
    </xdr:to>
    <xdr:sp macro="" textlink="">
      <xdr:nvSpPr>
        <xdr:cNvPr id="361" name="フローチャート: 判断 360"/>
        <xdr:cNvSpPr/>
      </xdr:nvSpPr>
      <xdr:spPr>
        <a:xfrm>
          <a:off x="8699500" y="96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151890</xdr:rowOff>
    </xdr:from>
    <xdr:ext cx="534377" cy="259045"/>
    <xdr:sp macro="" textlink="">
      <xdr:nvSpPr>
        <xdr:cNvPr id="362" name="テキスト ボックス 361"/>
        <xdr:cNvSpPr txBox="1"/>
      </xdr:nvSpPr>
      <xdr:spPr>
        <a:xfrm>
          <a:off x="8483111" y="97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139176</xdr:rowOff>
    </xdr:from>
    <xdr:to>
      <xdr:col>41</xdr:col>
      <xdr:colOff>50800</xdr:colOff>
      <xdr:row>55</xdr:row>
      <xdr:rowOff>128918</xdr:rowOff>
    </xdr:to>
    <xdr:cxnSp macro="">
      <xdr:nvCxnSpPr>
        <xdr:cNvPr id="363" name="直線コネクタ 362"/>
        <xdr:cNvCxnSpPr/>
      </xdr:nvCxnSpPr>
      <xdr:spPr>
        <a:xfrm>
          <a:off x="6972300" y="8711676"/>
          <a:ext cx="889000" cy="8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61335</xdr:rowOff>
    </xdr:from>
    <xdr:to>
      <xdr:col>41</xdr:col>
      <xdr:colOff>101600</xdr:colOff>
      <xdr:row>56</xdr:row>
      <xdr:rowOff>162935</xdr:rowOff>
    </xdr:to>
    <xdr:sp macro="" textlink="">
      <xdr:nvSpPr>
        <xdr:cNvPr id="364" name="フローチャート: 判断 363"/>
        <xdr:cNvSpPr/>
      </xdr:nvSpPr>
      <xdr:spPr>
        <a:xfrm>
          <a:off x="7810500" y="9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154062</xdr:rowOff>
    </xdr:from>
    <xdr:ext cx="534377" cy="259045"/>
    <xdr:sp macro="" textlink="">
      <xdr:nvSpPr>
        <xdr:cNvPr id="365" name="テキスト ボックス 364"/>
        <xdr:cNvSpPr txBox="1"/>
      </xdr:nvSpPr>
      <xdr:spPr>
        <a:xfrm>
          <a:off x="7594111" y="97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34913</xdr:rowOff>
    </xdr:from>
    <xdr:to>
      <xdr:col>36</xdr:col>
      <xdr:colOff>165100</xdr:colOff>
      <xdr:row>56</xdr:row>
      <xdr:rowOff>136513</xdr:rowOff>
    </xdr:to>
    <xdr:sp macro="" textlink="">
      <xdr:nvSpPr>
        <xdr:cNvPr id="366" name="フローチャート: 判断 365"/>
        <xdr:cNvSpPr/>
      </xdr:nvSpPr>
      <xdr:spPr>
        <a:xfrm>
          <a:off x="6921500" y="96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127640</xdr:rowOff>
    </xdr:from>
    <xdr:ext cx="534377" cy="259045"/>
    <xdr:sp macro="" textlink="">
      <xdr:nvSpPr>
        <xdr:cNvPr id="367" name="テキスト ボックス 366"/>
        <xdr:cNvSpPr txBox="1"/>
      </xdr:nvSpPr>
      <xdr:spPr>
        <a:xfrm>
          <a:off x="6705111" y="97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112579</xdr:rowOff>
    </xdr:from>
    <xdr:to>
      <xdr:col>55</xdr:col>
      <xdr:colOff>50800</xdr:colOff>
      <xdr:row>56</xdr:row>
      <xdr:rowOff>42729</xdr:rowOff>
    </xdr:to>
    <xdr:sp macro="" textlink="">
      <xdr:nvSpPr>
        <xdr:cNvPr id="373" name="楕円 372"/>
        <xdr:cNvSpPr/>
      </xdr:nvSpPr>
      <xdr:spPr>
        <a:xfrm>
          <a:off x="10426700" y="95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135456</xdr:rowOff>
    </xdr:from>
    <xdr:ext cx="534377" cy="259045"/>
    <xdr:sp macro="" textlink="">
      <xdr:nvSpPr>
        <xdr:cNvPr id="374" name="普通建設事業費該当値テキスト"/>
        <xdr:cNvSpPr txBox="1"/>
      </xdr:nvSpPr>
      <xdr:spPr>
        <a:xfrm>
          <a:off x="10528300" y="93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81585</xdr:rowOff>
    </xdr:from>
    <xdr:to>
      <xdr:col>50</xdr:col>
      <xdr:colOff>165100</xdr:colOff>
      <xdr:row>54</xdr:row>
      <xdr:rowOff>11735</xdr:rowOff>
    </xdr:to>
    <xdr:sp macro="" textlink="">
      <xdr:nvSpPr>
        <xdr:cNvPr id="375" name="楕円 374"/>
        <xdr:cNvSpPr/>
      </xdr:nvSpPr>
      <xdr:spPr>
        <a:xfrm>
          <a:off x="9588500" y="91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28262</xdr:rowOff>
    </xdr:from>
    <xdr:ext cx="599010" cy="259045"/>
    <xdr:sp macro="" textlink="">
      <xdr:nvSpPr>
        <xdr:cNvPr id="376" name="テキスト ボックス 375"/>
        <xdr:cNvSpPr txBox="1"/>
      </xdr:nvSpPr>
      <xdr:spPr>
        <a:xfrm>
          <a:off x="9339795" y="894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109217</xdr:rowOff>
    </xdr:from>
    <xdr:to>
      <xdr:col>46</xdr:col>
      <xdr:colOff>38100</xdr:colOff>
      <xdr:row>55</xdr:row>
      <xdr:rowOff>39367</xdr:rowOff>
    </xdr:to>
    <xdr:sp macro="" textlink="">
      <xdr:nvSpPr>
        <xdr:cNvPr id="377" name="楕円 376"/>
        <xdr:cNvSpPr/>
      </xdr:nvSpPr>
      <xdr:spPr>
        <a:xfrm>
          <a:off x="8699500" y="93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55894</xdr:rowOff>
    </xdr:from>
    <xdr:ext cx="534377" cy="259045"/>
    <xdr:sp macro="" textlink="">
      <xdr:nvSpPr>
        <xdr:cNvPr id="378" name="テキスト ボックス 377"/>
        <xdr:cNvSpPr txBox="1"/>
      </xdr:nvSpPr>
      <xdr:spPr>
        <a:xfrm>
          <a:off x="8483111" y="91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78118</xdr:rowOff>
    </xdr:from>
    <xdr:to>
      <xdr:col>41</xdr:col>
      <xdr:colOff>101600</xdr:colOff>
      <xdr:row>56</xdr:row>
      <xdr:rowOff>8268</xdr:rowOff>
    </xdr:to>
    <xdr:sp macro="" textlink="">
      <xdr:nvSpPr>
        <xdr:cNvPr id="379" name="楕円 378"/>
        <xdr:cNvSpPr/>
      </xdr:nvSpPr>
      <xdr:spPr>
        <a:xfrm>
          <a:off x="7810500" y="9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24795</xdr:rowOff>
    </xdr:from>
    <xdr:ext cx="534377" cy="259045"/>
    <xdr:sp macro="" textlink="">
      <xdr:nvSpPr>
        <xdr:cNvPr id="380" name="テキスト ボックス 379"/>
        <xdr:cNvSpPr txBox="1"/>
      </xdr:nvSpPr>
      <xdr:spPr>
        <a:xfrm>
          <a:off x="7594111" y="92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88376</xdr:rowOff>
    </xdr:from>
    <xdr:to>
      <xdr:col>36</xdr:col>
      <xdr:colOff>165100</xdr:colOff>
      <xdr:row>51</xdr:row>
      <xdr:rowOff>18526</xdr:rowOff>
    </xdr:to>
    <xdr:sp macro="" textlink="">
      <xdr:nvSpPr>
        <xdr:cNvPr id="381" name="楕円 380"/>
        <xdr:cNvSpPr/>
      </xdr:nvSpPr>
      <xdr:spPr>
        <a:xfrm>
          <a:off x="6921500" y="8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35053</xdr:rowOff>
    </xdr:from>
    <xdr:ext cx="599010" cy="259045"/>
    <xdr:sp macro="" textlink="">
      <xdr:nvSpPr>
        <xdr:cNvPr id="382" name="テキスト ボックス 381"/>
        <xdr:cNvSpPr txBox="1"/>
      </xdr:nvSpPr>
      <xdr:spPr>
        <a:xfrm>
          <a:off x="6672795" y="843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6" name="直線コネクタ 405"/>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9"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10" name="直線コネクタ 409"/>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123546</xdr:rowOff>
    </xdr:from>
    <xdr:to>
      <xdr:col>55</xdr:col>
      <xdr:colOff>0</xdr:colOff>
      <xdr:row>79</xdr:row>
      <xdr:rowOff>15963</xdr:rowOff>
    </xdr:to>
    <xdr:cxnSp macro="">
      <xdr:nvCxnSpPr>
        <xdr:cNvPr id="411" name="直線コネクタ 410"/>
        <xdr:cNvCxnSpPr/>
      </xdr:nvCxnSpPr>
      <xdr:spPr>
        <a:xfrm>
          <a:off x="9639300" y="13496646"/>
          <a:ext cx="8382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2"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3" name="フローチャート: 判断 412"/>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168948</xdr:rowOff>
    </xdr:from>
    <xdr:to>
      <xdr:col>50</xdr:col>
      <xdr:colOff>114300</xdr:colOff>
      <xdr:row>78</xdr:row>
      <xdr:rowOff>123546</xdr:rowOff>
    </xdr:to>
    <xdr:cxnSp macro="">
      <xdr:nvCxnSpPr>
        <xdr:cNvPr id="414" name="直線コネクタ 413"/>
        <xdr:cNvCxnSpPr/>
      </xdr:nvCxnSpPr>
      <xdr:spPr>
        <a:xfrm>
          <a:off x="8750300" y="13199148"/>
          <a:ext cx="889000" cy="2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5" name="フローチャート: 判断 414"/>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6" name="テキスト ボックス 415"/>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168948</xdr:rowOff>
    </xdr:from>
    <xdr:to>
      <xdr:col>45</xdr:col>
      <xdr:colOff>177800</xdr:colOff>
      <xdr:row>77</xdr:row>
      <xdr:rowOff>101206</xdr:rowOff>
    </xdr:to>
    <xdr:cxnSp macro="">
      <xdr:nvCxnSpPr>
        <xdr:cNvPr id="417" name="直線コネクタ 416"/>
        <xdr:cNvCxnSpPr/>
      </xdr:nvCxnSpPr>
      <xdr:spPr>
        <a:xfrm flipV="1">
          <a:off x="7861300" y="13199148"/>
          <a:ext cx="8890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8" name="フローチャート: 判断 417"/>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9" name="テキスト ボックス 418"/>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16154</xdr:rowOff>
    </xdr:from>
    <xdr:to>
      <xdr:col>41</xdr:col>
      <xdr:colOff>50800</xdr:colOff>
      <xdr:row>77</xdr:row>
      <xdr:rowOff>101206</xdr:rowOff>
    </xdr:to>
    <xdr:cxnSp macro="">
      <xdr:nvCxnSpPr>
        <xdr:cNvPr id="420" name="直線コネクタ 419"/>
        <xdr:cNvCxnSpPr/>
      </xdr:nvCxnSpPr>
      <xdr:spPr>
        <a:xfrm>
          <a:off x="6972300" y="12703454"/>
          <a:ext cx="889000" cy="5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21" name="フローチャート: 判断 420"/>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2" name="テキスト ボックス 421"/>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3" name="フローチャート: 判断 422"/>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4" name="テキスト ボックス 423"/>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136613</xdr:rowOff>
    </xdr:from>
    <xdr:to>
      <xdr:col>55</xdr:col>
      <xdr:colOff>50800</xdr:colOff>
      <xdr:row>79</xdr:row>
      <xdr:rowOff>66763</xdr:rowOff>
    </xdr:to>
    <xdr:sp macro="" textlink="">
      <xdr:nvSpPr>
        <xdr:cNvPr id="430" name="楕円 429"/>
        <xdr:cNvSpPr/>
      </xdr:nvSpPr>
      <xdr:spPr>
        <a:xfrm>
          <a:off x="10426700" y="135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51540</xdr:rowOff>
    </xdr:from>
    <xdr:ext cx="469744" cy="259045"/>
    <xdr:sp macro="" textlink="">
      <xdr:nvSpPr>
        <xdr:cNvPr id="431" name="普通建設事業費 （ うち新規整備　）該当値テキスト"/>
        <xdr:cNvSpPr txBox="1"/>
      </xdr:nvSpPr>
      <xdr:spPr>
        <a:xfrm>
          <a:off x="10528300" y="134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72746</xdr:rowOff>
    </xdr:from>
    <xdr:to>
      <xdr:col>50</xdr:col>
      <xdr:colOff>165100</xdr:colOff>
      <xdr:row>79</xdr:row>
      <xdr:rowOff>2896</xdr:rowOff>
    </xdr:to>
    <xdr:sp macro="" textlink="">
      <xdr:nvSpPr>
        <xdr:cNvPr id="432" name="楕円 431"/>
        <xdr:cNvSpPr/>
      </xdr:nvSpPr>
      <xdr:spPr>
        <a:xfrm>
          <a:off x="9588500" y="134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165473</xdr:rowOff>
    </xdr:from>
    <xdr:ext cx="469744" cy="259045"/>
    <xdr:sp macro="" textlink="">
      <xdr:nvSpPr>
        <xdr:cNvPr id="433" name="テキスト ボックス 432"/>
        <xdr:cNvSpPr txBox="1"/>
      </xdr:nvSpPr>
      <xdr:spPr>
        <a:xfrm>
          <a:off x="9404428" y="135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118148</xdr:rowOff>
    </xdr:from>
    <xdr:to>
      <xdr:col>46</xdr:col>
      <xdr:colOff>38100</xdr:colOff>
      <xdr:row>77</xdr:row>
      <xdr:rowOff>48298</xdr:rowOff>
    </xdr:to>
    <xdr:sp macro="" textlink="">
      <xdr:nvSpPr>
        <xdr:cNvPr id="434" name="楕円 433"/>
        <xdr:cNvSpPr/>
      </xdr:nvSpPr>
      <xdr:spPr>
        <a:xfrm>
          <a:off x="8699500" y="131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64825</xdr:rowOff>
    </xdr:from>
    <xdr:ext cx="534377" cy="259045"/>
    <xdr:sp macro="" textlink="">
      <xdr:nvSpPr>
        <xdr:cNvPr id="435" name="テキスト ボックス 434"/>
        <xdr:cNvSpPr txBox="1"/>
      </xdr:nvSpPr>
      <xdr:spPr>
        <a:xfrm>
          <a:off x="8483111" y="129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50406</xdr:rowOff>
    </xdr:from>
    <xdr:to>
      <xdr:col>41</xdr:col>
      <xdr:colOff>101600</xdr:colOff>
      <xdr:row>77</xdr:row>
      <xdr:rowOff>152006</xdr:rowOff>
    </xdr:to>
    <xdr:sp macro="" textlink="">
      <xdr:nvSpPr>
        <xdr:cNvPr id="436" name="楕円 435"/>
        <xdr:cNvSpPr/>
      </xdr:nvSpPr>
      <xdr:spPr>
        <a:xfrm>
          <a:off x="7810500" y="132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143133</xdr:rowOff>
    </xdr:from>
    <xdr:ext cx="534377" cy="259045"/>
    <xdr:sp macro="" textlink="">
      <xdr:nvSpPr>
        <xdr:cNvPr id="437" name="テキスト ボックス 436"/>
        <xdr:cNvSpPr txBox="1"/>
      </xdr:nvSpPr>
      <xdr:spPr>
        <a:xfrm>
          <a:off x="7594111" y="133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136804</xdr:rowOff>
    </xdr:from>
    <xdr:to>
      <xdr:col>36</xdr:col>
      <xdr:colOff>165100</xdr:colOff>
      <xdr:row>74</xdr:row>
      <xdr:rowOff>66954</xdr:rowOff>
    </xdr:to>
    <xdr:sp macro="" textlink="">
      <xdr:nvSpPr>
        <xdr:cNvPr id="438" name="楕円 437"/>
        <xdr:cNvSpPr/>
      </xdr:nvSpPr>
      <xdr:spPr>
        <a:xfrm>
          <a:off x="6921500" y="12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83481</xdr:rowOff>
    </xdr:from>
    <xdr:ext cx="534377" cy="259045"/>
    <xdr:sp macro="" textlink="">
      <xdr:nvSpPr>
        <xdr:cNvPr id="439" name="テキスト ボックス 438"/>
        <xdr:cNvSpPr txBox="1"/>
      </xdr:nvSpPr>
      <xdr:spPr>
        <a:xfrm>
          <a:off x="6705111" y="124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5" name="直線コネクタ 464"/>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6"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7" name="直線コネクタ 466"/>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8"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9" name="直線コネクタ 468"/>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37075</xdr:rowOff>
    </xdr:from>
    <xdr:to>
      <xdr:col>55</xdr:col>
      <xdr:colOff>0</xdr:colOff>
      <xdr:row>94</xdr:row>
      <xdr:rowOff>92739</xdr:rowOff>
    </xdr:to>
    <xdr:cxnSp macro="">
      <xdr:nvCxnSpPr>
        <xdr:cNvPr id="470" name="直線コネクタ 469"/>
        <xdr:cNvCxnSpPr/>
      </xdr:nvCxnSpPr>
      <xdr:spPr>
        <a:xfrm>
          <a:off x="9639300" y="15810475"/>
          <a:ext cx="838200" cy="3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71"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2" name="フローチャート: 判断 471"/>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37075</xdr:rowOff>
    </xdr:from>
    <xdr:to>
      <xdr:col>50</xdr:col>
      <xdr:colOff>114300</xdr:colOff>
      <xdr:row>96</xdr:row>
      <xdr:rowOff>26870</xdr:rowOff>
    </xdr:to>
    <xdr:cxnSp macro="">
      <xdr:nvCxnSpPr>
        <xdr:cNvPr id="473" name="直線コネクタ 472"/>
        <xdr:cNvCxnSpPr/>
      </xdr:nvCxnSpPr>
      <xdr:spPr>
        <a:xfrm flipV="1">
          <a:off x="8750300" y="15810475"/>
          <a:ext cx="889000" cy="67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4" name="フローチャート: 判断 473"/>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5" name="テキスト ボックス 474"/>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26870</xdr:rowOff>
    </xdr:from>
    <xdr:to>
      <xdr:col>45</xdr:col>
      <xdr:colOff>177800</xdr:colOff>
      <xdr:row>96</xdr:row>
      <xdr:rowOff>86599</xdr:rowOff>
    </xdr:to>
    <xdr:cxnSp macro="">
      <xdr:nvCxnSpPr>
        <xdr:cNvPr id="476" name="直線コネクタ 475"/>
        <xdr:cNvCxnSpPr/>
      </xdr:nvCxnSpPr>
      <xdr:spPr>
        <a:xfrm flipV="1">
          <a:off x="7861300" y="16486070"/>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7" name="フローチャート: 判断 476"/>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8" name="テキスト ボックス 477"/>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15652</xdr:rowOff>
    </xdr:from>
    <xdr:to>
      <xdr:col>41</xdr:col>
      <xdr:colOff>50800</xdr:colOff>
      <xdr:row>96</xdr:row>
      <xdr:rowOff>86599</xdr:rowOff>
    </xdr:to>
    <xdr:cxnSp macro="">
      <xdr:nvCxnSpPr>
        <xdr:cNvPr id="479" name="直線コネクタ 478"/>
        <xdr:cNvCxnSpPr/>
      </xdr:nvCxnSpPr>
      <xdr:spPr>
        <a:xfrm>
          <a:off x="6972300" y="15960502"/>
          <a:ext cx="889000" cy="58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80" name="フローチャート: 判断 479"/>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81" name="テキスト ボックス 480"/>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2" name="フローチャート: 判断 481"/>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3" name="テキスト ボックス 482"/>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41939</xdr:rowOff>
    </xdr:from>
    <xdr:to>
      <xdr:col>55</xdr:col>
      <xdr:colOff>50800</xdr:colOff>
      <xdr:row>94</xdr:row>
      <xdr:rowOff>143539</xdr:rowOff>
    </xdr:to>
    <xdr:sp macro="" textlink="">
      <xdr:nvSpPr>
        <xdr:cNvPr id="489" name="楕円 488"/>
        <xdr:cNvSpPr/>
      </xdr:nvSpPr>
      <xdr:spPr>
        <a:xfrm>
          <a:off x="10426700" y="161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64816</xdr:rowOff>
    </xdr:from>
    <xdr:ext cx="534377" cy="259045"/>
    <xdr:sp macro="" textlink="">
      <xdr:nvSpPr>
        <xdr:cNvPr id="490" name="普通建設事業費 （ うち更新整備　）該当値テキスト"/>
        <xdr:cNvSpPr txBox="1"/>
      </xdr:nvSpPr>
      <xdr:spPr>
        <a:xfrm>
          <a:off x="10528300" y="160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157725</xdr:rowOff>
    </xdr:from>
    <xdr:to>
      <xdr:col>50</xdr:col>
      <xdr:colOff>165100</xdr:colOff>
      <xdr:row>92</xdr:row>
      <xdr:rowOff>87875</xdr:rowOff>
    </xdr:to>
    <xdr:sp macro="" textlink="">
      <xdr:nvSpPr>
        <xdr:cNvPr id="491" name="楕円 490"/>
        <xdr:cNvSpPr/>
      </xdr:nvSpPr>
      <xdr:spPr>
        <a:xfrm>
          <a:off x="9588500" y="15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104402</xdr:rowOff>
    </xdr:from>
    <xdr:ext cx="534377" cy="259045"/>
    <xdr:sp macro="" textlink="">
      <xdr:nvSpPr>
        <xdr:cNvPr id="492" name="テキスト ボックス 491"/>
        <xdr:cNvSpPr txBox="1"/>
      </xdr:nvSpPr>
      <xdr:spPr>
        <a:xfrm>
          <a:off x="9372111" y="155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147520</xdr:rowOff>
    </xdr:from>
    <xdr:to>
      <xdr:col>46</xdr:col>
      <xdr:colOff>38100</xdr:colOff>
      <xdr:row>96</xdr:row>
      <xdr:rowOff>77670</xdr:rowOff>
    </xdr:to>
    <xdr:sp macro="" textlink="">
      <xdr:nvSpPr>
        <xdr:cNvPr id="493" name="楕円 492"/>
        <xdr:cNvSpPr/>
      </xdr:nvSpPr>
      <xdr:spPr>
        <a:xfrm>
          <a:off x="8699500" y="164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94197</xdr:rowOff>
    </xdr:from>
    <xdr:ext cx="534377" cy="259045"/>
    <xdr:sp macro="" textlink="">
      <xdr:nvSpPr>
        <xdr:cNvPr id="494" name="テキスト ボックス 493"/>
        <xdr:cNvSpPr txBox="1"/>
      </xdr:nvSpPr>
      <xdr:spPr>
        <a:xfrm>
          <a:off x="8483111" y="162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35799</xdr:rowOff>
    </xdr:from>
    <xdr:to>
      <xdr:col>41</xdr:col>
      <xdr:colOff>101600</xdr:colOff>
      <xdr:row>96</xdr:row>
      <xdr:rowOff>137399</xdr:rowOff>
    </xdr:to>
    <xdr:sp macro="" textlink="">
      <xdr:nvSpPr>
        <xdr:cNvPr id="495" name="楕円 494"/>
        <xdr:cNvSpPr/>
      </xdr:nvSpPr>
      <xdr:spPr>
        <a:xfrm>
          <a:off x="7810500" y="164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153926</xdr:rowOff>
    </xdr:from>
    <xdr:ext cx="534377" cy="259045"/>
    <xdr:sp macro="" textlink="">
      <xdr:nvSpPr>
        <xdr:cNvPr id="496" name="テキスト ボックス 495"/>
        <xdr:cNvSpPr txBox="1"/>
      </xdr:nvSpPr>
      <xdr:spPr>
        <a:xfrm>
          <a:off x="7594111" y="162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136302</xdr:rowOff>
    </xdr:from>
    <xdr:to>
      <xdr:col>36</xdr:col>
      <xdr:colOff>165100</xdr:colOff>
      <xdr:row>93</xdr:row>
      <xdr:rowOff>66452</xdr:rowOff>
    </xdr:to>
    <xdr:sp macro="" textlink="">
      <xdr:nvSpPr>
        <xdr:cNvPr id="497" name="楕円 496"/>
        <xdr:cNvSpPr/>
      </xdr:nvSpPr>
      <xdr:spPr>
        <a:xfrm>
          <a:off x="6921500" y="159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82979</xdr:rowOff>
    </xdr:from>
    <xdr:ext cx="534377" cy="259045"/>
    <xdr:sp macro="" textlink="">
      <xdr:nvSpPr>
        <xdr:cNvPr id="498" name="テキスト ボックス 497"/>
        <xdr:cNvSpPr txBox="1"/>
      </xdr:nvSpPr>
      <xdr:spPr>
        <a:xfrm>
          <a:off x="6705111" y="156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20" name="直線コネクタ 519"/>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3"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4" name="直線コネクタ 523"/>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127584</xdr:rowOff>
    </xdr:from>
    <xdr:to>
      <xdr:col>85</xdr:col>
      <xdr:colOff>127000</xdr:colOff>
      <xdr:row>38</xdr:row>
      <xdr:rowOff>104267</xdr:rowOff>
    </xdr:to>
    <xdr:cxnSp macro="">
      <xdr:nvCxnSpPr>
        <xdr:cNvPr id="525" name="直線コネクタ 524"/>
        <xdr:cNvCxnSpPr/>
      </xdr:nvCxnSpPr>
      <xdr:spPr>
        <a:xfrm flipV="1">
          <a:off x="15481300" y="6471234"/>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132341</xdr:rowOff>
    </xdr:from>
    <xdr:ext cx="469744" cy="259045"/>
    <xdr:sp macro="" textlink="">
      <xdr:nvSpPr>
        <xdr:cNvPr id="526" name="災害復旧事業費平均値テキスト"/>
        <xdr:cNvSpPr txBox="1"/>
      </xdr:nvSpPr>
      <xdr:spPr>
        <a:xfrm>
          <a:off x="16370300" y="6475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7" name="フローチャート: 判断 526"/>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104267</xdr:rowOff>
    </xdr:from>
    <xdr:to>
      <xdr:col>81</xdr:col>
      <xdr:colOff>50800</xdr:colOff>
      <xdr:row>38</xdr:row>
      <xdr:rowOff>138831</xdr:rowOff>
    </xdr:to>
    <xdr:cxnSp macro="">
      <xdr:nvCxnSpPr>
        <xdr:cNvPr id="528" name="直線コネクタ 527"/>
        <xdr:cNvCxnSpPr/>
      </xdr:nvCxnSpPr>
      <xdr:spPr>
        <a:xfrm flipV="1">
          <a:off x="14592300" y="6619367"/>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9" name="フローチャート: 判断 528"/>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30" name="テキスト ボックス 529"/>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138831</xdr:rowOff>
    </xdr:from>
    <xdr:to>
      <xdr:col>76</xdr:col>
      <xdr:colOff>114300</xdr:colOff>
      <xdr:row>38</xdr:row>
      <xdr:rowOff>139700</xdr:rowOff>
    </xdr:to>
    <xdr:cxnSp macro="">
      <xdr:nvCxnSpPr>
        <xdr:cNvPr id="531" name="直線コネクタ 530"/>
        <xdr:cNvCxnSpPr/>
      </xdr:nvCxnSpPr>
      <xdr:spPr>
        <a:xfrm flipV="1">
          <a:off x="13703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2" name="フローチャート: 判断 531"/>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3" name="テキスト ボックス 532"/>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138831</xdr:rowOff>
    </xdr:from>
    <xdr:to>
      <xdr:col>71</xdr:col>
      <xdr:colOff>177800</xdr:colOff>
      <xdr:row>38</xdr:row>
      <xdr:rowOff>139700</xdr:rowOff>
    </xdr:to>
    <xdr:cxnSp macro="">
      <xdr:nvCxnSpPr>
        <xdr:cNvPr id="534" name="直線コネクタ 533"/>
        <xdr:cNvCxnSpPr/>
      </xdr:nvCxnSpPr>
      <xdr:spPr>
        <a:xfrm>
          <a:off x="12814300" y="665393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5" name="フローチャート: 判断 534"/>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6" name="テキスト ボックス 535"/>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7" name="フローチャート: 判断 536"/>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8" name="テキスト ボックス 537"/>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76784</xdr:rowOff>
    </xdr:from>
    <xdr:to>
      <xdr:col>85</xdr:col>
      <xdr:colOff>177800</xdr:colOff>
      <xdr:row>38</xdr:row>
      <xdr:rowOff>6934</xdr:rowOff>
    </xdr:to>
    <xdr:sp macro="" textlink="">
      <xdr:nvSpPr>
        <xdr:cNvPr id="544" name="楕円 543"/>
        <xdr:cNvSpPr/>
      </xdr:nvSpPr>
      <xdr:spPr>
        <a:xfrm>
          <a:off x="162687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99661</xdr:rowOff>
    </xdr:from>
    <xdr:ext cx="469744" cy="259045"/>
    <xdr:sp macro="" textlink="">
      <xdr:nvSpPr>
        <xdr:cNvPr id="545" name="災害復旧事業費該当値テキスト"/>
        <xdr:cNvSpPr txBox="1"/>
      </xdr:nvSpPr>
      <xdr:spPr>
        <a:xfrm>
          <a:off x="16370300" y="6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53467</xdr:rowOff>
    </xdr:from>
    <xdr:to>
      <xdr:col>81</xdr:col>
      <xdr:colOff>101600</xdr:colOff>
      <xdr:row>38</xdr:row>
      <xdr:rowOff>155067</xdr:rowOff>
    </xdr:to>
    <xdr:sp macro="" textlink="">
      <xdr:nvSpPr>
        <xdr:cNvPr id="546" name="楕円 545"/>
        <xdr:cNvSpPr/>
      </xdr:nvSpPr>
      <xdr:spPr>
        <a:xfrm>
          <a:off x="15430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146194</xdr:rowOff>
    </xdr:from>
    <xdr:ext cx="378565" cy="259045"/>
    <xdr:sp macro="" textlink="">
      <xdr:nvSpPr>
        <xdr:cNvPr id="547" name="テキスト ボックス 546"/>
        <xdr:cNvSpPr txBox="1"/>
      </xdr:nvSpPr>
      <xdr:spPr>
        <a:xfrm>
          <a:off x="15292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88031</xdr:rowOff>
    </xdr:from>
    <xdr:to>
      <xdr:col>76</xdr:col>
      <xdr:colOff>165100</xdr:colOff>
      <xdr:row>39</xdr:row>
      <xdr:rowOff>18181</xdr:rowOff>
    </xdr:to>
    <xdr:sp macro="" textlink="">
      <xdr:nvSpPr>
        <xdr:cNvPr id="548" name="楕円 547"/>
        <xdr:cNvSpPr/>
      </xdr:nvSpPr>
      <xdr:spPr>
        <a:xfrm>
          <a:off x="14541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9308</xdr:rowOff>
    </xdr:from>
    <xdr:ext cx="313932" cy="259045"/>
    <xdr:sp macro="" textlink="">
      <xdr:nvSpPr>
        <xdr:cNvPr id="549" name="テキスト ボックス 548"/>
        <xdr:cNvSpPr txBox="1"/>
      </xdr:nvSpPr>
      <xdr:spPr>
        <a:xfrm>
          <a:off x="14435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88031</xdr:rowOff>
    </xdr:from>
    <xdr:to>
      <xdr:col>67</xdr:col>
      <xdr:colOff>101600</xdr:colOff>
      <xdr:row>39</xdr:row>
      <xdr:rowOff>18181</xdr:rowOff>
    </xdr:to>
    <xdr:sp macro="" textlink="">
      <xdr:nvSpPr>
        <xdr:cNvPr id="552" name="楕円 551"/>
        <xdr:cNvSpPr/>
      </xdr:nvSpPr>
      <xdr:spPr>
        <a:xfrm>
          <a:off x="127635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9308</xdr:rowOff>
    </xdr:from>
    <xdr:ext cx="313932" cy="259045"/>
    <xdr:sp macro="" textlink="">
      <xdr:nvSpPr>
        <xdr:cNvPr id="553" name="テキスト ボックス 552"/>
        <xdr:cNvSpPr txBox="1"/>
      </xdr:nvSpPr>
      <xdr:spPr>
        <a:xfrm>
          <a:off x="12657333" y="6695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8" name="直線コネクタ 627"/>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9"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30" name="直線コネクタ 629"/>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31"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2" name="直線コネクタ 631"/>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30299</xdr:rowOff>
    </xdr:from>
    <xdr:to>
      <xdr:col>85</xdr:col>
      <xdr:colOff>127000</xdr:colOff>
      <xdr:row>74</xdr:row>
      <xdr:rowOff>75251</xdr:rowOff>
    </xdr:to>
    <xdr:cxnSp macro="">
      <xdr:nvCxnSpPr>
        <xdr:cNvPr id="633" name="直線コネクタ 632"/>
        <xdr:cNvCxnSpPr/>
      </xdr:nvCxnSpPr>
      <xdr:spPr>
        <a:xfrm flipV="1">
          <a:off x="15481300" y="12717599"/>
          <a:ext cx="8382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4"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5" name="フローチャート: 判断 634"/>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75251</xdr:rowOff>
    </xdr:from>
    <xdr:to>
      <xdr:col>81</xdr:col>
      <xdr:colOff>50800</xdr:colOff>
      <xdr:row>74</xdr:row>
      <xdr:rowOff>116464</xdr:rowOff>
    </xdr:to>
    <xdr:cxnSp macro="">
      <xdr:nvCxnSpPr>
        <xdr:cNvPr id="636" name="直線コネクタ 635"/>
        <xdr:cNvCxnSpPr/>
      </xdr:nvCxnSpPr>
      <xdr:spPr>
        <a:xfrm flipV="1">
          <a:off x="14592300" y="12762551"/>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7" name="フローチャート: 判断 636"/>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8" name="テキスト ボックス 637"/>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116464</xdr:rowOff>
    </xdr:from>
    <xdr:to>
      <xdr:col>76</xdr:col>
      <xdr:colOff>114300</xdr:colOff>
      <xdr:row>74</xdr:row>
      <xdr:rowOff>166609</xdr:rowOff>
    </xdr:to>
    <xdr:cxnSp macro="">
      <xdr:nvCxnSpPr>
        <xdr:cNvPr id="639" name="直線コネクタ 638"/>
        <xdr:cNvCxnSpPr/>
      </xdr:nvCxnSpPr>
      <xdr:spPr>
        <a:xfrm flipV="1">
          <a:off x="13703300" y="12803764"/>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40" name="フローチャート: 判断 639"/>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41" name="テキスト ボックス 640"/>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159458</xdr:rowOff>
    </xdr:from>
    <xdr:to>
      <xdr:col>71</xdr:col>
      <xdr:colOff>177800</xdr:colOff>
      <xdr:row>74</xdr:row>
      <xdr:rowOff>166609</xdr:rowOff>
    </xdr:to>
    <xdr:cxnSp macro="">
      <xdr:nvCxnSpPr>
        <xdr:cNvPr id="642" name="直線コネクタ 641"/>
        <xdr:cNvCxnSpPr/>
      </xdr:nvCxnSpPr>
      <xdr:spPr>
        <a:xfrm>
          <a:off x="12814300" y="12846758"/>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3" name="フローチャート: 判断 642"/>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4" name="テキスト ボックス 643"/>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5" name="フローチャート: 判断 644"/>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6" name="テキスト ボックス 645"/>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150949</xdr:rowOff>
    </xdr:from>
    <xdr:to>
      <xdr:col>85</xdr:col>
      <xdr:colOff>177800</xdr:colOff>
      <xdr:row>74</xdr:row>
      <xdr:rowOff>81099</xdr:rowOff>
    </xdr:to>
    <xdr:sp macro="" textlink="">
      <xdr:nvSpPr>
        <xdr:cNvPr id="652" name="楕円 651"/>
        <xdr:cNvSpPr/>
      </xdr:nvSpPr>
      <xdr:spPr>
        <a:xfrm>
          <a:off x="16268700" y="126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2376</xdr:rowOff>
    </xdr:from>
    <xdr:ext cx="534377" cy="259045"/>
    <xdr:sp macro="" textlink="">
      <xdr:nvSpPr>
        <xdr:cNvPr id="653" name="公債費該当値テキスト"/>
        <xdr:cNvSpPr txBox="1"/>
      </xdr:nvSpPr>
      <xdr:spPr>
        <a:xfrm>
          <a:off x="16370300" y="1251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24451</xdr:rowOff>
    </xdr:from>
    <xdr:to>
      <xdr:col>81</xdr:col>
      <xdr:colOff>101600</xdr:colOff>
      <xdr:row>74</xdr:row>
      <xdr:rowOff>126051</xdr:rowOff>
    </xdr:to>
    <xdr:sp macro="" textlink="">
      <xdr:nvSpPr>
        <xdr:cNvPr id="654" name="楕円 653"/>
        <xdr:cNvSpPr/>
      </xdr:nvSpPr>
      <xdr:spPr>
        <a:xfrm>
          <a:off x="15430500" y="127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142578</xdr:rowOff>
    </xdr:from>
    <xdr:ext cx="534377" cy="259045"/>
    <xdr:sp macro="" textlink="">
      <xdr:nvSpPr>
        <xdr:cNvPr id="655" name="テキスト ボックス 654"/>
        <xdr:cNvSpPr txBox="1"/>
      </xdr:nvSpPr>
      <xdr:spPr>
        <a:xfrm>
          <a:off x="15214111" y="124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65664</xdr:rowOff>
    </xdr:from>
    <xdr:to>
      <xdr:col>76</xdr:col>
      <xdr:colOff>165100</xdr:colOff>
      <xdr:row>74</xdr:row>
      <xdr:rowOff>167264</xdr:rowOff>
    </xdr:to>
    <xdr:sp macro="" textlink="">
      <xdr:nvSpPr>
        <xdr:cNvPr id="656" name="楕円 655"/>
        <xdr:cNvSpPr/>
      </xdr:nvSpPr>
      <xdr:spPr>
        <a:xfrm>
          <a:off x="14541500" y="127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12341</xdr:rowOff>
    </xdr:from>
    <xdr:ext cx="534377" cy="259045"/>
    <xdr:sp macro="" textlink="">
      <xdr:nvSpPr>
        <xdr:cNvPr id="657" name="テキスト ボックス 656"/>
        <xdr:cNvSpPr txBox="1"/>
      </xdr:nvSpPr>
      <xdr:spPr>
        <a:xfrm>
          <a:off x="14325111" y="125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115809</xdr:rowOff>
    </xdr:from>
    <xdr:to>
      <xdr:col>72</xdr:col>
      <xdr:colOff>38100</xdr:colOff>
      <xdr:row>75</xdr:row>
      <xdr:rowOff>45959</xdr:rowOff>
    </xdr:to>
    <xdr:sp macro="" textlink="">
      <xdr:nvSpPr>
        <xdr:cNvPr id="658" name="楕円 657"/>
        <xdr:cNvSpPr/>
      </xdr:nvSpPr>
      <xdr:spPr>
        <a:xfrm>
          <a:off x="13652500" y="128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62486</xdr:rowOff>
    </xdr:from>
    <xdr:ext cx="534377" cy="259045"/>
    <xdr:sp macro="" textlink="">
      <xdr:nvSpPr>
        <xdr:cNvPr id="659" name="テキスト ボックス 658"/>
        <xdr:cNvSpPr txBox="1"/>
      </xdr:nvSpPr>
      <xdr:spPr>
        <a:xfrm>
          <a:off x="13436111" y="125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108658</xdr:rowOff>
    </xdr:from>
    <xdr:to>
      <xdr:col>67</xdr:col>
      <xdr:colOff>101600</xdr:colOff>
      <xdr:row>75</xdr:row>
      <xdr:rowOff>38808</xdr:rowOff>
    </xdr:to>
    <xdr:sp macro="" textlink="">
      <xdr:nvSpPr>
        <xdr:cNvPr id="660" name="楕円 659"/>
        <xdr:cNvSpPr/>
      </xdr:nvSpPr>
      <xdr:spPr>
        <a:xfrm>
          <a:off x="12763500" y="12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55335</xdr:rowOff>
    </xdr:from>
    <xdr:ext cx="534377" cy="259045"/>
    <xdr:sp macro="" textlink="">
      <xdr:nvSpPr>
        <xdr:cNvPr id="661" name="テキスト ボックス 660"/>
        <xdr:cNvSpPr txBox="1"/>
      </xdr:nvSpPr>
      <xdr:spPr>
        <a:xfrm>
          <a:off x="12547111" y="125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3" name="直線コネクタ 682"/>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4"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5" name="直線コネクタ 684"/>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6"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7" name="直線コネクタ 686"/>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18309</xdr:rowOff>
    </xdr:from>
    <xdr:to>
      <xdr:col>85</xdr:col>
      <xdr:colOff>127000</xdr:colOff>
      <xdr:row>98</xdr:row>
      <xdr:rowOff>104532</xdr:rowOff>
    </xdr:to>
    <xdr:cxnSp macro="">
      <xdr:nvCxnSpPr>
        <xdr:cNvPr id="688" name="直線コネクタ 687"/>
        <xdr:cNvCxnSpPr/>
      </xdr:nvCxnSpPr>
      <xdr:spPr>
        <a:xfrm flipV="1">
          <a:off x="15481300" y="16820409"/>
          <a:ext cx="838200" cy="8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9" name="積立金平均値テキスト"/>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90" name="フローチャート: 判断 689"/>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43692</xdr:rowOff>
    </xdr:from>
    <xdr:to>
      <xdr:col>81</xdr:col>
      <xdr:colOff>50800</xdr:colOff>
      <xdr:row>98</xdr:row>
      <xdr:rowOff>104532</xdr:rowOff>
    </xdr:to>
    <xdr:cxnSp macro="">
      <xdr:nvCxnSpPr>
        <xdr:cNvPr id="691" name="直線コネクタ 690"/>
        <xdr:cNvCxnSpPr/>
      </xdr:nvCxnSpPr>
      <xdr:spPr>
        <a:xfrm>
          <a:off x="14592300" y="16845792"/>
          <a:ext cx="889000" cy="6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2" name="フローチャート: 判断 691"/>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3" name="テキスト ボックス 692"/>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43692</xdr:rowOff>
    </xdr:from>
    <xdr:to>
      <xdr:col>76</xdr:col>
      <xdr:colOff>114300</xdr:colOff>
      <xdr:row>98</xdr:row>
      <xdr:rowOff>101949</xdr:rowOff>
    </xdr:to>
    <xdr:cxnSp macro="">
      <xdr:nvCxnSpPr>
        <xdr:cNvPr id="694" name="直線コネクタ 693"/>
        <xdr:cNvCxnSpPr/>
      </xdr:nvCxnSpPr>
      <xdr:spPr>
        <a:xfrm flipV="1">
          <a:off x="13703300" y="16845792"/>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5" name="フローチャート: 判断 694"/>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6" name="テキスト ボックス 695"/>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101949</xdr:rowOff>
    </xdr:from>
    <xdr:to>
      <xdr:col>71</xdr:col>
      <xdr:colOff>177800</xdr:colOff>
      <xdr:row>98</xdr:row>
      <xdr:rowOff>120310</xdr:rowOff>
    </xdr:to>
    <xdr:cxnSp macro="">
      <xdr:nvCxnSpPr>
        <xdr:cNvPr id="697" name="直線コネクタ 696"/>
        <xdr:cNvCxnSpPr/>
      </xdr:nvCxnSpPr>
      <xdr:spPr>
        <a:xfrm flipV="1">
          <a:off x="12814300" y="16904049"/>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8" name="フローチャート: 判断 697"/>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9" name="テキスト ボックス 698"/>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700" name="フローチャート: 判断 699"/>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701" name="テキスト ボックス 700"/>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138959</xdr:rowOff>
    </xdr:from>
    <xdr:to>
      <xdr:col>85</xdr:col>
      <xdr:colOff>177800</xdr:colOff>
      <xdr:row>98</xdr:row>
      <xdr:rowOff>69109</xdr:rowOff>
    </xdr:to>
    <xdr:sp macro="" textlink="">
      <xdr:nvSpPr>
        <xdr:cNvPr id="707" name="楕円 706"/>
        <xdr:cNvSpPr/>
      </xdr:nvSpPr>
      <xdr:spPr>
        <a:xfrm>
          <a:off x="16268700" y="16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98336</xdr:rowOff>
    </xdr:from>
    <xdr:ext cx="534377" cy="259045"/>
    <xdr:sp macro="" textlink="">
      <xdr:nvSpPr>
        <xdr:cNvPr id="708" name="積立金該当値テキスト"/>
        <xdr:cNvSpPr txBox="1"/>
      </xdr:nvSpPr>
      <xdr:spPr>
        <a:xfrm>
          <a:off x="16370300" y="165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53732</xdr:rowOff>
    </xdr:from>
    <xdr:to>
      <xdr:col>81</xdr:col>
      <xdr:colOff>101600</xdr:colOff>
      <xdr:row>98</xdr:row>
      <xdr:rowOff>155332</xdr:rowOff>
    </xdr:to>
    <xdr:sp macro="" textlink="">
      <xdr:nvSpPr>
        <xdr:cNvPr id="709" name="楕円 708"/>
        <xdr:cNvSpPr/>
      </xdr:nvSpPr>
      <xdr:spPr>
        <a:xfrm>
          <a:off x="15430500" y="168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146459</xdr:rowOff>
    </xdr:from>
    <xdr:ext cx="469744" cy="259045"/>
    <xdr:sp macro="" textlink="">
      <xdr:nvSpPr>
        <xdr:cNvPr id="710" name="テキスト ボックス 709"/>
        <xdr:cNvSpPr txBox="1"/>
      </xdr:nvSpPr>
      <xdr:spPr>
        <a:xfrm>
          <a:off x="15246428" y="169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164342</xdr:rowOff>
    </xdr:from>
    <xdr:to>
      <xdr:col>76</xdr:col>
      <xdr:colOff>165100</xdr:colOff>
      <xdr:row>98</xdr:row>
      <xdr:rowOff>94492</xdr:rowOff>
    </xdr:to>
    <xdr:sp macro="" textlink="">
      <xdr:nvSpPr>
        <xdr:cNvPr id="711" name="楕円 710"/>
        <xdr:cNvSpPr/>
      </xdr:nvSpPr>
      <xdr:spPr>
        <a:xfrm>
          <a:off x="14541500" y="167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111019</xdr:rowOff>
    </xdr:from>
    <xdr:ext cx="534377" cy="259045"/>
    <xdr:sp macro="" textlink="">
      <xdr:nvSpPr>
        <xdr:cNvPr id="712" name="テキスト ボックス 711"/>
        <xdr:cNvSpPr txBox="1"/>
      </xdr:nvSpPr>
      <xdr:spPr>
        <a:xfrm>
          <a:off x="14325111" y="165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51149</xdr:rowOff>
    </xdr:from>
    <xdr:to>
      <xdr:col>72</xdr:col>
      <xdr:colOff>38100</xdr:colOff>
      <xdr:row>98</xdr:row>
      <xdr:rowOff>152749</xdr:rowOff>
    </xdr:to>
    <xdr:sp macro="" textlink="">
      <xdr:nvSpPr>
        <xdr:cNvPr id="713" name="楕円 712"/>
        <xdr:cNvSpPr/>
      </xdr:nvSpPr>
      <xdr:spPr>
        <a:xfrm>
          <a:off x="13652500" y="16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143876</xdr:rowOff>
    </xdr:from>
    <xdr:ext cx="469744" cy="259045"/>
    <xdr:sp macro="" textlink="">
      <xdr:nvSpPr>
        <xdr:cNvPr id="714" name="テキスト ボックス 713"/>
        <xdr:cNvSpPr txBox="1"/>
      </xdr:nvSpPr>
      <xdr:spPr>
        <a:xfrm>
          <a:off x="13468428" y="1694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69510</xdr:rowOff>
    </xdr:from>
    <xdr:to>
      <xdr:col>67</xdr:col>
      <xdr:colOff>101600</xdr:colOff>
      <xdr:row>98</xdr:row>
      <xdr:rowOff>171110</xdr:rowOff>
    </xdr:to>
    <xdr:sp macro="" textlink="">
      <xdr:nvSpPr>
        <xdr:cNvPr id="715" name="楕円 714"/>
        <xdr:cNvSpPr/>
      </xdr:nvSpPr>
      <xdr:spPr>
        <a:xfrm>
          <a:off x="12763500" y="168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162237</xdr:rowOff>
    </xdr:from>
    <xdr:ext cx="469744" cy="259045"/>
    <xdr:sp macro="" textlink="">
      <xdr:nvSpPr>
        <xdr:cNvPr id="716" name="テキスト ボックス 715"/>
        <xdr:cNvSpPr txBox="1"/>
      </xdr:nvSpPr>
      <xdr:spPr>
        <a:xfrm>
          <a:off x="12579428" y="1696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40" name="直線コネクタ 739"/>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3"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4" name="直線コネクタ 743"/>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6"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7" name="フローチャート: 判断 746"/>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9" name="フローチャート: 判断 748"/>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50" name="テキスト ボックス 749"/>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2" name="フローチャート: 判断 751"/>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3" name="テキスト ボックス 752"/>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5" name="フローチャート: 判断 754"/>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6" name="テキスト ボックス 755"/>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7" name="フローチャート: 判断 756"/>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8" name="テキスト ボックス 757"/>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7" name="直線コネクタ 796"/>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800"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801" name="直線コネクタ 800"/>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50470</xdr:rowOff>
    </xdr:from>
    <xdr:to>
      <xdr:col>116</xdr:col>
      <xdr:colOff>63500</xdr:colOff>
      <xdr:row>54</xdr:row>
      <xdr:rowOff>58014</xdr:rowOff>
    </xdr:to>
    <xdr:cxnSp macro="">
      <xdr:nvCxnSpPr>
        <xdr:cNvPr id="802" name="直線コネクタ 801"/>
        <xdr:cNvCxnSpPr/>
      </xdr:nvCxnSpPr>
      <xdr:spPr>
        <a:xfrm flipV="1">
          <a:off x="21323300" y="930877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3"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4" name="フローチャート: 判断 803"/>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41935</xdr:rowOff>
    </xdr:from>
    <xdr:to>
      <xdr:col>111</xdr:col>
      <xdr:colOff>177800</xdr:colOff>
      <xdr:row>54</xdr:row>
      <xdr:rowOff>58014</xdr:rowOff>
    </xdr:to>
    <xdr:cxnSp macro="">
      <xdr:nvCxnSpPr>
        <xdr:cNvPr id="805" name="直線コネクタ 804"/>
        <xdr:cNvCxnSpPr/>
      </xdr:nvCxnSpPr>
      <xdr:spPr>
        <a:xfrm>
          <a:off x="20434300" y="9300235"/>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6" name="フローチャート: 判断 805"/>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7" name="テキスト ボックス 806"/>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41935</xdr:rowOff>
    </xdr:from>
    <xdr:to>
      <xdr:col>107</xdr:col>
      <xdr:colOff>50800</xdr:colOff>
      <xdr:row>54</xdr:row>
      <xdr:rowOff>52070</xdr:rowOff>
    </xdr:to>
    <xdr:cxnSp macro="">
      <xdr:nvCxnSpPr>
        <xdr:cNvPr id="808" name="直線コネクタ 807"/>
        <xdr:cNvCxnSpPr/>
      </xdr:nvCxnSpPr>
      <xdr:spPr>
        <a:xfrm flipV="1">
          <a:off x="19545300" y="930023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9" name="フローチャート: 判断 808"/>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10" name="テキスト ボックス 809"/>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52070</xdr:rowOff>
    </xdr:from>
    <xdr:to>
      <xdr:col>102</xdr:col>
      <xdr:colOff>114300</xdr:colOff>
      <xdr:row>54</xdr:row>
      <xdr:rowOff>63805</xdr:rowOff>
    </xdr:to>
    <xdr:cxnSp macro="">
      <xdr:nvCxnSpPr>
        <xdr:cNvPr id="811" name="直線コネクタ 810"/>
        <xdr:cNvCxnSpPr/>
      </xdr:nvCxnSpPr>
      <xdr:spPr>
        <a:xfrm flipV="1">
          <a:off x="18656300" y="931037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2" name="フローチャート: 判断 811"/>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3" name="テキスト ボックス 812"/>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4" name="フローチャート: 判断 813"/>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5" name="テキスト ボックス 814"/>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171120</xdr:rowOff>
    </xdr:from>
    <xdr:to>
      <xdr:col>116</xdr:col>
      <xdr:colOff>114300</xdr:colOff>
      <xdr:row>54</xdr:row>
      <xdr:rowOff>101270</xdr:rowOff>
    </xdr:to>
    <xdr:sp macro="" textlink="">
      <xdr:nvSpPr>
        <xdr:cNvPr id="821" name="楕円 820"/>
        <xdr:cNvSpPr/>
      </xdr:nvSpPr>
      <xdr:spPr>
        <a:xfrm>
          <a:off x="22110700" y="92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22547</xdr:rowOff>
    </xdr:from>
    <xdr:ext cx="534377" cy="259045"/>
    <xdr:sp macro="" textlink="">
      <xdr:nvSpPr>
        <xdr:cNvPr id="822" name="貸付金該当値テキスト"/>
        <xdr:cNvSpPr txBox="1"/>
      </xdr:nvSpPr>
      <xdr:spPr>
        <a:xfrm>
          <a:off x="22212300"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7214</xdr:rowOff>
    </xdr:from>
    <xdr:to>
      <xdr:col>112</xdr:col>
      <xdr:colOff>38100</xdr:colOff>
      <xdr:row>54</xdr:row>
      <xdr:rowOff>108814</xdr:rowOff>
    </xdr:to>
    <xdr:sp macro="" textlink="">
      <xdr:nvSpPr>
        <xdr:cNvPr id="823" name="楕円 822"/>
        <xdr:cNvSpPr/>
      </xdr:nvSpPr>
      <xdr:spPr>
        <a:xfrm>
          <a:off x="21272500" y="92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125341</xdr:rowOff>
    </xdr:from>
    <xdr:ext cx="534377" cy="259045"/>
    <xdr:sp macro="" textlink="">
      <xdr:nvSpPr>
        <xdr:cNvPr id="824" name="テキスト ボックス 823"/>
        <xdr:cNvSpPr txBox="1"/>
      </xdr:nvSpPr>
      <xdr:spPr>
        <a:xfrm>
          <a:off x="21056111" y="90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162585</xdr:rowOff>
    </xdr:from>
    <xdr:to>
      <xdr:col>107</xdr:col>
      <xdr:colOff>101600</xdr:colOff>
      <xdr:row>54</xdr:row>
      <xdr:rowOff>92735</xdr:rowOff>
    </xdr:to>
    <xdr:sp macro="" textlink="">
      <xdr:nvSpPr>
        <xdr:cNvPr id="825" name="楕円 824"/>
        <xdr:cNvSpPr/>
      </xdr:nvSpPr>
      <xdr:spPr>
        <a:xfrm>
          <a:off x="20383500" y="9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109262</xdr:rowOff>
    </xdr:from>
    <xdr:ext cx="534377" cy="259045"/>
    <xdr:sp macro="" textlink="">
      <xdr:nvSpPr>
        <xdr:cNvPr id="826" name="テキスト ボックス 825"/>
        <xdr:cNvSpPr txBox="1"/>
      </xdr:nvSpPr>
      <xdr:spPr>
        <a:xfrm>
          <a:off x="20167111" y="9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1270</xdr:rowOff>
    </xdr:from>
    <xdr:to>
      <xdr:col>102</xdr:col>
      <xdr:colOff>165100</xdr:colOff>
      <xdr:row>54</xdr:row>
      <xdr:rowOff>102870</xdr:rowOff>
    </xdr:to>
    <xdr:sp macro="" textlink="">
      <xdr:nvSpPr>
        <xdr:cNvPr id="827" name="楕円 826"/>
        <xdr:cNvSpPr/>
      </xdr:nvSpPr>
      <xdr:spPr>
        <a:xfrm>
          <a:off x="19494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119397</xdr:rowOff>
    </xdr:from>
    <xdr:ext cx="534377" cy="259045"/>
    <xdr:sp macro="" textlink="">
      <xdr:nvSpPr>
        <xdr:cNvPr id="828" name="テキスト ボックス 827"/>
        <xdr:cNvSpPr txBox="1"/>
      </xdr:nvSpPr>
      <xdr:spPr>
        <a:xfrm>
          <a:off x="19278111" y="90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13005</xdr:rowOff>
    </xdr:from>
    <xdr:to>
      <xdr:col>98</xdr:col>
      <xdr:colOff>38100</xdr:colOff>
      <xdr:row>54</xdr:row>
      <xdr:rowOff>114605</xdr:rowOff>
    </xdr:to>
    <xdr:sp macro="" textlink="">
      <xdr:nvSpPr>
        <xdr:cNvPr id="829" name="楕円 828"/>
        <xdr:cNvSpPr/>
      </xdr:nvSpPr>
      <xdr:spPr>
        <a:xfrm>
          <a:off x="18605500" y="92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131132</xdr:rowOff>
    </xdr:from>
    <xdr:ext cx="534377" cy="259045"/>
    <xdr:sp macro="" textlink="">
      <xdr:nvSpPr>
        <xdr:cNvPr id="830" name="テキスト ボックス 829"/>
        <xdr:cNvSpPr txBox="1"/>
      </xdr:nvSpPr>
      <xdr:spPr>
        <a:xfrm>
          <a:off x="18389111" y="90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5" name="直線コネクタ 854"/>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6"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7" name="直線コネクタ 856"/>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8"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9" name="直線コネクタ 858"/>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21304</xdr:rowOff>
    </xdr:from>
    <xdr:to>
      <xdr:col>116</xdr:col>
      <xdr:colOff>63500</xdr:colOff>
      <xdr:row>75</xdr:row>
      <xdr:rowOff>30182</xdr:rowOff>
    </xdr:to>
    <xdr:cxnSp macro="">
      <xdr:nvCxnSpPr>
        <xdr:cNvPr id="860" name="直線コネクタ 859"/>
        <xdr:cNvCxnSpPr/>
      </xdr:nvCxnSpPr>
      <xdr:spPr>
        <a:xfrm>
          <a:off x="21323300" y="12880054"/>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61"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2" name="フローチャート: 判断 861"/>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21304</xdr:rowOff>
    </xdr:from>
    <xdr:to>
      <xdr:col>111</xdr:col>
      <xdr:colOff>177800</xdr:colOff>
      <xdr:row>75</xdr:row>
      <xdr:rowOff>58662</xdr:rowOff>
    </xdr:to>
    <xdr:cxnSp macro="">
      <xdr:nvCxnSpPr>
        <xdr:cNvPr id="863" name="直線コネクタ 862"/>
        <xdr:cNvCxnSpPr/>
      </xdr:nvCxnSpPr>
      <xdr:spPr>
        <a:xfrm flipV="1">
          <a:off x="20434300" y="12880054"/>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4" name="フローチャート: 判断 863"/>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5" name="テキスト ボックス 864"/>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58662</xdr:rowOff>
    </xdr:from>
    <xdr:to>
      <xdr:col>107</xdr:col>
      <xdr:colOff>50800</xdr:colOff>
      <xdr:row>75</xdr:row>
      <xdr:rowOff>113792</xdr:rowOff>
    </xdr:to>
    <xdr:cxnSp macro="">
      <xdr:nvCxnSpPr>
        <xdr:cNvPr id="866" name="直線コネクタ 865"/>
        <xdr:cNvCxnSpPr/>
      </xdr:nvCxnSpPr>
      <xdr:spPr>
        <a:xfrm flipV="1">
          <a:off x="19545300" y="12917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7" name="フローチャート: 判断 866"/>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8" name="テキスト ボックス 867"/>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113792</xdr:rowOff>
    </xdr:from>
    <xdr:to>
      <xdr:col>102</xdr:col>
      <xdr:colOff>114300</xdr:colOff>
      <xdr:row>76</xdr:row>
      <xdr:rowOff>7474</xdr:rowOff>
    </xdr:to>
    <xdr:cxnSp macro="">
      <xdr:nvCxnSpPr>
        <xdr:cNvPr id="869" name="直線コネクタ 868"/>
        <xdr:cNvCxnSpPr/>
      </xdr:nvCxnSpPr>
      <xdr:spPr>
        <a:xfrm flipV="1">
          <a:off x="18656300" y="12972542"/>
          <a:ext cx="889000" cy="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70" name="フローチャート: 判断 869"/>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71" name="テキスト ボックス 870"/>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2" name="フローチャート: 判断 871"/>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3" name="テキスト ボックス 872"/>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150832</xdr:rowOff>
    </xdr:from>
    <xdr:to>
      <xdr:col>116</xdr:col>
      <xdr:colOff>114300</xdr:colOff>
      <xdr:row>75</xdr:row>
      <xdr:rowOff>80982</xdr:rowOff>
    </xdr:to>
    <xdr:sp macro="" textlink="">
      <xdr:nvSpPr>
        <xdr:cNvPr id="879" name="楕円 878"/>
        <xdr:cNvSpPr/>
      </xdr:nvSpPr>
      <xdr:spPr>
        <a:xfrm>
          <a:off x="22110700" y="128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2259</xdr:rowOff>
    </xdr:from>
    <xdr:ext cx="534377" cy="259045"/>
    <xdr:sp macro="" textlink="">
      <xdr:nvSpPr>
        <xdr:cNvPr id="880" name="繰出金該当値テキスト"/>
        <xdr:cNvSpPr txBox="1"/>
      </xdr:nvSpPr>
      <xdr:spPr>
        <a:xfrm>
          <a:off x="22212300" y="1268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141954</xdr:rowOff>
    </xdr:from>
    <xdr:to>
      <xdr:col>112</xdr:col>
      <xdr:colOff>38100</xdr:colOff>
      <xdr:row>75</xdr:row>
      <xdr:rowOff>72104</xdr:rowOff>
    </xdr:to>
    <xdr:sp macro="" textlink="">
      <xdr:nvSpPr>
        <xdr:cNvPr id="881" name="楕円 880"/>
        <xdr:cNvSpPr/>
      </xdr:nvSpPr>
      <xdr:spPr>
        <a:xfrm>
          <a:off x="21272500" y="12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88631</xdr:rowOff>
    </xdr:from>
    <xdr:ext cx="534377" cy="259045"/>
    <xdr:sp macro="" textlink="">
      <xdr:nvSpPr>
        <xdr:cNvPr id="882" name="テキスト ボックス 881"/>
        <xdr:cNvSpPr txBox="1"/>
      </xdr:nvSpPr>
      <xdr:spPr>
        <a:xfrm>
          <a:off x="21056111" y="12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7862</xdr:rowOff>
    </xdr:from>
    <xdr:to>
      <xdr:col>107</xdr:col>
      <xdr:colOff>101600</xdr:colOff>
      <xdr:row>75</xdr:row>
      <xdr:rowOff>109462</xdr:rowOff>
    </xdr:to>
    <xdr:sp macro="" textlink="">
      <xdr:nvSpPr>
        <xdr:cNvPr id="883" name="楕円 882"/>
        <xdr:cNvSpPr/>
      </xdr:nvSpPr>
      <xdr:spPr>
        <a:xfrm>
          <a:off x="20383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125989</xdr:rowOff>
    </xdr:from>
    <xdr:ext cx="534377" cy="259045"/>
    <xdr:sp macro="" textlink="">
      <xdr:nvSpPr>
        <xdr:cNvPr id="884" name="テキスト ボックス 883"/>
        <xdr:cNvSpPr txBox="1"/>
      </xdr:nvSpPr>
      <xdr:spPr>
        <a:xfrm>
          <a:off x="20167111" y="126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62992</xdr:rowOff>
    </xdr:from>
    <xdr:to>
      <xdr:col>102</xdr:col>
      <xdr:colOff>165100</xdr:colOff>
      <xdr:row>75</xdr:row>
      <xdr:rowOff>164592</xdr:rowOff>
    </xdr:to>
    <xdr:sp macro="" textlink="">
      <xdr:nvSpPr>
        <xdr:cNvPr id="885" name="楕円 884"/>
        <xdr:cNvSpPr/>
      </xdr:nvSpPr>
      <xdr:spPr>
        <a:xfrm>
          <a:off x="19494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9669</xdr:rowOff>
    </xdr:from>
    <xdr:ext cx="534377" cy="259045"/>
    <xdr:sp macro="" textlink="">
      <xdr:nvSpPr>
        <xdr:cNvPr id="886" name="テキスト ボックス 885"/>
        <xdr:cNvSpPr txBox="1"/>
      </xdr:nvSpPr>
      <xdr:spPr>
        <a:xfrm>
          <a:off x="19278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128124</xdr:rowOff>
    </xdr:from>
    <xdr:to>
      <xdr:col>98</xdr:col>
      <xdr:colOff>38100</xdr:colOff>
      <xdr:row>76</xdr:row>
      <xdr:rowOff>58274</xdr:rowOff>
    </xdr:to>
    <xdr:sp macro="" textlink="">
      <xdr:nvSpPr>
        <xdr:cNvPr id="887" name="楕円 886"/>
        <xdr:cNvSpPr/>
      </xdr:nvSpPr>
      <xdr:spPr>
        <a:xfrm>
          <a:off x="18605500" y="129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74801</xdr:rowOff>
    </xdr:from>
    <xdr:ext cx="534377" cy="259045"/>
    <xdr:sp macro="" textlink="">
      <xdr:nvSpPr>
        <xdr:cNvPr id="888" name="テキスト ボックス 887"/>
        <xdr:cNvSpPr txBox="1"/>
      </xdr:nvSpPr>
      <xdr:spPr>
        <a:xfrm>
          <a:off x="18389111" y="127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人件費については、職員数の増や人事院勧告による給与改定の影響により増加傾向にある。職員定員管理計画に基づき計画的な職員採用を実施しているが、職員数増加の影響により類似団体平均を上回っている。人員不足による職員負担増の問題もあることから、今後も計画に基づき適正な定員管理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物件費については、類似団体平均を下回っている。予算配分時だけでなく執行段階においてもシーリングを徹底して行っているためであり、今後も不断の経常経費の圧縮に努めるとともに、必要事業への予算の重点配分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扶助費については、類似団体平均を下回っているものの、社会的要因による伸び、高齢化に伴う義務的経費は減る要素が無い。経常経費全体の圧縮に努めながら、町の重要課題の一つである子育て支援施策に予算の重点配分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補助費については、類似団体平均を下回っているものの、経常経費としては増加傾向にある。これは、補助費の大半を占める一部事務組合への負担金が増えているためである。一部事務組合との連携を密にしながら、不要な経費の削減を図り、健全財政の維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■普通建設事業費については、平成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スタートした総合計画に基づき大型事業を実施してきていることから、類似団体平均を上回っている。しかし、財源あるいは後年度の起債償還についても堅実な財政計画を立てながら実施しており、今後も健全財政の維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■貸付金については、小口事業資金融資事業の町内企業における利用率が高いため、類似団体を常に上回っている。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24,860
24,432
71.25
11,915,717
11,344,864
389,082
6,931,660
12,933,085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25400</xdr:rowOff>
    </xdr:from>
    <xdr:to>
      <xdr:col>24</xdr:col>
      <xdr:colOff>63500</xdr:colOff>
      <xdr:row>33</xdr:row>
      <xdr:rowOff>107696</xdr:rowOff>
    </xdr:to>
    <xdr:cxnSp macro="">
      <xdr:nvCxnSpPr>
        <xdr:cNvPr id="63" name="直線コネクタ 62"/>
        <xdr:cNvCxnSpPr/>
      </xdr:nvCxnSpPr>
      <xdr:spPr>
        <a:xfrm flipV="1">
          <a:off x="3797300" y="568325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107696</xdr:rowOff>
    </xdr:from>
    <xdr:to>
      <xdr:col>19</xdr:col>
      <xdr:colOff>177800</xdr:colOff>
      <xdr:row>33</xdr:row>
      <xdr:rowOff>125657</xdr:rowOff>
    </xdr:to>
    <xdr:cxnSp macro="">
      <xdr:nvCxnSpPr>
        <xdr:cNvPr id="66" name="直線コネクタ 65"/>
        <xdr:cNvCxnSpPr/>
      </xdr:nvCxnSpPr>
      <xdr:spPr>
        <a:xfrm flipV="1">
          <a:off x="2908300" y="57655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144599</xdr:rowOff>
    </xdr:from>
    <xdr:to>
      <xdr:col>15</xdr:col>
      <xdr:colOff>50800</xdr:colOff>
      <xdr:row>33</xdr:row>
      <xdr:rowOff>125657</xdr:rowOff>
    </xdr:to>
    <xdr:cxnSp macro="">
      <xdr:nvCxnSpPr>
        <xdr:cNvPr id="69" name="直線コネクタ 68"/>
        <xdr:cNvCxnSpPr/>
      </xdr:nvCxnSpPr>
      <xdr:spPr>
        <a:xfrm>
          <a:off x="2019300" y="5630999"/>
          <a:ext cx="889000" cy="1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144599</xdr:rowOff>
    </xdr:from>
    <xdr:to>
      <xdr:col>10</xdr:col>
      <xdr:colOff>114300</xdr:colOff>
      <xdr:row>33</xdr:row>
      <xdr:rowOff>124025</xdr:rowOff>
    </xdr:to>
    <xdr:cxnSp macro="">
      <xdr:nvCxnSpPr>
        <xdr:cNvPr id="72" name="直線コネクタ 71"/>
        <xdr:cNvCxnSpPr/>
      </xdr:nvCxnSpPr>
      <xdr:spPr>
        <a:xfrm flipV="1">
          <a:off x="1130300" y="5630999"/>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146050</xdr:rowOff>
    </xdr:from>
    <xdr:to>
      <xdr:col>24</xdr:col>
      <xdr:colOff>114300</xdr:colOff>
      <xdr:row>33</xdr:row>
      <xdr:rowOff>76200</xdr:rowOff>
    </xdr:to>
    <xdr:sp macro="" textlink="">
      <xdr:nvSpPr>
        <xdr:cNvPr id="82" name="楕円 81"/>
        <xdr:cNvSpPr/>
      </xdr:nvSpPr>
      <xdr:spPr>
        <a:xfrm>
          <a:off x="4584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168927</xdr:rowOff>
    </xdr:from>
    <xdr:ext cx="469744" cy="259045"/>
    <xdr:sp macro="" textlink="">
      <xdr:nvSpPr>
        <xdr:cNvPr id="83" name="議会費該当値テキスト"/>
        <xdr:cNvSpPr txBox="1"/>
      </xdr:nvSpPr>
      <xdr:spPr>
        <a:xfrm>
          <a:off x="4686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56896</xdr:rowOff>
    </xdr:from>
    <xdr:to>
      <xdr:col>20</xdr:col>
      <xdr:colOff>38100</xdr:colOff>
      <xdr:row>33</xdr:row>
      <xdr:rowOff>158496</xdr:rowOff>
    </xdr:to>
    <xdr:sp macro="" textlink="">
      <xdr:nvSpPr>
        <xdr:cNvPr id="84" name="楕円 83"/>
        <xdr:cNvSpPr/>
      </xdr:nvSpPr>
      <xdr:spPr>
        <a:xfrm>
          <a:off x="3746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3573</xdr:rowOff>
    </xdr:from>
    <xdr:ext cx="469744" cy="259045"/>
    <xdr:sp macro="" textlink="">
      <xdr:nvSpPr>
        <xdr:cNvPr id="85" name="テキスト ボックス 84"/>
        <xdr:cNvSpPr txBox="1"/>
      </xdr:nvSpPr>
      <xdr:spPr>
        <a:xfrm>
          <a:off x="3562428"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74857</xdr:rowOff>
    </xdr:from>
    <xdr:to>
      <xdr:col>15</xdr:col>
      <xdr:colOff>101600</xdr:colOff>
      <xdr:row>34</xdr:row>
      <xdr:rowOff>5007</xdr:rowOff>
    </xdr:to>
    <xdr:sp macro="" textlink="">
      <xdr:nvSpPr>
        <xdr:cNvPr id="86" name="楕円 85"/>
        <xdr:cNvSpPr/>
      </xdr:nvSpPr>
      <xdr:spPr>
        <a:xfrm>
          <a:off x="2857500" y="5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21534</xdr:rowOff>
    </xdr:from>
    <xdr:ext cx="469744" cy="259045"/>
    <xdr:sp macro="" textlink="">
      <xdr:nvSpPr>
        <xdr:cNvPr id="87" name="テキスト ボックス 86"/>
        <xdr:cNvSpPr txBox="1"/>
      </xdr:nvSpPr>
      <xdr:spPr>
        <a:xfrm>
          <a:off x="2673428" y="550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93799</xdr:rowOff>
    </xdr:from>
    <xdr:to>
      <xdr:col>10</xdr:col>
      <xdr:colOff>165100</xdr:colOff>
      <xdr:row>33</xdr:row>
      <xdr:rowOff>23949</xdr:rowOff>
    </xdr:to>
    <xdr:sp macro="" textlink="">
      <xdr:nvSpPr>
        <xdr:cNvPr id="88" name="楕円 87"/>
        <xdr:cNvSpPr/>
      </xdr:nvSpPr>
      <xdr:spPr>
        <a:xfrm>
          <a:off x="1968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40476</xdr:rowOff>
    </xdr:from>
    <xdr:ext cx="469744" cy="259045"/>
    <xdr:sp macro="" textlink="">
      <xdr:nvSpPr>
        <xdr:cNvPr id="89" name="テキスト ボックス 88"/>
        <xdr:cNvSpPr txBox="1"/>
      </xdr:nvSpPr>
      <xdr:spPr>
        <a:xfrm>
          <a:off x="1784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73225</xdr:rowOff>
    </xdr:from>
    <xdr:to>
      <xdr:col>6</xdr:col>
      <xdr:colOff>38100</xdr:colOff>
      <xdr:row>34</xdr:row>
      <xdr:rowOff>3375</xdr:rowOff>
    </xdr:to>
    <xdr:sp macro="" textlink="">
      <xdr:nvSpPr>
        <xdr:cNvPr id="90" name="楕円 89"/>
        <xdr:cNvSpPr/>
      </xdr:nvSpPr>
      <xdr:spPr>
        <a:xfrm>
          <a:off x="1079500" y="57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19902</xdr:rowOff>
    </xdr:from>
    <xdr:ext cx="469744" cy="259045"/>
    <xdr:sp macro="" textlink="">
      <xdr:nvSpPr>
        <xdr:cNvPr id="91" name="テキスト ボックス 90"/>
        <xdr:cNvSpPr txBox="1"/>
      </xdr:nvSpPr>
      <xdr:spPr>
        <a:xfrm>
          <a:off x="895428" y="550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52316</xdr:rowOff>
    </xdr:from>
    <xdr:to>
      <xdr:col>24</xdr:col>
      <xdr:colOff>63500</xdr:colOff>
      <xdr:row>58</xdr:row>
      <xdr:rowOff>109427</xdr:rowOff>
    </xdr:to>
    <xdr:cxnSp macro="">
      <xdr:nvCxnSpPr>
        <xdr:cNvPr id="122" name="直線コネクタ 121"/>
        <xdr:cNvCxnSpPr/>
      </xdr:nvCxnSpPr>
      <xdr:spPr>
        <a:xfrm flipV="1">
          <a:off x="3797300" y="9996416"/>
          <a:ext cx="8382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64781</xdr:rowOff>
    </xdr:from>
    <xdr:to>
      <xdr:col>19</xdr:col>
      <xdr:colOff>177800</xdr:colOff>
      <xdr:row>58</xdr:row>
      <xdr:rowOff>109427</xdr:rowOff>
    </xdr:to>
    <xdr:cxnSp macro="">
      <xdr:nvCxnSpPr>
        <xdr:cNvPr id="125" name="直線コネクタ 124"/>
        <xdr:cNvCxnSpPr/>
      </xdr:nvCxnSpPr>
      <xdr:spPr>
        <a:xfrm>
          <a:off x="2908300" y="10008881"/>
          <a:ext cx="889000" cy="4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64781</xdr:rowOff>
    </xdr:from>
    <xdr:to>
      <xdr:col>15</xdr:col>
      <xdr:colOff>50800</xdr:colOff>
      <xdr:row>58</xdr:row>
      <xdr:rowOff>105835</xdr:rowOff>
    </xdr:to>
    <xdr:cxnSp macro="">
      <xdr:nvCxnSpPr>
        <xdr:cNvPr id="128" name="直線コネクタ 127"/>
        <xdr:cNvCxnSpPr/>
      </xdr:nvCxnSpPr>
      <xdr:spPr>
        <a:xfrm flipV="1">
          <a:off x="2019300" y="10008881"/>
          <a:ext cx="889000" cy="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102840</xdr:rowOff>
    </xdr:from>
    <xdr:to>
      <xdr:col>10</xdr:col>
      <xdr:colOff>114300</xdr:colOff>
      <xdr:row>58</xdr:row>
      <xdr:rowOff>105835</xdr:rowOff>
    </xdr:to>
    <xdr:cxnSp macro="">
      <xdr:nvCxnSpPr>
        <xdr:cNvPr id="131" name="直線コネクタ 130"/>
        <xdr:cNvCxnSpPr/>
      </xdr:nvCxnSpPr>
      <xdr:spPr>
        <a:xfrm>
          <a:off x="1130300" y="1004694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xdr:rowOff>
    </xdr:from>
    <xdr:to>
      <xdr:col>24</xdr:col>
      <xdr:colOff>114300</xdr:colOff>
      <xdr:row>58</xdr:row>
      <xdr:rowOff>103116</xdr:rowOff>
    </xdr:to>
    <xdr:sp macro="" textlink="">
      <xdr:nvSpPr>
        <xdr:cNvPr id="141" name="楕円 140"/>
        <xdr:cNvSpPr/>
      </xdr:nvSpPr>
      <xdr:spPr>
        <a:xfrm>
          <a:off x="4584700" y="99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58627</xdr:rowOff>
    </xdr:from>
    <xdr:to>
      <xdr:col>20</xdr:col>
      <xdr:colOff>38100</xdr:colOff>
      <xdr:row>58</xdr:row>
      <xdr:rowOff>160227</xdr:rowOff>
    </xdr:to>
    <xdr:sp macro="" textlink="">
      <xdr:nvSpPr>
        <xdr:cNvPr id="143" name="楕円 142"/>
        <xdr:cNvSpPr/>
      </xdr:nvSpPr>
      <xdr:spPr>
        <a:xfrm>
          <a:off x="3746500" y="10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151354</xdr:rowOff>
    </xdr:from>
    <xdr:ext cx="534377" cy="259045"/>
    <xdr:sp macro="" textlink="">
      <xdr:nvSpPr>
        <xdr:cNvPr id="144" name="テキスト ボックス 143"/>
        <xdr:cNvSpPr txBox="1"/>
      </xdr:nvSpPr>
      <xdr:spPr>
        <a:xfrm>
          <a:off x="3530111" y="100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13981</xdr:rowOff>
    </xdr:from>
    <xdr:to>
      <xdr:col>15</xdr:col>
      <xdr:colOff>101600</xdr:colOff>
      <xdr:row>58</xdr:row>
      <xdr:rowOff>115581</xdr:rowOff>
    </xdr:to>
    <xdr:sp macro="" textlink="">
      <xdr:nvSpPr>
        <xdr:cNvPr id="145" name="楕円 144"/>
        <xdr:cNvSpPr/>
      </xdr:nvSpPr>
      <xdr:spPr>
        <a:xfrm>
          <a:off x="2857500" y="99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106708</xdr:rowOff>
    </xdr:from>
    <xdr:ext cx="534377" cy="259045"/>
    <xdr:sp macro="" textlink="">
      <xdr:nvSpPr>
        <xdr:cNvPr id="146" name="テキスト ボックス 145"/>
        <xdr:cNvSpPr txBox="1"/>
      </xdr:nvSpPr>
      <xdr:spPr>
        <a:xfrm>
          <a:off x="2641111" y="100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55035</xdr:rowOff>
    </xdr:from>
    <xdr:to>
      <xdr:col>10</xdr:col>
      <xdr:colOff>165100</xdr:colOff>
      <xdr:row>58</xdr:row>
      <xdr:rowOff>156635</xdr:rowOff>
    </xdr:to>
    <xdr:sp macro="" textlink="">
      <xdr:nvSpPr>
        <xdr:cNvPr id="147" name="楕円 146"/>
        <xdr:cNvSpPr/>
      </xdr:nvSpPr>
      <xdr:spPr>
        <a:xfrm>
          <a:off x="1968500" y="99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147762</xdr:rowOff>
    </xdr:from>
    <xdr:ext cx="534377" cy="259045"/>
    <xdr:sp macro="" textlink="">
      <xdr:nvSpPr>
        <xdr:cNvPr id="148" name="テキスト ボックス 147"/>
        <xdr:cNvSpPr txBox="1"/>
      </xdr:nvSpPr>
      <xdr:spPr>
        <a:xfrm>
          <a:off x="1752111" y="1009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52040</xdr:rowOff>
    </xdr:from>
    <xdr:to>
      <xdr:col>6</xdr:col>
      <xdr:colOff>38100</xdr:colOff>
      <xdr:row>58</xdr:row>
      <xdr:rowOff>153640</xdr:rowOff>
    </xdr:to>
    <xdr:sp macro="" textlink="">
      <xdr:nvSpPr>
        <xdr:cNvPr id="149" name="楕円 148"/>
        <xdr:cNvSpPr/>
      </xdr:nvSpPr>
      <xdr:spPr>
        <a:xfrm>
          <a:off x="1079500" y="99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144767</xdr:rowOff>
    </xdr:from>
    <xdr:ext cx="534377" cy="259045"/>
    <xdr:sp macro="" textlink="">
      <xdr:nvSpPr>
        <xdr:cNvPr id="150" name="テキスト ボックス 149"/>
        <xdr:cNvSpPr txBox="1"/>
      </xdr:nvSpPr>
      <xdr:spPr>
        <a:xfrm>
          <a:off x="863111" y="100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109690</xdr:rowOff>
    </xdr:from>
    <xdr:to>
      <xdr:col>24</xdr:col>
      <xdr:colOff>63500</xdr:colOff>
      <xdr:row>76</xdr:row>
      <xdr:rowOff>80530</xdr:rowOff>
    </xdr:to>
    <xdr:cxnSp macro="">
      <xdr:nvCxnSpPr>
        <xdr:cNvPr id="180" name="直線コネクタ 179"/>
        <xdr:cNvCxnSpPr/>
      </xdr:nvCxnSpPr>
      <xdr:spPr>
        <a:xfrm>
          <a:off x="3797300" y="12796990"/>
          <a:ext cx="838200" cy="3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109690</xdr:rowOff>
    </xdr:from>
    <xdr:to>
      <xdr:col>19</xdr:col>
      <xdr:colOff>177800</xdr:colOff>
      <xdr:row>75</xdr:row>
      <xdr:rowOff>141021</xdr:rowOff>
    </xdr:to>
    <xdr:cxnSp macro="">
      <xdr:nvCxnSpPr>
        <xdr:cNvPr id="183" name="直線コネクタ 182"/>
        <xdr:cNvCxnSpPr/>
      </xdr:nvCxnSpPr>
      <xdr:spPr>
        <a:xfrm flipV="1">
          <a:off x="2908300" y="12796990"/>
          <a:ext cx="889000" cy="20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141021</xdr:rowOff>
    </xdr:from>
    <xdr:to>
      <xdr:col>15</xdr:col>
      <xdr:colOff>50800</xdr:colOff>
      <xdr:row>77</xdr:row>
      <xdr:rowOff>56642</xdr:rowOff>
    </xdr:to>
    <xdr:cxnSp macro="">
      <xdr:nvCxnSpPr>
        <xdr:cNvPr id="186" name="直線コネクタ 185"/>
        <xdr:cNvCxnSpPr/>
      </xdr:nvCxnSpPr>
      <xdr:spPr>
        <a:xfrm flipV="1">
          <a:off x="2019300" y="12999771"/>
          <a:ext cx="889000" cy="2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7938</xdr:rowOff>
    </xdr:from>
    <xdr:to>
      <xdr:col>10</xdr:col>
      <xdr:colOff>114300</xdr:colOff>
      <xdr:row>77</xdr:row>
      <xdr:rowOff>56642</xdr:rowOff>
    </xdr:to>
    <xdr:cxnSp macro="">
      <xdr:nvCxnSpPr>
        <xdr:cNvPr id="189" name="直線コネクタ 188"/>
        <xdr:cNvCxnSpPr/>
      </xdr:nvCxnSpPr>
      <xdr:spPr>
        <a:xfrm>
          <a:off x="1130300" y="13038138"/>
          <a:ext cx="889000" cy="2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29730</xdr:rowOff>
    </xdr:from>
    <xdr:to>
      <xdr:col>24</xdr:col>
      <xdr:colOff>114300</xdr:colOff>
      <xdr:row>76</xdr:row>
      <xdr:rowOff>131330</xdr:rowOff>
    </xdr:to>
    <xdr:sp macro="" textlink="">
      <xdr:nvSpPr>
        <xdr:cNvPr id="199" name="楕円 198"/>
        <xdr:cNvSpPr/>
      </xdr:nvSpPr>
      <xdr:spPr>
        <a:xfrm>
          <a:off x="45847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52608</xdr:rowOff>
    </xdr:from>
    <xdr:ext cx="599010" cy="259045"/>
    <xdr:sp macro="" textlink="">
      <xdr:nvSpPr>
        <xdr:cNvPr id="200" name="民生費該当値テキスト"/>
        <xdr:cNvSpPr txBox="1"/>
      </xdr:nvSpPr>
      <xdr:spPr>
        <a:xfrm>
          <a:off x="4686300" y="1291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58890</xdr:rowOff>
    </xdr:from>
    <xdr:to>
      <xdr:col>20</xdr:col>
      <xdr:colOff>38100</xdr:colOff>
      <xdr:row>74</xdr:row>
      <xdr:rowOff>160490</xdr:rowOff>
    </xdr:to>
    <xdr:sp macro="" textlink="">
      <xdr:nvSpPr>
        <xdr:cNvPr id="201" name="楕円 200"/>
        <xdr:cNvSpPr/>
      </xdr:nvSpPr>
      <xdr:spPr>
        <a:xfrm>
          <a:off x="3746500" y="127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5567</xdr:rowOff>
    </xdr:from>
    <xdr:ext cx="599010" cy="259045"/>
    <xdr:sp macro="" textlink="">
      <xdr:nvSpPr>
        <xdr:cNvPr id="202" name="テキスト ボックス 201"/>
        <xdr:cNvSpPr txBox="1"/>
      </xdr:nvSpPr>
      <xdr:spPr>
        <a:xfrm>
          <a:off x="3497795" y="125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90221</xdr:rowOff>
    </xdr:from>
    <xdr:to>
      <xdr:col>15</xdr:col>
      <xdr:colOff>101600</xdr:colOff>
      <xdr:row>76</xdr:row>
      <xdr:rowOff>20371</xdr:rowOff>
    </xdr:to>
    <xdr:sp macro="" textlink="">
      <xdr:nvSpPr>
        <xdr:cNvPr id="203" name="楕円 202"/>
        <xdr:cNvSpPr/>
      </xdr:nvSpPr>
      <xdr:spPr>
        <a:xfrm>
          <a:off x="2857500" y="129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11498</xdr:rowOff>
    </xdr:from>
    <xdr:ext cx="599010" cy="259045"/>
    <xdr:sp macro="" textlink="">
      <xdr:nvSpPr>
        <xdr:cNvPr id="204" name="テキスト ボックス 203"/>
        <xdr:cNvSpPr txBox="1"/>
      </xdr:nvSpPr>
      <xdr:spPr>
        <a:xfrm>
          <a:off x="2608795" y="1304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5842</xdr:rowOff>
    </xdr:from>
    <xdr:to>
      <xdr:col>10</xdr:col>
      <xdr:colOff>165100</xdr:colOff>
      <xdr:row>77</xdr:row>
      <xdr:rowOff>107442</xdr:rowOff>
    </xdr:to>
    <xdr:sp macro="" textlink="">
      <xdr:nvSpPr>
        <xdr:cNvPr id="205" name="楕円 204"/>
        <xdr:cNvSpPr/>
      </xdr:nvSpPr>
      <xdr:spPr>
        <a:xfrm>
          <a:off x="1968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98569</xdr:rowOff>
    </xdr:from>
    <xdr:ext cx="599010" cy="259045"/>
    <xdr:sp macro="" textlink="">
      <xdr:nvSpPr>
        <xdr:cNvPr id="206" name="テキスト ボックス 205"/>
        <xdr:cNvSpPr txBox="1"/>
      </xdr:nvSpPr>
      <xdr:spPr>
        <a:xfrm>
          <a:off x="1719795" y="1330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128588</xdr:rowOff>
    </xdr:from>
    <xdr:to>
      <xdr:col>6</xdr:col>
      <xdr:colOff>38100</xdr:colOff>
      <xdr:row>76</xdr:row>
      <xdr:rowOff>58738</xdr:rowOff>
    </xdr:to>
    <xdr:sp macro="" textlink="">
      <xdr:nvSpPr>
        <xdr:cNvPr id="207" name="楕円 206"/>
        <xdr:cNvSpPr/>
      </xdr:nvSpPr>
      <xdr:spPr>
        <a:xfrm>
          <a:off x="1079500" y="129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75265</xdr:rowOff>
    </xdr:from>
    <xdr:ext cx="599010" cy="259045"/>
    <xdr:sp macro="" textlink="">
      <xdr:nvSpPr>
        <xdr:cNvPr id="208" name="テキスト ボックス 207"/>
        <xdr:cNvSpPr txBox="1"/>
      </xdr:nvSpPr>
      <xdr:spPr>
        <a:xfrm>
          <a:off x="830795" y="1276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12872</xdr:rowOff>
    </xdr:from>
    <xdr:to>
      <xdr:col>24</xdr:col>
      <xdr:colOff>63500</xdr:colOff>
      <xdr:row>98</xdr:row>
      <xdr:rowOff>41128</xdr:rowOff>
    </xdr:to>
    <xdr:cxnSp macro="">
      <xdr:nvCxnSpPr>
        <xdr:cNvPr id="236" name="直線コネクタ 235"/>
        <xdr:cNvCxnSpPr/>
      </xdr:nvCxnSpPr>
      <xdr:spPr>
        <a:xfrm flipV="1">
          <a:off x="3797300" y="16814972"/>
          <a:ext cx="8382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41128</xdr:rowOff>
    </xdr:from>
    <xdr:to>
      <xdr:col>19</xdr:col>
      <xdr:colOff>177800</xdr:colOff>
      <xdr:row>98</xdr:row>
      <xdr:rowOff>66571</xdr:rowOff>
    </xdr:to>
    <xdr:cxnSp macro="">
      <xdr:nvCxnSpPr>
        <xdr:cNvPr id="239" name="直線コネクタ 238"/>
        <xdr:cNvCxnSpPr/>
      </xdr:nvCxnSpPr>
      <xdr:spPr>
        <a:xfrm flipV="1">
          <a:off x="2908300" y="16843228"/>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34933</xdr:rowOff>
    </xdr:from>
    <xdr:to>
      <xdr:col>15</xdr:col>
      <xdr:colOff>50800</xdr:colOff>
      <xdr:row>98</xdr:row>
      <xdr:rowOff>66571</xdr:rowOff>
    </xdr:to>
    <xdr:cxnSp macro="">
      <xdr:nvCxnSpPr>
        <xdr:cNvPr id="242" name="直線コネクタ 241"/>
        <xdr:cNvCxnSpPr/>
      </xdr:nvCxnSpPr>
      <xdr:spPr>
        <a:xfrm>
          <a:off x="2019300" y="16837033"/>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34933</xdr:rowOff>
    </xdr:from>
    <xdr:to>
      <xdr:col>10</xdr:col>
      <xdr:colOff>114300</xdr:colOff>
      <xdr:row>98</xdr:row>
      <xdr:rowOff>109113</xdr:rowOff>
    </xdr:to>
    <xdr:cxnSp macro="">
      <xdr:nvCxnSpPr>
        <xdr:cNvPr id="245" name="直線コネクタ 244"/>
        <xdr:cNvCxnSpPr/>
      </xdr:nvCxnSpPr>
      <xdr:spPr>
        <a:xfrm flipV="1">
          <a:off x="1130300" y="16837033"/>
          <a:ext cx="889000" cy="7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133522</xdr:rowOff>
    </xdr:from>
    <xdr:to>
      <xdr:col>24</xdr:col>
      <xdr:colOff>114300</xdr:colOff>
      <xdr:row>98</xdr:row>
      <xdr:rowOff>63672</xdr:rowOff>
    </xdr:to>
    <xdr:sp macro="" textlink="">
      <xdr:nvSpPr>
        <xdr:cNvPr id="255" name="楕円 254"/>
        <xdr:cNvSpPr/>
      </xdr:nvSpPr>
      <xdr:spPr>
        <a:xfrm>
          <a:off x="4584700" y="167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111949</xdr:rowOff>
    </xdr:from>
    <xdr:ext cx="534377" cy="259045"/>
    <xdr:sp macro="" textlink="">
      <xdr:nvSpPr>
        <xdr:cNvPr id="256" name="衛生費該当値テキスト"/>
        <xdr:cNvSpPr txBox="1"/>
      </xdr:nvSpPr>
      <xdr:spPr>
        <a:xfrm>
          <a:off x="4686300" y="167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161778</xdr:rowOff>
    </xdr:from>
    <xdr:to>
      <xdr:col>20</xdr:col>
      <xdr:colOff>38100</xdr:colOff>
      <xdr:row>98</xdr:row>
      <xdr:rowOff>91928</xdr:rowOff>
    </xdr:to>
    <xdr:sp macro="" textlink="">
      <xdr:nvSpPr>
        <xdr:cNvPr id="257" name="楕円 256"/>
        <xdr:cNvSpPr/>
      </xdr:nvSpPr>
      <xdr:spPr>
        <a:xfrm>
          <a:off x="3746500" y="16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83055</xdr:rowOff>
    </xdr:from>
    <xdr:ext cx="534377" cy="259045"/>
    <xdr:sp macro="" textlink="">
      <xdr:nvSpPr>
        <xdr:cNvPr id="258" name="テキスト ボックス 257"/>
        <xdr:cNvSpPr txBox="1"/>
      </xdr:nvSpPr>
      <xdr:spPr>
        <a:xfrm>
          <a:off x="3530111" y="168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15771</xdr:rowOff>
    </xdr:from>
    <xdr:to>
      <xdr:col>15</xdr:col>
      <xdr:colOff>101600</xdr:colOff>
      <xdr:row>98</xdr:row>
      <xdr:rowOff>117371</xdr:rowOff>
    </xdr:to>
    <xdr:sp macro="" textlink="">
      <xdr:nvSpPr>
        <xdr:cNvPr id="259" name="楕円 258"/>
        <xdr:cNvSpPr/>
      </xdr:nvSpPr>
      <xdr:spPr>
        <a:xfrm>
          <a:off x="2857500" y="168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108498</xdr:rowOff>
    </xdr:from>
    <xdr:ext cx="534377" cy="259045"/>
    <xdr:sp macro="" textlink="">
      <xdr:nvSpPr>
        <xdr:cNvPr id="260" name="テキスト ボックス 259"/>
        <xdr:cNvSpPr txBox="1"/>
      </xdr:nvSpPr>
      <xdr:spPr>
        <a:xfrm>
          <a:off x="2641111" y="16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155583</xdr:rowOff>
    </xdr:from>
    <xdr:to>
      <xdr:col>10</xdr:col>
      <xdr:colOff>165100</xdr:colOff>
      <xdr:row>98</xdr:row>
      <xdr:rowOff>85733</xdr:rowOff>
    </xdr:to>
    <xdr:sp macro="" textlink="">
      <xdr:nvSpPr>
        <xdr:cNvPr id="261" name="楕円 260"/>
        <xdr:cNvSpPr/>
      </xdr:nvSpPr>
      <xdr:spPr>
        <a:xfrm>
          <a:off x="19685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76860</xdr:rowOff>
    </xdr:from>
    <xdr:ext cx="534377" cy="259045"/>
    <xdr:sp macro="" textlink="">
      <xdr:nvSpPr>
        <xdr:cNvPr id="262" name="テキスト ボックス 261"/>
        <xdr:cNvSpPr txBox="1"/>
      </xdr:nvSpPr>
      <xdr:spPr>
        <a:xfrm>
          <a:off x="1752111" y="168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58313</xdr:rowOff>
    </xdr:from>
    <xdr:to>
      <xdr:col>6</xdr:col>
      <xdr:colOff>38100</xdr:colOff>
      <xdr:row>98</xdr:row>
      <xdr:rowOff>159913</xdr:rowOff>
    </xdr:to>
    <xdr:sp macro="" textlink="">
      <xdr:nvSpPr>
        <xdr:cNvPr id="263" name="楕円 262"/>
        <xdr:cNvSpPr/>
      </xdr:nvSpPr>
      <xdr:spPr>
        <a:xfrm>
          <a:off x="1079500" y="168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151040</xdr:rowOff>
    </xdr:from>
    <xdr:ext cx="534377" cy="259045"/>
    <xdr:sp macro="" textlink="">
      <xdr:nvSpPr>
        <xdr:cNvPr id="264" name="テキスト ボックス 263"/>
        <xdr:cNvSpPr txBox="1"/>
      </xdr:nvSpPr>
      <xdr:spPr>
        <a:xfrm>
          <a:off x="863111" y="1695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77216</xdr:rowOff>
    </xdr:from>
    <xdr:to>
      <xdr:col>55</xdr:col>
      <xdr:colOff>0</xdr:colOff>
      <xdr:row>36</xdr:row>
      <xdr:rowOff>100076</xdr:rowOff>
    </xdr:to>
    <xdr:cxnSp macro="">
      <xdr:nvCxnSpPr>
        <xdr:cNvPr id="293" name="直線コネクタ 292"/>
        <xdr:cNvCxnSpPr/>
      </xdr:nvCxnSpPr>
      <xdr:spPr>
        <a:xfrm>
          <a:off x="9639300" y="6249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77216</xdr:rowOff>
    </xdr:from>
    <xdr:to>
      <xdr:col>50</xdr:col>
      <xdr:colOff>114300</xdr:colOff>
      <xdr:row>36</xdr:row>
      <xdr:rowOff>98933</xdr:rowOff>
    </xdr:to>
    <xdr:cxnSp macro="">
      <xdr:nvCxnSpPr>
        <xdr:cNvPr id="296" name="直線コネクタ 295"/>
        <xdr:cNvCxnSpPr/>
      </xdr:nvCxnSpPr>
      <xdr:spPr>
        <a:xfrm flipV="1">
          <a:off x="8750300" y="624941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72644</xdr:rowOff>
    </xdr:from>
    <xdr:to>
      <xdr:col>45</xdr:col>
      <xdr:colOff>177800</xdr:colOff>
      <xdr:row>36</xdr:row>
      <xdr:rowOff>98933</xdr:rowOff>
    </xdr:to>
    <xdr:cxnSp macro="">
      <xdr:nvCxnSpPr>
        <xdr:cNvPr id="299" name="直線コネクタ 298"/>
        <xdr:cNvCxnSpPr/>
      </xdr:nvCxnSpPr>
      <xdr:spPr>
        <a:xfrm>
          <a:off x="7861300" y="62448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169418</xdr:rowOff>
    </xdr:from>
    <xdr:to>
      <xdr:col>41</xdr:col>
      <xdr:colOff>50800</xdr:colOff>
      <xdr:row>36</xdr:row>
      <xdr:rowOff>72644</xdr:rowOff>
    </xdr:to>
    <xdr:cxnSp macro="">
      <xdr:nvCxnSpPr>
        <xdr:cNvPr id="302" name="直線コネクタ 301"/>
        <xdr:cNvCxnSpPr/>
      </xdr:nvCxnSpPr>
      <xdr:spPr>
        <a:xfrm>
          <a:off x="6972300" y="5827268"/>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49276</xdr:rowOff>
    </xdr:from>
    <xdr:to>
      <xdr:col>55</xdr:col>
      <xdr:colOff>50800</xdr:colOff>
      <xdr:row>36</xdr:row>
      <xdr:rowOff>150876</xdr:rowOff>
    </xdr:to>
    <xdr:sp macro="" textlink="">
      <xdr:nvSpPr>
        <xdr:cNvPr id="312" name="楕円 311"/>
        <xdr:cNvSpPr/>
      </xdr:nvSpPr>
      <xdr:spPr>
        <a:xfrm>
          <a:off x="104267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72153</xdr:rowOff>
    </xdr:from>
    <xdr:ext cx="469744" cy="259045"/>
    <xdr:sp macro="" textlink="">
      <xdr:nvSpPr>
        <xdr:cNvPr id="313" name="労働費該当値テキスト"/>
        <xdr:cNvSpPr txBox="1"/>
      </xdr:nvSpPr>
      <xdr:spPr>
        <a:xfrm>
          <a:off x="10528300" y="60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26416</xdr:rowOff>
    </xdr:from>
    <xdr:to>
      <xdr:col>50</xdr:col>
      <xdr:colOff>165100</xdr:colOff>
      <xdr:row>36</xdr:row>
      <xdr:rowOff>128016</xdr:rowOff>
    </xdr:to>
    <xdr:sp macro="" textlink="">
      <xdr:nvSpPr>
        <xdr:cNvPr id="314" name="楕円 313"/>
        <xdr:cNvSpPr/>
      </xdr:nvSpPr>
      <xdr:spPr>
        <a:xfrm>
          <a:off x="9588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144543</xdr:rowOff>
    </xdr:from>
    <xdr:ext cx="469744" cy="259045"/>
    <xdr:sp macro="" textlink="">
      <xdr:nvSpPr>
        <xdr:cNvPr id="315" name="テキスト ボックス 314"/>
        <xdr:cNvSpPr txBox="1"/>
      </xdr:nvSpPr>
      <xdr:spPr>
        <a:xfrm>
          <a:off x="9404428"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48133</xdr:rowOff>
    </xdr:from>
    <xdr:to>
      <xdr:col>46</xdr:col>
      <xdr:colOff>38100</xdr:colOff>
      <xdr:row>36</xdr:row>
      <xdr:rowOff>149733</xdr:rowOff>
    </xdr:to>
    <xdr:sp macro="" textlink="">
      <xdr:nvSpPr>
        <xdr:cNvPr id="316" name="楕円 315"/>
        <xdr:cNvSpPr/>
      </xdr:nvSpPr>
      <xdr:spPr>
        <a:xfrm>
          <a:off x="8699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166260</xdr:rowOff>
    </xdr:from>
    <xdr:ext cx="469744" cy="259045"/>
    <xdr:sp macro="" textlink="">
      <xdr:nvSpPr>
        <xdr:cNvPr id="317" name="テキスト ボックス 316"/>
        <xdr:cNvSpPr txBox="1"/>
      </xdr:nvSpPr>
      <xdr:spPr>
        <a:xfrm>
          <a:off x="8515428"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21844</xdr:rowOff>
    </xdr:from>
    <xdr:to>
      <xdr:col>41</xdr:col>
      <xdr:colOff>101600</xdr:colOff>
      <xdr:row>36</xdr:row>
      <xdr:rowOff>123444</xdr:rowOff>
    </xdr:to>
    <xdr:sp macro="" textlink="">
      <xdr:nvSpPr>
        <xdr:cNvPr id="318" name="楕円 317"/>
        <xdr:cNvSpPr/>
      </xdr:nvSpPr>
      <xdr:spPr>
        <a:xfrm>
          <a:off x="7810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139971</xdr:rowOff>
    </xdr:from>
    <xdr:ext cx="469744" cy="259045"/>
    <xdr:sp macro="" textlink="">
      <xdr:nvSpPr>
        <xdr:cNvPr id="319" name="テキスト ボックス 318"/>
        <xdr:cNvSpPr txBox="1"/>
      </xdr:nvSpPr>
      <xdr:spPr>
        <a:xfrm>
          <a:off x="7626428" y="596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118618</xdr:rowOff>
    </xdr:from>
    <xdr:to>
      <xdr:col>36</xdr:col>
      <xdr:colOff>165100</xdr:colOff>
      <xdr:row>34</xdr:row>
      <xdr:rowOff>48768</xdr:rowOff>
    </xdr:to>
    <xdr:sp macro="" textlink="">
      <xdr:nvSpPr>
        <xdr:cNvPr id="320" name="楕円 319"/>
        <xdr:cNvSpPr/>
      </xdr:nvSpPr>
      <xdr:spPr>
        <a:xfrm>
          <a:off x="6921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65295</xdr:rowOff>
    </xdr:from>
    <xdr:ext cx="469744" cy="259045"/>
    <xdr:sp macro="" textlink="">
      <xdr:nvSpPr>
        <xdr:cNvPr id="321" name="テキスト ボックス 320"/>
        <xdr:cNvSpPr txBox="1"/>
      </xdr:nvSpPr>
      <xdr:spPr>
        <a:xfrm>
          <a:off x="6737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22943</xdr:rowOff>
    </xdr:from>
    <xdr:to>
      <xdr:col>55</xdr:col>
      <xdr:colOff>0</xdr:colOff>
      <xdr:row>56</xdr:row>
      <xdr:rowOff>77388</xdr:rowOff>
    </xdr:to>
    <xdr:cxnSp macro="">
      <xdr:nvCxnSpPr>
        <xdr:cNvPr id="350" name="直線コネクタ 349"/>
        <xdr:cNvCxnSpPr/>
      </xdr:nvCxnSpPr>
      <xdr:spPr>
        <a:xfrm>
          <a:off x="9639300" y="9624143"/>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166846</xdr:rowOff>
    </xdr:from>
    <xdr:to>
      <xdr:col>50</xdr:col>
      <xdr:colOff>114300</xdr:colOff>
      <xdr:row>56</xdr:row>
      <xdr:rowOff>22943</xdr:rowOff>
    </xdr:to>
    <xdr:cxnSp macro="">
      <xdr:nvCxnSpPr>
        <xdr:cNvPr id="353" name="直線コネクタ 352"/>
        <xdr:cNvCxnSpPr/>
      </xdr:nvCxnSpPr>
      <xdr:spPr>
        <a:xfrm>
          <a:off x="8750300" y="9596596"/>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165551</xdr:rowOff>
    </xdr:from>
    <xdr:to>
      <xdr:col>45</xdr:col>
      <xdr:colOff>177800</xdr:colOff>
      <xdr:row>55</xdr:row>
      <xdr:rowOff>166846</xdr:rowOff>
    </xdr:to>
    <xdr:cxnSp macro="">
      <xdr:nvCxnSpPr>
        <xdr:cNvPr id="356" name="直線コネクタ 355"/>
        <xdr:cNvCxnSpPr/>
      </xdr:nvCxnSpPr>
      <xdr:spPr>
        <a:xfrm>
          <a:off x="7861300" y="95953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165551</xdr:rowOff>
    </xdr:from>
    <xdr:to>
      <xdr:col>41</xdr:col>
      <xdr:colOff>50800</xdr:colOff>
      <xdr:row>56</xdr:row>
      <xdr:rowOff>130518</xdr:rowOff>
    </xdr:to>
    <xdr:cxnSp macro="">
      <xdr:nvCxnSpPr>
        <xdr:cNvPr id="359" name="直線コネクタ 358"/>
        <xdr:cNvCxnSpPr/>
      </xdr:nvCxnSpPr>
      <xdr:spPr>
        <a:xfrm flipV="1">
          <a:off x="6972300" y="9595301"/>
          <a:ext cx="889000" cy="13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26588</xdr:rowOff>
    </xdr:from>
    <xdr:to>
      <xdr:col>55</xdr:col>
      <xdr:colOff>50800</xdr:colOff>
      <xdr:row>56</xdr:row>
      <xdr:rowOff>128188</xdr:rowOff>
    </xdr:to>
    <xdr:sp macro="" textlink="">
      <xdr:nvSpPr>
        <xdr:cNvPr id="369" name="楕円 368"/>
        <xdr:cNvSpPr/>
      </xdr:nvSpPr>
      <xdr:spPr>
        <a:xfrm>
          <a:off x="10426700" y="96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49465</xdr:rowOff>
    </xdr:from>
    <xdr:ext cx="534377" cy="259045"/>
    <xdr:sp macro="" textlink="">
      <xdr:nvSpPr>
        <xdr:cNvPr id="370" name="農林水産業費該当値テキスト"/>
        <xdr:cNvSpPr txBox="1"/>
      </xdr:nvSpPr>
      <xdr:spPr>
        <a:xfrm>
          <a:off x="10528300" y="94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143593</xdr:rowOff>
    </xdr:from>
    <xdr:to>
      <xdr:col>50</xdr:col>
      <xdr:colOff>165100</xdr:colOff>
      <xdr:row>56</xdr:row>
      <xdr:rowOff>73743</xdr:rowOff>
    </xdr:to>
    <xdr:sp macro="" textlink="">
      <xdr:nvSpPr>
        <xdr:cNvPr id="371" name="楕円 370"/>
        <xdr:cNvSpPr/>
      </xdr:nvSpPr>
      <xdr:spPr>
        <a:xfrm>
          <a:off x="9588500" y="95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90270</xdr:rowOff>
    </xdr:from>
    <xdr:ext cx="534377" cy="259045"/>
    <xdr:sp macro="" textlink="">
      <xdr:nvSpPr>
        <xdr:cNvPr id="372" name="テキスト ボックス 371"/>
        <xdr:cNvSpPr txBox="1"/>
      </xdr:nvSpPr>
      <xdr:spPr>
        <a:xfrm>
          <a:off x="9372111" y="93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116046</xdr:rowOff>
    </xdr:from>
    <xdr:to>
      <xdr:col>46</xdr:col>
      <xdr:colOff>38100</xdr:colOff>
      <xdr:row>56</xdr:row>
      <xdr:rowOff>46196</xdr:rowOff>
    </xdr:to>
    <xdr:sp macro="" textlink="">
      <xdr:nvSpPr>
        <xdr:cNvPr id="373" name="楕円 372"/>
        <xdr:cNvSpPr/>
      </xdr:nvSpPr>
      <xdr:spPr>
        <a:xfrm>
          <a:off x="8699500" y="95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62723</xdr:rowOff>
    </xdr:from>
    <xdr:ext cx="534377" cy="259045"/>
    <xdr:sp macro="" textlink="">
      <xdr:nvSpPr>
        <xdr:cNvPr id="374" name="テキスト ボックス 373"/>
        <xdr:cNvSpPr txBox="1"/>
      </xdr:nvSpPr>
      <xdr:spPr>
        <a:xfrm>
          <a:off x="8483111" y="93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114751</xdr:rowOff>
    </xdr:from>
    <xdr:to>
      <xdr:col>41</xdr:col>
      <xdr:colOff>101600</xdr:colOff>
      <xdr:row>56</xdr:row>
      <xdr:rowOff>44901</xdr:rowOff>
    </xdr:to>
    <xdr:sp macro="" textlink="">
      <xdr:nvSpPr>
        <xdr:cNvPr id="375" name="楕円 374"/>
        <xdr:cNvSpPr/>
      </xdr:nvSpPr>
      <xdr:spPr>
        <a:xfrm>
          <a:off x="7810500" y="95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61428</xdr:rowOff>
    </xdr:from>
    <xdr:ext cx="534377" cy="259045"/>
    <xdr:sp macro="" textlink="">
      <xdr:nvSpPr>
        <xdr:cNvPr id="376" name="テキスト ボックス 375"/>
        <xdr:cNvSpPr txBox="1"/>
      </xdr:nvSpPr>
      <xdr:spPr>
        <a:xfrm>
          <a:off x="7594111" y="93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79718</xdr:rowOff>
    </xdr:from>
    <xdr:to>
      <xdr:col>36</xdr:col>
      <xdr:colOff>165100</xdr:colOff>
      <xdr:row>57</xdr:row>
      <xdr:rowOff>9868</xdr:rowOff>
    </xdr:to>
    <xdr:sp macro="" textlink="">
      <xdr:nvSpPr>
        <xdr:cNvPr id="377" name="楕円 376"/>
        <xdr:cNvSpPr/>
      </xdr:nvSpPr>
      <xdr:spPr>
        <a:xfrm>
          <a:off x="6921500" y="96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26395</xdr:rowOff>
    </xdr:from>
    <xdr:ext cx="534377" cy="259045"/>
    <xdr:sp macro="" textlink="">
      <xdr:nvSpPr>
        <xdr:cNvPr id="378" name="テキスト ボックス 377"/>
        <xdr:cNvSpPr txBox="1"/>
      </xdr:nvSpPr>
      <xdr:spPr>
        <a:xfrm>
          <a:off x="6705111" y="94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101067</xdr:rowOff>
    </xdr:from>
    <xdr:to>
      <xdr:col>55</xdr:col>
      <xdr:colOff>0</xdr:colOff>
      <xdr:row>74</xdr:row>
      <xdr:rowOff>28753</xdr:rowOff>
    </xdr:to>
    <xdr:cxnSp macro="">
      <xdr:nvCxnSpPr>
        <xdr:cNvPr id="407" name="直線コネクタ 406"/>
        <xdr:cNvCxnSpPr/>
      </xdr:nvCxnSpPr>
      <xdr:spPr>
        <a:xfrm>
          <a:off x="9639300" y="12445467"/>
          <a:ext cx="838200" cy="2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101067</xdr:rowOff>
    </xdr:from>
    <xdr:to>
      <xdr:col>50</xdr:col>
      <xdr:colOff>114300</xdr:colOff>
      <xdr:row>73</xdr:row>
      <xdr:rowOff>98628</xdr:rowOff>
    </xdr:to>
    <xdr:cxnSp macro="">
      <xdr:nvCxnSpPr>
        <xdr:cNvPr id="410" name="直線コネクタ 409"/>
        <xdr:cNvCxnSpPr/>
      </xdr:nvCxnSpPr>
      <xdr:spPr>
        <a:xfrm flipV="1">
          <a:off x="8750300" y="12445467"/>
          <a:ext cx="889000" cy="1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120041</xdr:rowOff>
    </xdr:from>
    <xdr:to>
      <xdr:col>45</xdr:col>
      <xdr:colOff>177800</xdr:colOff>
      <xdr:row>73</xdr:row>
      <xdr:rowOff>98628</xdr:rowOff>
    </xdr:to>
    <xdr:cxnSp macro="">
      <xdr:nvCxnSpPr>
        <xdr:cNvPr id="413" name="直線コネクタ 412"/>
        <xdr:cNvCxnSpPr/>
      </xdr:nvCxnSpPr>
      <xdr:spPr>
        <a:xfrm>
          <a:off x="7861300" y="12464441"/>
          <a:ext cx="889000" cy="1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120041</xdr:rowOff>
    </xdr:from>
    <xdr:to>
      <xdr:col>41</xdr:col>
      <xdr:colOff>50800</xdr:colOff>
      <xdr:row>73</xdr:row>
      <xdr:rowOff>130518</xdr:rowOff>
    </xdr:to>
    <xdr:cxnSp macro="">
      <xdr:nvCxnSpPr>
        <xdr:cNvPr id="416" name="直線コネクタ 415"/>
        <xdr:cNvCxnSpPr/>
      </xdr:nvCxnSpPr>
      <xdr:spPr>
        <a:xfrm flipV="1">
          <a:off x="6972300" y="12464441"/>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149403</xdr:rowOff>
    </xdr:from>
    <xdr:to>
      <xdr:col>55</xdr:col>
      <xdr:colOff>50800</xdr:colOff>
      <xdr:row>74</xdr:row>
      <xdr:rowOff>79553</xdr:rowOff>
    </xdr:to>
    <xdr:sp macro="" textlink="">
      <xdr:nvSpPr>
        <xdr:cNvPr id="426" name="楕円 425"/>
        <xdr:cNvSpPr/>
      </xdr:nvSpPr>
      <xdr:spPr>
        <a:xfrm>
          <a:off x="104267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830</xdr:rowOff>
    </xdr:from>
    <xdr:ext cx="534377" cy="259045"/>
    <xdr:sp macro="" textlink="">
      <xdr:nvSpPr>
        <xdr:cNvPr id="427" name="商工費該当値テキスト"/>
        <xdr:cNvSpPr txBox="1"/>
      </xdr:nvSpPr>
      <xdr:spPr>
        <a:xfrm>
          <a:off x="10528300" y="125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50267</xdr:rowOff>
    </xdr:from>
    <xdr:to>
      <xdr:col>50</xdr:col>
      <xdr:colOff>165100</xdr:colOff>
      <xdr:row>72</xdr:row>
      <xdr:rowOff>151867</xdr:rowOff>
    </xdr:to>
    <xdr:sp macro="" textlink="">
      <xdr:nvSpPr>
        <xdr:cNvPr id="428" name="楕円 427"/>
        <xdr:cNvSpPr/>
      </xdr:nvSpPr>
      <xdr:spPr>
        <a:xfrm>
          <a:off x="9588500" y="123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168394</xdr:rowOff>
    </xdr:from>
    <xdr:ext cx="534377" cy="259045"/>
    <xdr:sp macro="" textlink="">
      <xdr:nvSpPr>
        <xdr:cNvPr id="429" name="テキスト ボックス 428"/>
        <xdr:cNvSpPr txBox="1"/>
      </xdr:nvSpPr>
      <xdr:spPr>
        <a:xfrm>
          <a:off x="9372111" y="121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47828</xdr:rowOff>
    </xdr:from>
    <xdr:to>
      <xdr:col>46</xdr:col>
      <xdr:colOff>38100</xdr:colOff>
      <xdr:row>73</xdr:row>
      <xdr:rowOff>149428</xdr:rowOff>
    </xdr:to>
    <xdr:sp macro="" textlink="">
      <xdr:nvSpPr>
        <xdr:cNvPr id="430" name="楕円 429"/>
        <xdr:cNvSpPr/>
      </xdr:nvSpPr>
      <xdr:spPr>
        <a:xfrm>
          <a:off x="86995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165955</xdr:rowOff>
    </xdr:from>
    <xdr:ext cx="534377" cy="259045"/>
    <xdr:sp macro="" textlink="">
      <xdr:nvSpPr>
        <xdr:cNvPr id="431" name="テキスト ボックス 430"/>
        <xdr:cNvSpPr txBox="1"/>
      </xdr:nvSpPr>
      <xdr:spPr>
        <a:xfrm>
          <a:off x="8483111" y="123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69241</xdr:rowOff>
    </xdr:from>
    <xdr:to>
      <xdr:col>41</xdr:col>
      <xdr:colOff>101600</xdr:colOff>
      <xdr:row>72</xdr:row>
      <xdr:rowOff>170841</xdr:rowOff>
    </xdr:to>
    <xdr:sp macro="" textlink="">
      <xdr:nvSpPr>
        <xdr:cNvPr id="432" name="楕円 431"/>
        <xdr:cNvSpPr/>
      </xdr:nvSpPr>
      <xdr:spPr>
        <a:xfrm>
          <a:off x="7810500" y="124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15918</xdr:rowOff>
    </xdr:from>
    <xdr:ext cx="534377" cy="259045"/>
    <xdr:sp macro="" textlink="">
      <xdr:nvSpPr>
        <xdr:cNvPr id="433" name="テキスト ボックス 432"/>
        <xdr:cNvSpPr txBox="1"/>
      </xdr:nvSpPr>
      <xdr:spPr>
        <a:xfrm>
          <a:off x="7594111" y="12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79718</xdr:rowOff>
    </xdr:from>
    <xdr:to>
      <xdr:col>36</xdr:col>
      <xdr:colOff>165100</xdr:colOff>
      <xdr:row>74</xdr:row>
      <xdr:rowOff>9868</xdr:rowOff>
    </xdr:to>
    <xdr:sp macro="" textlink="">
      <xdr:nvSpPr>
        <xdr:cNvPr id="434" name="楕円 433"/>
        <xdr:cNvSpPr/>
      </xdr:nvSpPr>
      <xdr:spPr>
        <a:xfrm>
          <a:off x="6921500" y="125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26395</xdr:rowOff>
    </xdr:from>
    <xdr:ext cx="534377" cy="259045"/>
    <xdr:sp macro="" textlink="">
      <xdr:nvSpPr>
        <xdr:cNvPr id="435" name="テキスト ボックス 434"/>
        <xdr:cNvSpPr txBox="1"/>
      </xdr:nvSpPr>
      <xdr:spPr>
        <a:xfrm>
          <a:off x="6705111" y="1237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8692</xdr:rowOff>
    </xdr:from>
    <xdr:to>
      <xdr:col>55</xdr:col>
      <xdr:colOff>0</xdr:colOff>
      <xdr:row>96</xdr:row>
      <xdr:rowOff>123317</xdr:rowOff>
    </xdr:to>
    <xdr:cxnSp macro="">
      <xdr:nvCxnSpPr>
        <xdr:cNvPr id="465" name="直線コネクタ 464"/>
        <xdr:cNvCxnSpPr/>
      </xdr:nvCxnSpPr>
      <xdr:spPr>
        <a:xfrm>
          <a:off x="9639300" y="16296442"/>
          <a:ext cx="838200" cy="2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8692</xdr:rowOff>
    </xdr:from>
    <xdr:to>
      <xdr:col>50</xdr:col>
      <xdr:colOff>114300</xdr:colOff>
      <xdr:row>95</xdr:row>
      <xdr:rowOff>167151</xdr:rowOff>
    </xdr:to>
    <xdr:cxnSp macro="">
      <xdr:nvCxnSpPr>
        <xdr:cNvPr id="468" name="直線コネクタ 467"/>
        <xdr:cNvCxnSpPr/>
      </xdr:nvCxnSpPr>
      <xdr:spPr>
        <a:xfrm flipV="1">
          <a:off x="8750300" y="16296442"/>
          <a:ext cx="889000" cy="1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136271</xdr:rowOff>
    </xdr:from>
    <xdr:to>
      <xdr:col>45</xdr:col>
      <xdr:colOff>177800</xdr:colOff>
      <xdr:row>95</xdr:row>
      <xdr:rowOff>167151</xdr:rowOff>
    </xdr:to>
    <xdr:cxnSp macro="">
      <xdr:nvCxnSpPr>
        <xdr:cNvPr id="471" name="直線コネクタ 470"/>
        <xdr:cNvCxnSpPr/>
      </xdr:nvCxnSpPr>
      <xdr:spPr>
        <a:xfrm>
          <a:off x="7861300" y="16424021"/>
          <a:ext cx="8890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136271</xdr:rowOff>
    </xdr:from>
    <xdr:to>
      <xdr:col>41</xdr:col>
      <xdr:colOff>50800</xdr:colOff>
      <xdr:row>95</xdr:row>
      <xdr:rowOff>153797</xdr:rowOff>
    </xdr:to>
    <xdr:cxnSp macro="">
      <xdr:nvCxnSpPr>
        <xdr:cNvPr id="474" name="直線コネクタ 473"/>
        <xdr:cNvCxnSpPr/>
      </xdr:nvCxnSpPr>
      <xdr:spPr>
        <a:xfrm flipV="1">
          <a:off x="6972300" y="164240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78" name="テキスト ボックス 477"/>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72517</xdr:rowOff>
    </xdr:from>
    <xdr:to>
      <xdr:col>55</xdr:col>
      <xdr:colOff>50800</xdr:colOff>
      <xdr:row>97</xdr:row>
      <xdr:rowOff>2667</xdr:rowOff>
    </xdr:to>
    <xdr:sp macro="" textlink="">
      <xdr:nvSpPr>
        <xdr:cNvPr id="484" name="楕円 483"/>
        <xdr:cNvSpPr/>
      </xdr:nvSpPr>
      <xdr:spPr>
        <a:xfrm>
          <a:off x="104267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95394</xdr:rowOff>
    </xdr:from>
    <xdr:ext cx="534377" cy="259045"/>
    <xdr:sp macro="" textlink="">
      <xdr:nvSpPr>
        <xdr:cNvPr id="485" name="土木費該当値テキスト"/>
        <xdr:cNvSpPr txBox="1"/>
      </xdr:nvSpPr>
      <xdr:spPr>
        <a:xfrm>
          <a:off x="10528300"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129342</xdr:rowOff>
    </xdr:from>
    <xdr:to>
      <xdr:col>50</xdr:col>
      <xdr:colOff>165100</xdr:colOff>
      <xdr:row>95</xdr:row>
      <xdr:rowOff>59492</xdr:rowOff>
    </xdr:to>
    <xdr:sp macro="" textlink="">
      <xdr:nvSpPr>
        <xdr:cNvPr id="486" name="楕円 485"/>
        <xdr:cNvSpPr/>
      </xdr:nvSpPr>
      <xdr:spPr>
        <a:xfrm>
          <a:off x="9588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76019</xdr:rowOff>
    </xdr:from>
    <xdr:ext cx="534377" cy="259045"/>
    <xdr:sp macro="" textlink="">
      <xdr:nvSpPr>
        <xdr:cNvPr id="487" name="テキスト ボックス 486"/>
        <xdr:cNvSpPr txBox="1"/>
      </xdr:nvSpPr>
      <xdr:spPr>
        <a:xfrm>
          <a:off x="9372111" y="160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116351</xdr:rowOff>
    </xdr:from>
    <xdr:to>
      <xdr:col>46</xdr:col>
      <xdr:colOff>38100</xdr:colOff>
      <xdr:row>96</xdr:row>
      <xdr:rowOff>46501</xdr:rowOff>
    </xdr:to>
    <xdr:sp macro="" textlink="">
      <xdr:nvSpPr>
        <xdr:cNvPr id="488" name="楕円 487"/>
        <xdr:cNvSpPr/>
      </xdr:nvSpPr>
      <xdr:spPr>
        <a:xfrm>
          <a:off x="8699500" y="164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63028</xdr:rowOff>
    </xdr:from>
    <xdr:ext cx="534377" cy="259045"/>
    <xdr:sp macro="" textlink="">
      <xdr:nvSpPr>
        <xdr:cNvPr id="489" name="テキスト ボックス 488"/>
        <xdr:cNvSpPr txBox="1"/>
      </xdr:nvSpPr>
      <xdr:spPr>
        <a:xfrm>
          <a:off x="8483111" y="16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85471</xdr:rowOff>
    </xdr:from>
    <xdr:to>
      <xdr:col>41</xdr:col>
      <xdr:colOff>101600</xdr:colOff>
      <xdr:row>96</xdr:row>
      <xdr:rowOff>15621</xdr:rowOff>
    </xdr:to>
    <xdr:sp macro="" textlink="">
      <xdr:nvSpPr>
        <xdr:cNvPr id="490" name="楕円 489"/>
        <xdr:cNvSpPr/>
      </xdr:nvSpPr>
      <xdr:spPr>
        <a:xfrm>
          <a:off x="7810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32148</xdr:rowOff>
    </xdr:from>
    <xdr:ext cx="534377" cy="259045"/>
    <xdr:sp macro="" textlink="">
      <xdr:nvSpPr>
        <xdr:cNvPr id="491" name="テキスト ボックス 490"/>
        <xdr:cNvSpPr txBox="1"/>
      </xdr:nvSpPr>
      <xdr:spPr>
        <a:xfrm>
          <a:off x="7594111" y="161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102997</xdr:rowOff>
    </xdr:from>
    <xdr:to>
      <xdr:col>36</xdr:col>
      <xdr:colOff>165100</xdr:colOff>
      <xdr:row>96</xdr:row>
      <xdr:rowOff>33147</xdr:rowOff>
    </xdr:to>
    <xdr:sp macro="" textlink="">
      <xdr:nvSpPr>
        <xdr:cNvPr id="492" name="楕円 491"/>
        <xdr:cNvSpPr/>
      </xdr:nvSpPr>
      <xdr:spPr>
        <a:xfrm>
          <a:off x="6921500" y="163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49674</xdr:rowOff>
    </xdr:from>
    <xdr:ext cx="534377" cy="259045"/>
    <xdr:sp macro="" textlink="">
      <xdr:nvSpPr>
        <xdr:cNvPr id="493" name="テキスト ボックス 492"/>
        <xdr:cNvSpPr txBox="1"/>
      </xdr:nvSpPr>
      <xdr:spPr>
        <a:xfrm>
          <a:off x="6705111" y="16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114358</xdr:rowOff>
    </xdr:from>
    <xdr:to>
      <xdr:col>85</xdr:col>
      <xdr:colOff>127000</xdr:colOff>
      <xdr:row>38</xdr:row>
      <xdr:rowOff>147734</xdr:rowOff>
    </xdr:to>
    <xdr:cxnSp macro="">
      <xdr:nvCxnSpPr>
        <xdr:cNvPr id="525" name="直線コネクタ 524"/>
        <xdr:cNvCxnSpPr/>
      </xdr:nvCxnSpPr>
      <xdr:spPr>
        <a:xfrm>
          <a:off x="15481300" y="6629458"/>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114358</xdr:rowOff>
    </xdr:from>
    <xdr:to>
      <xdr:col>81</xdr:col>
      <xdr:colOff>50800</xdr:colOff>
      <xdr:row>39</xdr:row>
      <xdr:rowOff>12467</xdr:rowOff>
    </xdr:to>
    <xdr:cxnSp macro="">
      <xdr:nvCxnSpPr>
        <xdr:cNvPr id="528" name="直線コネクタ 527"/>
        <xdr:cNvCxnSpPr/>
      </xdr:nvCxnSpPr>
      <xdr:spPr>
        <a:xfrm flipV="1">
          <a:off x="14592300" y="6629458"/>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7210</xdr:rowOff>
    </xdr:from>
    <xdr:to>
      <xdr:col>76</xdr:col>
      <xdr:colOff>114300</xdr:colOff>
      <xdr:row>39</xdr:row>
      <xdr:rowOff>12467</xdr:rowOff>
    </xdr:to>
    <xdr:cxnSp macro="">
      <xdr:nvCxnSpPr>
        <xdr:cNvPr id="531" name="直線コネクタ 530"/>
        <xdr:cNvCxnSpPr/>
      </xdr:nvCxnSpPr>
      <xdr:spPr>
        <a:xfrm>
          <a:off x="13703300" y="669376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146754</xdr:rowOff>
    </xdr:from>
    <xdr:to>
      <xdr:col>71</xdr:col>
      <xdr:colOff>177800</xdr:colOff>
      <xdr:row>39</xdr:row>
      <xdr:rowOff>7210</xdr:rowOff>
    </xdr:to>
    <xdr:cxnSp macro="">
      <xdr:nvCxnSpPr>
        <xdr:cNvPr id="534" name="直線コネクタ 533"/>
        <xdr:cNvCxnSpPr/>
      </xdr:nvCxnSpPr>
      <xdr:spPr>
        <a:xfrm>
          <a:off x="12814300" y="5290254"/>
          <a:ext cx="889000" cy="14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96934</xdr:rowOff>
    </xdr:from>
    <xdr:to>
      <xdr:col>85</xdr:col>
      <xdr:colOff>177800</xdr:colOff>
      <xdr:row>39</xdr:row>
      <xdr:rowOff>27084</xdr:rowOff>
    </xdr:to>
    <xdr:sp macro="" textlink="">
      <xdr:nvSpPr>
        <xdr:cNvPr id="544" name="楕円 543"/>
        <xdr:cNvSpPr/>
      </xdr:nvSpPr>
      <xdr:spPr>
        <a:xfrm>
          <a:off x="16268700" y="66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11861</xdr:rowOff>
    </xdr:from>
    <xdr:ext cx="534377" cy="259045"/>
    <xdr:sp macro="" textlink="">
      <xdr:nvSpPr>
        <xdr:cNvPr id="545" name="消防費該当値テキスト"/>
        <xdr:cNvSpPr txBox="1"/>
      </xdr:nvSpPr>
      <xdr:spPr>
        <a:xfrm>
          <a:off x="16370300" y="652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63558</xdr:rowOff>
    </xdr:from>
    <xdr:to>
      <xdr:col>81</xdr:col>
      <xdr:colOff>101600</xdr:colOff>
      <xdr:row>38</xdr:row>
      <xdr:rowOff>165158</xdr:rowOff>
    </xdr:to>
    <xdr:sp macro="" textlink="">
      <xdr:nvSpPr>
        <xdr:cNvPr id="546" name="楕円 545"/>
        <xdr:cNvSpPr/>
      </xdr:nvSpPr>
      <xdr:spPr>
        <a:xfrm>
          <a:off x="15430500" y="65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156285</xdr:rowOff>
    </xdr:from>
    <xdr:ext cx="534377" cy="259045"/>
    <xdr:sp macro="" textlink="">
      <xdr:nvSpPr>
        <xdr:cNvPr id="547" name="テキスト ボックス 546"/>
        <xdr:cNvSpPr txBox="1"/>
      </xdr:nvSpPr>
      <xdr:spPr>
        <a:xfrm>
          <a:off x="15214111" y="66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133117</xdr:rowOff>
    </xdr:from>
    <xdr:to>
      <xdr:col>76</xdr:col>
      <xdr:colOff>165100</xdr:colOff>
      <xdr:row>39</xdr:row>
      <xdr:rowOff>63267</xdr:rowOff>
    </xdr:to>
    <xdr:sp macro="" textlink="">
      <xdr:nvSpPr>
        <xdr:cNvPr id="548" name="楕円 547"/>
        <xdr:cNvSpPr/>
      </xdr:nvSpPr>
      <xdr:spPr>
        <a:xfrm>
          <a:off x="14541500" y="66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54394</xdr:rowOff>
    </xdr:from>
    <xdr:ext cx="534377" cy="259045"/>
    <xdr:sp macro="" textlink="">
      <xdr:nvSpPr>
        <xdr:cNvPr id="549" name="テキスト ボックス 548"/>
        <xdr:cNvSpPr txBox="1"/>
      </xdr:nvSpPr>
      <xdr:spPr>
        <a:xfrm>
          <a:off x="14325111" y="67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127860</xdr:rowOff>
    </xdr:from>
    <xdr:to>
      <xdr:col>72</xdr:col>
      <xdr:colOff>38100</xdr:colOff>
      <xdr:row>39</xdr:row>
      <xdr:rowOff>58010</xdr:rowOff>
    </xdr:to>
    <xdr:sp macro="" textlink="">
      <xdr:nvSpPr>
        <xdr:cNvPr id="550" name="楕円 549"/>
        <xdr:cNvSpPr/>
      </xdr:nvSpPr>
      <xdr:spPr>
        <a:xfrm>
          <a:off x="13652500" y="66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49137</xdr:rowOff>
    </xdr:from>
    <xdr:ext cx="534377" cy="259045"/>
    <xdr:sp macro="" textlink="">
      <xdr:nvSpPr>
        <xdr:cNvPr id="551" name="テキスト ボックス 550"/>
        <xdr:cNvSpPr txBox="1"/>
      </xdr:nvSpPr>
      <xdr:spPr>
        <a:xfrm>
          <a:off x="13436111" y="67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95954</xdr:rowOff>
    </xdr:from>
    <xdr:to>
      <xdr:col>67</xdr:col>
      <xdr:colOff>101600</xdr:colOff>
      <xdr:row>31</xdr:row>
      <xdr:rowOff>26104</xdr:rowOff>
    </xdr:to>
    <xdr:sp macro="" textlink="">
      <xdr:nvSpPr>
        <xdr:cNvPr id="552" name="楕円 551"/>
        <xdr:cNvSpPr/>
      </xdr:nvSpPr>
      <xdr:spPr>
        <a:xfrm>
          <a:off x="12763500" y="52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42631</xdr:rowOff>
    </xdr:from>
    <xdr:ext cx="534377" cy="259045"/>
    <xdr:sp macro="" textlink="">
      <xdr:nvSpPr>
        <xdr:cNvPr id="553" name="テキスト ボックス 552"/>
        <xdr:cNvSpPr txBox="1"/>
      </xdr:nvSpPr>
      <xdr:spPr>
        <a:xfrm>
          <a:off x="12547111" y="50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61437</xdr:rowOff>
    </xdr:from>
    <xdr:to>
      <xdr:col>85</xdr:col>
      <xdr:colOff>127000</xdr:colOff>
      <xdr:row>56</xdr:row>
      <xdr:rowOff>17480</xdr:rowOff>
    </xdr:to>
    <xdr:cxnSp macro="">
      <xdr:nvCxnSpPr>
        <xdr:cNvPr id="585" name="直線コネクタ 584"/>
        <xdr:cNvCxnSpPr/>
      </xdr:nvCxnSpPr>
      <xdr:spPr>
        <a:xfrm flipV="1">
          <a:off x="15481300" y="9491187"/>
          <a:ext cx="8382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17480</xdr:rowOff>
    </xdr:from>
    <xdr:to>
      <xdr:col>81</xdr:col>
      <xdr:colOff>50800</xdr:colOff>
      <xdr:row>56</xdr:row>
      <xdr:rowOff>56032</xdr:rowOff>
    </xdr:to>
    <xdr:cxnSp macro="">
      <xdr:nvCxnSpPr>
        <xdr:cNvPr id="588" name="直線コネクタ 587"/>
        <xdr:cNvCxnSpPr/>
      </xdr:nvCxnSpPr>
      <xdr:spPr>
        <a:xfrm flipV="1">
          <a:off x="14592300" y="9618680"/>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56032</xdr:rowOff>
    </xdr:from>
    <xdr:to>
      <xdr:col>76</xdr:col>
      <xdr:colOff>114300</xdr:colOff>
      <xdr:row>57</xdr:row>
      <xdr:rowOff>53894</xdr:rowOff>
    </xdr:to>
    <xdr:cxnSp macro="">
      <xdr:nvCxnSpPr>
        <xdr:cNvPr id="591" name="直線コネクタ 590"/>
        <xdr:cNvCxnSpPr/>
      </xdr:nvCxnSpPr>
      <xdr:spPr>
        <a:xfrm flipV="1">
          <a:off x="13703300" y="9657232"/>
          <a:ext cx="889000" cy="1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128825</xdr:rowOff>
    </xdr:from>
    <xdr:to>
      <xdr:col>71</xdr:col>
      <xdr:colOff>177800</xdr:colOff>
      <xdr:row>57</xdr:row>
      <xdr:rowOff>53894</xdr:rowOff>
    </xdr:to>
    <xdr:cxnSp macro="">
      <xdr:nvCxnSpPr>
        <xdr:cNvPr id="594" name="直線コネクタ 593"/>
        <xdr:cNvCxnSpPr/>
      </xdr:nvCxnSpPr>
      <xdr:spPr>
        <a:xfrm>
          <a:off x="12814300" y="9387125"/>
          <a:ext cx="889000" cy="4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10637</xdr:rowOff>
    </xdr:from>
    <xdr:to>
      <xdr:col>85</xdr:col>
      <xdr:colOff>177800</xdr:colOff>
      <xdr:row>55</xdr:row>
      <xdr:rowOff>112237</xdr:rowOff>
    </xdr:to>
    <xdr:sp macro="" textlink="">
      <xdr:nvSpPr>
        <xdr:cNvPr id="604" name="楕円 603"/>
        <xdr:cNvSpPr/>
      </xdr:nvSpPr>
      <xdr:spPr>
        <a:xfrm>
          <a:off x="16268700" y="94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33514</xdr:rowOff>
    </xdr:from>
    <xdr:ext cx="534377" cy="259045"/>
    <xdr:sp macro="" textlink="">
      <xdr:nvSpPr>
        <xdr:cNvPr id="605" name="教育費該当値テキスト"/>
        <xdr:cNvSpPr txBox="1"/>
      </xdr:nvSpPr>
      <xdr:spPr>
        <a:xfrm>
          <a:off x="16370300" y="92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138130</xdr:rowOff>
    </xdr:from>
    <xdr:to>
      <xdr:col>81</xdr:col>
      <xdr:colOff>101600</xdr:colOff>
      <xdr:row>56</xdr:row>
      <xdr:rowOff>68280</xdr:rowOff>
    </xdr:to>
    <xdr:sp macro="" textlink="">
      <xdr:nvSpPr>
        <xdr:cNvPr id="606" name="楕円 605"/>
        <xdr:cNvSpPr/>
      </xdr:nvSpPr>
      <xdr:spPr>
        <a:xfrm>
          <a:off x="15430500" y="9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84807</xdr:rowOff>
    </xdr:from>
    <xdr:ext cx="534377" cy="259045"/>
    <xdr:sp macro="" textlink="">
      <xdr:nvSpPr>
        <xdr:cNvPr id="607" name="テキスト ボックス 606"/>
        <xdr:cNvSpPr txBox="1"/>
      </xdr:nvSpPr>
      <xdr:spPr>
        <a:xfrm>
          <a:off x="15214111" y="93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5232</xdr:rowOff>
    </xdr:from>
    <xdr:to>
      <xdr:col>76</xdr:col>
      <xdr:colOff>165100</xdr:colOff>
      <xdr:row>56</xdr:row>
      <xdr:rowOff>106832</xdr:rowOff>
    </xdr:to>
    <xdr:sp macro="" textlink="">
      <xdr:nvSpPr>
        <xdr:cNvPr id="608" name="楕円 607"/>
        <xdr:cNvSpPr/>
      </xdr:nvSpPr>
      <xdr:spPr>
        <a:xfrm>
          <a:off x="14541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123359</xdr:rowOff>
    </xdr:from>
    <xdr:ext cx="534377" cy="259045"/>
    <xdr:sp macro="" textlink="">
      <xdr:nvSpPr>
        <xdr:cNvPr id="609" name="テキスト ボックス 608"/>
        <xdr:cNvSpPr txBox="1"/>
      </xdr:nvSpPr>
      <xdr:spPr>
        <a:xfrm>
          <a:off x="14325111" y="93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3094</xdr:rowOff>
    </xdr:from>
    <xdr:to>
      <xdr:col>72</xdr:col>
      <xdr:colOff>38100</xdr:colOff>
      <xdr:row>57</xdr:row>
      <xdr:rowOff>104694</xdr:rowOff>
    </xdr:to>
    <xdr:sp macro="" textlink="">
      <xdr:nvSpPr>
        <xdr:cNvPr id="610" name="楕円 609"/>
        <xdr:cNvSpPr/>
      </xdr:nvSpPr>
      <xdr:spPr>
        <a:xfrm>
          <a:off x="13652500" y="97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95821</xdr:rowOff>
    </xdr:from>
    <xdr:ext cx="534377" cy="259045"/>
    <xdr:sp macro="" textlink="">
      <xdr:nvSpPr>
        <xdr:cNvPr id="611" name="テキスト ボックス 610"/>
        <xdr:cNvSpPr txBox="1"/>
      </xdr:nvSpPr>
      <xdr:spPr>
        <a:xfrm>
          <a:off x="13436111" y="98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78025</xdr:rowOff>
    </xdr:from>
    <xdr:to>
      <xdr:col>67</xdr:col>
      <xdr:colOff>101600</xdr:colOff>
      <xdr:row>55</xdr:row>
      <xdr:rowOff>8175</xdr:rowOff>
    </xdr:to>
    <xdr:sp macro="" textlink="">
      <xdr:nvSpPr>
        <xdr:cNvPr id="612" name="楕円 611"/>
        <xdr:cNvSpPr/>
      </xdr:nvSpPr>
      <xdr:spPr>
        <a:xfrm>
          <a:off x="12763500" y="93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24702</xdr:rowOff>
    </xdr:from>
    <xdr:ext cx="534377" cy="259045"/>
    <xdr:sp macro="" textlink="">
      <xdr:nvSpPr>
        <xdr:cNvPr id="613" name="テキスト ボックス 612"/>
        <xdr:cNvSpPr txBox="1"/>
      </xdr:nvSpPr>
      <xdr:spPr>
        <a:xfrm>
          <a:off x="12547111" y="91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127584</xdr:rowOff>
    </xdr:from>
    <xdr:to>
      <xdr:col>85</xdr:col>
      <xdr:colOff>127000</xdr:colOff>
      <xdr:row>78</xdr:row>
      <xdr:rowOff>104267</xdr:rowOff>
    </xdr:to>
    <xdr:cxnSp macro="">
      <xdr:nvCxnSpPr>
        <xdr:cNvPr id="640" name="直線コネクタ 639"/>
        <xdr:cNvCxnSpPr/>
      </xdr:nvCxnSpPr>
      <xdr:spPr>
        <a:xfrm flipV="1">
          <a:off x="15481300" y="13329234"/>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132340</xdr:rowOff>
    </xdr:from>
    <xdr:ext cx="469744" cy="259045"/>
    <xdr:sp macro="" textlink="">
      <xdr:nvSpPr>
        <xdr:cNvPr id="641" name="災害復旧費平均値テキスト"/>
        <xdr:cNvSpPr txBox="1"/>
      </xdr:nvSpPr>
      <xdr:spPr>
        <a:xfrm>
          <a:off x="16370300" y="13333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104267</xdr:rowOff>
    </xdr:from>
    <xdr:to>
      <xdr:col>81</xdr:col>
      <xdr:colOff>50800</xdr:colOff>
      <xdr:row>78</xdr:row>
      <xdr:rowOff>138832</xdr:rowOff>
    </xdr:to>
    <xdr:cxnSp macro="">
      <xdr:nvCxnSpPr>
        <xdr:cNvPr id="643" name="直線コネクタ 642"/>
        <xdr:cNvCxnSpPr/>
      </xdr:nvCxnSpPr>
      <xdr:spPr>
        <a:xfrm flipV="1">
          <a:off x="14592300" y="13477367"/>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138832</xdr:rowOff>
    </xdr:from>
    <xdr:to>
      <xdr:col>76</xdr:col>
      <xdr:colOff>114300</xdr:colOff>
      <xdr:row>78</xdr:row>
      <xdr:rowOff>139700</xdr:rowOff>
    </xdr:to>
    <xdr:cxnSp macro="">
      <xdr:nvCxnSpPr>
        <xdr:cNvPr id="646" name="直線コネクタ 645"/>
        <xdr:cNvCxnSpPr/>
      </xdr:nvCxnSpPr>
      <xdr:spPr>
        <a:xfrm flipV="1">
          <a:off x="13703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138832</xdr:rowOff>
    </xdr:from>
    <xdr:to>
      <xdr:col>71</xdr:col>
      <xdr:colOff>177800</xdr:colOff>
      <xdr:row>78</xdr:row>
      <xdr:rowOff>139700</xdr:rowOff>
    </xdr:to>
    <xdr:cxnSp macro="">
      <xdr:nvCxnSpPr>
        <xdr:cNvPr id="649" name="直線コネクタ 648"/>
        <xdr:cNvCxnSpPr/>
      </xdr:nvCxnSpPr>
      <xdr:spPr>
        <a:xfrm>
          <a:off x="12814300" y="1351193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76784</xdr:rowOff>
    </xdr:from>
    <xdr:to>
      <xdr:col>85</xdr:col>
      <xdr:colOff>177800</xdr:colOff>
      <xdr:row>78</xdr:row>
      <xdr:rowOff>6934</xdr:rowOff>
    </xdr:to>
    <xdr:sp macro="" textlink="">
      <xdr:nvSpPr>
        <xdr:cNvPr id="659" name="楕円 658"/>
        <xdr:cNvSpPr/>
      </xdr:nvSpPr>
      <xdr:spPr>
        <a:xfrm>
          <a:off x="16268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99661</xdr:rowOff>
    </xdr:from>
    <xdr:ext cx="469744" cy="259045"/>
    <xdr:sp macro="" textlink="">
      <xdr:nvSpPr>
        <xdr:cNvPr id="660" name="災害復旧費該当値テキスト"/>
        <xdr:cNvSpPr txBox="1"/>
      </xdr:nvSpPr>
      <xdr:spPr>
        <a:xfrm>
          <a:off x="16370300" y="1312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53467</xdr:rowOff>
    </xdr:from>
    <xdr:to>
      <xdr:col>81</xdr:col>
      <xdr:colOff>101600</xdr:colOff>
      <xdr:row>78</xdr:row>
      <xdr:rowOff>155067</xdr:rowOff>
    </xdr:to>
    <xdr:sp macro="" textlink="">
      <xdr:nvSpPr>
        <xdr:cNvPr id="661" name="楕円 660"/>
        <xdr:cNvSpPr/>
      </xdr:nvSpPr>
      <xdr:spPr>
        <a:xfrm>
          <a:off x="15430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146194</xdr:rowOff>
    </xdr:from>
    <xdr:ext cx="378565" cy="259045"/>
    <xdr:sp macro="" textlink="">
      <xdr:nvSpPr>
        <xdr:cNvPr id="662" name="テキスト ボックス 661"/>
        <xdr:cNvSpPr txBox="1"/>
      </xdr:nvSpPr>
      <xdr:spPr>
        <a:xfrm>
          <a:off x="15292017" y="1351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88032</xdr:rowOff>
    </xdr:from>
    <xdr:to>
      <xdr:col>76</xdr:col>
      <xdr:colOff>165100</xdr:colOff>
      <xdr:row>79</xdr:row>
      <xdr:rowOff>18182</xdr:rowOff>
    </xdr:to>
    <xdr:sp macro="" textlink="">
      <xdr:nvSpPr>
        <xdr:cNvPr id="663" name="楕円 662"/>
        <xdr:cNvSpPr/>
      </xdr:nvSpPr>
      <xdr:spPr>
        <a:xfrm>
          <a:off x="14541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9309</xdr:rowOff>
    </xdr:from>
    <xdr:ext cx="313932" cy="259045"/>
    <xdr:sp macro="" textlink="">
      <xdr:nvSpPr>
        <xdr:cNvPr id="664" name="テキスト ボックス 663"/>
        <xdr:cNvSpPr txBox="1"/>
      </xdr:nvSpPr>
      <xdr:spPr>
        <a:xfrm>
          <a:off x="14435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88032</xdr:rowOff>
    </xdr:from>
    <xdr:to>
      <xdr:col>67</xdr:col>
      <xdr:colOff>101600</xdr:colOff>
      <xdr:row>79</xdr:row>
      <xdr:rowOff>18182</xdr:rowOff>
    </xdr:to>
    <xdr:sp macro="" textlink="">
      <xdr:nvSpPr>
        <xdr:cNvPr id="667" name="楕円 666"/>
        <xdr:cNvSpPr/>
      </xdr:nvSpPr>
      <xdr:spPr>
        <a:xfrm>
          <a:off x="12763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9309</xdr:rowOff>
    </xdr:from>
    <xdr:ext cx="313932" cy="259045"/>
    <xdr:sp macro="" textlink="">
      <xdr:nvSpPr>
        <xdr:cNvPr id="668" name="テキスト ボックス 667"/>
        <xdr:cNvSpPr txBox="1"/>
      </xdr:nvSpPr>
      <xdr:spPr>
        <a:xfrm>
          <a:off x="12657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30299</xdr:rowOff>
    </xdr:from>
    <xdr:to>
      <xdr:col>85</xdr:col>
      <xdr:colOff>127000</xdr:colOff>
      <xdr:row>94</xdr:row>
      <xdr:rowOff>75251</xdr:rowOff>
    </xdr:to>
    <xdr:cxnSp macro="">
      <xdr:nvCxnSpPr>
        <xdr:cNvPr id="699" name="直線コネクタ 698"/>
        <xdr:cNvCxnSpPr/>
      </xdr:nvCxnSpPr>
      <xdr:spPr>
        <a:xfrm flipV="1">
          <a:off x="15481300" y="16146599"/>
          <a:ext cx="838200" cy="4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75251</xdr:rowOff>
    </xdr:from>
    <xdr:to>
      <xdr:col>81</xdr:col>
      <xdr:colOff>50800</xdr:colOff>
      <xdr:row>94</xdr:row>
      <xdr:rowOff>116464</xdr:rowOff>
    </xdr:to>
    <xdr:cxnSp macro="">
      <xdr:nvCxnSpPr>
        <xdr:cNvPr id="702" name="直線コネクタ 701"/>
        <xdr:cNvCxnSpPr/>
      </xdr:nvCxnSpPr>
      <xdr:spPr>
        <a:xfrm flipV="1">
          <a:off x="14592300" y="16191551"/>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116464</xdr:rowOff>
    </xdr:from>
    <xdr:to>
      <xdr:col>76</xdr:col>
      <xdr:colOff>114300</xdr:colOff>
      <xdr:row>94</xdr:row>
      <xdr:rowOff>166610</xdr:rowOff>
    </xdr:to>
    <xdr:cxnSp macro="">
      <xdr:nvCxnSpPr>
        <xdr:cNvPr id="705" name="直線コネクタ 704"/>
        <xdr:cNvCxnSpPr/>
      </xdr:nvCxnSpPr>
      <xdr:spPr>
        <a:xfrm flipV="1">
          <a:off x="13703300" y="16232764"/>
          <a:ext cx="8890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159457</xdr:rowOff>
    </xdr:from>
    <xdr:to>
      <xdr:col>71</xdr:col>
      <xdr:colOff>177800</xdr:colOff>
      <xdr:row>94</xdr:row>
      <xdr:rowOff>166610</xdr:rowOff>
    </xdr:to>
    <xdr:cxnSp macro="">
      <xdr:nvCxnSpPr>
        <xdr:cNvPr id="708" name="直線コネクタ 707"/>
        <xdr:cNvCxnSpPr/>
      </xdr:nvCxnSpPr>
      <xdr:spPr>
        <a:xfrm>
          <a:off x="12814300" y="16275757"/>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2" name="テキスト ボックス 711"/>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150949</xdr:rowOff>
    </xdr:from>
    <xdr:to>
      <xdr:col>85</xdr:col>
      <xdr:colOff>177800</xdr:colOff>
      <xdr:row>94</xdr:row>
      <xdr:rowOff>81099</xdr:rowOff>
    </xdr:to>
    <xdr:sp macro="" textlink="">
      <xdr:nvSpPr>
        <xdr:cNvPr id="718" name="楕円 717"/>
        <xdr:cNvSpPr/>
      </xdr:nvSpPr>
      <xdr:spPr>
        <a:xfrm>
          <a:off x="16268700" y="160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2376</xdr:rowOff>
    </xdr:from>
    <xdr:ext cx="534377" cy="259045"/>
    <xdr:sp macro="" textlink="">
      <xdr:nvSpPr>
        <xdr:cNvPr id="719" name="公債費該当値テキスト"/>
        <xdr:cNvSpPr txBox="1"/>
      </xdr:nvSpPr>
      <xdr:spPr>
        <a:xfrm>
          <a:off x="16370300" y="159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24451</xdr:rowOff>
    </xdr:from>
    <xdr:to>
      <xdr:col>81</xdr:col>
      <xdr:colOff>101600</xdr:colOff>
      <xdr:row>94</xdr:row>
      <xdr:rowOff>126051</xdr:rowOff>
    </xdr:to>
    <xdr:sp macro="" textlink="">
      <xdr:nvSpPr>
        <xdr:cNvPr id="720" name="楕円 719"/>
        <xdr:cNvSpPr/>
      </xdr:nvSpPr>
      <xdr:spPr>
        <a:xfrm>
          <a:off x="15430500" y="161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142578</xdr:rowOff>
    </xdr:from>
    <xdr:ext cx="534377" cy="259045"/>
    <xdr:sp macro="" textlink="">
      <xdr:nvSpPr>
        <xdr:cNvPr id="721" name="テキスト ボックス 720"/>
        <xdr:cNvSpPr txBox="1"/>
      </xdr:nvSpPr>
      <xdr:spPr>
        <a:xfrm>
          <a:off x="15214111" y="159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65664</xdr:rowOff>
    </xdr:from>
    <xdr:to>
      <xdr:col>76</xdr:col>
      <xdr:colOff>165100</xdr:colOff>
      <xdr:row>94</xdr:row>
      <xdr:rowOff>167264</xdr:rowOff>
    </xdr:to>
    <xdr:sp macro="" textlink="">
      <xdr:nvSpPr>
        <xdr:cNvPr id="722" name="楕円 721"/>
        <xdr:cNvSpPr/>
      </xdr:nvSpPr>
      <xdr:spPr>
        <a:xfrm>
          <a:off x="14541500" y="1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12341</xdr:rowOff>
    </xdr:from>
    <xdr:ext cx="534377" cy="259045"/>
    <xdr:sp macro="" textlink="">
      <xdr:nvSpPr>
        <xdr:cNvPr id="723" name="テキスト ボックス 722"/>
        <xdr:cNvSpPr txBox="1"/>
      </xdr:nvSpPr>
      <xdr:spPr>
        <a:xfrm>
          <a:off x="14325111" y="159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115810</xdr:rowOff>
    </xdr:from>
    <xdr:to>
      <xdr:col>72</xdr:col>
      <xdr:colOff>38100</xdr:colOff>
      <xdr:row>95</xdr:row>
      <xdr:rowOff>45960</xdr:rowOff>
    </xdr:to>
    <xdr:sp macro="" textlink="">
      <xdr:nvSpPr>
        <xdr:cNvPr id="724" name="楕円 723"/>
        <xdr:cNvSpPr/>
      </xdr:nvSpPr>
      <xdr:spPr>
        <a:xfrm>
          <a:off x="13652500" y="162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62487</xdr:rowOff>
    </xdr:from>
    <xdr:ext cx="534377" cy="259045"/>
    <xdr:sp macro="" textlink="">
      <xdr:nvSpPr>
        <xdr:cNvPr id="725" name="テキスト ボックス 724"/>
        <xdr:cNvSpPr txBox="1"/>
      </xdr:nvSpPr>
      <xdr:spPr>
        <a:xfrm>
          <a:off x="13436111" y="160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108657</xdr:rowOff>
    </xdr:from>
    <xdr:to>
      <xdr:col>67</xdr:col>
      <xdr:colOff>101600</xdr:colOff>
      <xdr:row>95</xdr:row>
      <xdr:rowOff>38807</xdr:rowOff>
    </xdr:to>
    <xdr:sp macro="" textlink="">
      <xdr:nvSpPr>
        <xdr:cNvPr id="726" name="楕円 725"/>
        <xdr:cNvSpPr/>
      </xdr:nvSpPr>
      <xdr:spPr>
        <a:xfrm>
          <a:off x="12763500" y="162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55334</xdr:rowOff>
    </xdr:from>
    <xdr:ext cx="534377" cy="259045"/>
    <xdr:sp macro="" textlink="">
      <xdr:nvSpPr>
        <xdr:cNvPr id="727" name="テキスト ボックス 726"/>
        <xdr:cNvSpPr txBox="1"/>
      </xdr:nvSpPr>
      <xdr:spPr>
        <a:xfrm>
          <a:off x="12547111" y="160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■総務費：近年は普通建設事業の有無による増減はあるものの、ほぼ横ばいで推移しており、類似団体平均を下回っている。今後も計画的な事業実施により、類似団体平均を下回るよう努める。 ■民生費：統合保育所の整備完了による児童福祉費の減要因はあるものの、高齢化に伴う経費は増加傾向にあり、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社会・老人福祉費を含めた民生費全体では類似団体平均と同水準である。</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■衛生費：衛生費における広域圏事務組合負担金が増加傾向にあるものの、衛生費全体では類似団体を常に下回っており今後も計画的な事業の執行により、類似団体平均を下回るよう努める。 ■労働費：継続実施してきた緊急雇用対策事業が順次完了したことで、</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H27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から類似団体平均とほぼ同水準となっているところである。■農林水産業費：漁港関連道整備事業、地域用水環境整備事業の事業進捗による減等により農林水産業費全体では前年度を下回ったが、類似団体平均を上回っている。 ■商工費：近年は観光・レジャー環境の整備、企業誘致・規模拡大のための普通建設事業の進捗により、類似団体平均を大きく上回っている。 ■土木費：社会資本整備総合交付金を活用した幹線道路整備、公園整備、住宅整備などの進捗により、類似団体平均を上回っている。 ■消防費：新川地域消防組合への負担金の減、分団消防ポンプ車整備の減等により、前年度を下回っている。■教育費：老朽化してきている学校及び総合体育館の大規模改造事業を年次的に進めているため、普通建設事業が増加傾向にあり、類似団体を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％台で推移しており、安定して繰越金がある状態である。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また財政調整基金残高も安定しており、基金を取り崩すことなく財政運営が行えている。今後もこの傾向を堅持していく。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全会計において黒字であり、赤字会計は存在していない。会計独立の原則に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のっとって事業が行えている。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3422_&#20837;&#2189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4.7</v>
          </cell>
          <cell r="CN51">
            <v>36.1</v>
          </cell>
          <cell r="CV51">
            <v>33.6</v>
          </cell>
        </row>
        <row r="53">
          <cell r="BX53">
            <v>54.3</v>
          </cell>
          <cell r="CF53">
            <v>55.7</v>
          </cell>
          <cell r="CN53">
            <v>50.4</v>
          </cell>
          <cell r="CV53">
            <v>52.2</v>
          </cell>
        </row>
        <row r="55">
          <cell r="AN55" t="str">
            <v>類似団体内平均値</v>
          </cell>
          <cell r="BX55">
            <v>20.2</v>
          </cell>
          <cell r="CF55">
            <v>15.5</v>
          </cell>
          <cell r="CN55">
            <v>14</v>
          </cell>
          <cell r="CV55">
            <v>11.4</v>
          </cell>
        </row>
        <row r="57">
          <cell r="BX57">
            <v>54.5</v>
          </cell>
          <cell r="CF57">
            <v>57.7</v>
          </cell>
          <cell r="CN57">
            <v>57.8</v>
          </cell>
          <cell r="CV57">
            <v>59.2</v>
          </cell>
        </row>
        <row r="72">
          <cell r="BP72" t="str">
            <v>H26</v>
          </cell>
          <cell r="BX72" t="str">
            <v>H27</v>
          </cell>
          <cell r="CF72" t="str">
            <v>H28</v>
          </cell>
          <cell r="CN72" t="str">
            <v>H29</v>
          </cell>
          <cell r="CV72" t="str">
            <v>H30</v>
          </cell>
        </row>
        <row r="73">
          <cell r="AN73" t="str">
            <v>当該団体値</v>
          </cell>
          <cell r="CF73">
            <v>4.7</v>
          </cell>
          <cell r="CN73">
            <v>36.1</v>
          </cell>
          <cell r="CV73">
            <v>33.6</v>
          </cell>
        </row>
        <row r="75">
          <cell r="BP75">
            <v>10.1</v>
          </cell>
          <cell r="BX75">
            <v>9.1</v>
          </cell>
          <cell r="CF75">
            <v>10</v>
          </cell>
          <cell r="CN75">
            <v>11.7</v>
          </cell>
          <cell r="CV75">
            <v>13.1</v>
          </cell>
        </row>
        <row r="77">
          <cell r="AN77" t="str">
            <v>類似団体内平均値</v>
          </cell>
          <cell r="BP77">
            <v>27.8</v>
          </cell>
          <cell r="BX77">
            <v>20.2</v>
          </cell>
          <cell r="CF77">
            <v>15.5</v>
          </cell>
          <cell r="CN77">
            <v>14</v>
          </cell>
          <cell r="CV77">
            <v>11.4</v>
          </cell>
        </row>
        <row r="79">
          <cell r="BP79">
            <v>8.1</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11915717</v>
      </c>
      <c r="BO4" s="392"/>
      <c r="BP4" s="392"/>
      <c r="BQ4" s="392"/>
      <c r="BR4" s="392"/>
      <c r="BS4" s="392"/>
      <c r="BT4" s="392"/>
      <c r="BU4" s="393"/>
      <c r="BV4" s="391">
        <v>12397636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5.6</v>
      </c>
      <c r="CU4" s="398"/>
      <c r="CV4" s="398"/>
      <c r="CW4" s="398"/>
      <c r="CX4" s="398"/>
      <c r="CY4" s="398"/>
      <c r="CZ4" s="398"/>
      <c r="DA4" s="399"/>
      <c r="DB4" s="397">
        <v>5.7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11344864</v>
      </c>
      <c r="BO5" s="429"/>
      <c r="BP5" s="429"/>
      <c r="BQ5" s="429"/>
      <c r="BR5" s="429"/>
      <c r="BS5" s="429"/>
      <c r="BT5" s="429"/>
      <c r="BU5" s="430"/>
      <c r="BV5" s="428">
        <v>11948044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85.5</v>
      </c>
      <c r="CU5" s="426"/>
      <c r="CV5" s="426"/>
      <c r="CW5" s="426"/>
      <c r="CX5" s="426"/>
      <c r="CY5" s="426"/>
      <c r="CZ5" s="426"/>
      <c r="DA5" s="427"/>
      <c r="DB5" s="425">
        <v>83.4</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570853</v>
      </c>
      <c r="BO6" s="429"/>
      <c r="BP6" s="429"/>
      <c r="BQ6" s="429"/>
      <c r="BR6" s="429"/>
      <c r="BS6" s="429"/>
      <c r="BT6" s="429"/>
      <c r="BU6" s="430"/>
      <c r="BV6" s="428">
        <v>449592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90.9</v>
      </c>
      <c r="CU6" s="466"/>
      <c r="CV6" s="466"/>
      <c r="CW6" s="466"/>
      <c r="CX6" s="466"/>
      <c r="CY6" s="466"/>
      <c r="CZ6" s="466"/>
      <c r="DA6" s="467"/>
      <c r="DB6" s="465">
        <v>88.7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181771</v>
      </c>
      <c r="BO7" s="429"/>
      <c r="BP7" s="429"/>
      <c r="BQ7" s="429"/>
      <c r="BR7" s="429"/>
      <c r="BS7" s="429"/>
      <c r="BT7" s="429"/>
      <c r="BU7" s="430"/>
      <c r="BV7" s="428">
        <v>54073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6931660</v>
      </c>
      <c r="CU7" s="429"/>
      <c r="CV7" s="429"/>
      <c r="CW7" s="429"/>
      <c r="CX7" s="429"/>
      <c r="CY7" s="429"/>
      <c r="CZ7" s="429"/>
      <c r="DA7" s="430"/>
      <c r="DB7" s="428">
        <v>6924048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389082</v>
      </c>
      <c r="BO8" s="429"/>
      <c r="BP8" s="429"/>
      <c r="BQ8" s="429"/>
      <c r="BR8" s="429"/>
      <c r="BS8" s="429"/>
      <c r="BT8" s="429"/>
      <c r="BU8" s="430"/>
      <c r="BV8" s="428">
        <v>395519</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0.55000000000000004</v>
      </c>
      <c r="CU8" s="469"/>
      <c r="CV8" s="469"/>
      <c r="CW8" s="469"/>
      <c r="CX8" s="469"/>
      <c r="CY8" s="469"/>
      <c r="CZ8" s="469"/>
      <c r="DA8" s="470"/>
      <c r="DB8" s="468">
        <v>0.55000000000000004</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25335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-6437</v>
      </c>
      <c r="BO9" s="429"/>
      <c r="BP9" s="429"/>
      <c r="BQ9" s="429"/>
      <c r="BR9" s="429"/>
      <c r="BS9" s="429"/>
      <c r="BT9" s="429"/>
      <c r="BU9" s="430"/>
      <c r="BV9" s="428">
        <v>1575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15.9</v>
      </c>
      <c r="CU9" s="426"/>
      <c r="CV9" s="426"/>
      <c r="CW9" s="426"/>
      <c r="CX9" s="426"/>
      <c r="CY9" s="426"/>
      <c r="CZ9" s="426"/>
      <c r="DA9" s="427"/>
      <c r="DB9" s="425">
        <v>15.7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27182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1135</v>
      </c>
      <c r="BO10" s="429"/>
      <c r="BP10" s="429"/>
      <c r="BQ10" s="429"/>
      <c r="BR10" s="429"/>
      <c r="BS10" s="429"/>
      <c r="BT10" s="429"/>
      <c r="BU10" s="430"/>
      <c r="BV10" s="428">
        <v>1132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93</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24860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24432</v>
      </c>
      <c r="S13" s="510"/>
      <c r="T13" s="510"/>
      <c r="U13" s="510"/>
      <c r="V13" s="511"/>
      <c r="W13" s="444" t="s">
        <v>138</v>
      </c>
      <c r="X13" s="445"/>
      <c r="Y13" s="445"/>
      <c r="Z13" s="445"/>
      <c r="AA13" s="445"/>
      <c r="AB13" s="435"/>
      <c r="AC13" s="479">
        <v>883</v>
      </c>
      <c r="AD13" s="480"/>
      <c r="AE13" s="480"/>
      <c r="AF13" s="480"/>
      <c r="AG13" s="519"/>
      <c r="AH13" s="479">
        <v>1012</v>
      </c>
      <c r="AI13" s="480"/>
      <c r="AJ13" s="480"/>
      <c r="AK13" s="480"/>
      <c r="AL13" s="481"/>
      <c r="AM13" s="457" t="s">
        <v>139</v>
      </c>
      <c r="AN13" s="458"/>
      <c r="AO13" s="458"/>
      <c r="AP13" s="458"/>
      <c r="AQ13" s="458"/>
      <c r="AR13" s="458"/>
      <c r="AS13" s="458"/>
      <c r="AT13" s="459"/>
      <c r="AU13" s="460" t="s">
        <v>134</v>
      </c>
      <c r="AV13" s="461"/>
      <c r="AW13" s="461"/>
      <c r="AX13" s="461"/>
      <c r="AY13" s="462" t="s">
        <v>140</v>
      </c>
      <c r="AZ13" s="463"/>
      <c r="BA13" s="463"/>
      <c r="BB13" s="463"/>
      <c r="BC13" s="463"/>
      <c r="BD13" s="463"/>
      <c r="BE13" s="463"/>
      <c r="BF13" s="463"/>
      <c r="BG13" s="463"/>
      <c r="BH13" s="463"/>
      <c r="BI13" s="463"/>
      <c r="BJ13" s="463"/>
      <c r="BK13" s="463"/>
      <c r="BL13" s="463"/>
      <c r="BM13" s="464"/>
      <c r="BN13" s="428">
        <v>-5302</v>
      </c>
      <c r="BO13" s="429"/>
      <c r="BP13" s="429"/>
      <c r="BQ13" s="429"/>
      <c r="BR13" s="429"/>
      <c r="BS13" s="429"/>
      <c r="BT13" s="429"/>
      <c r="BU13" s="430"/>
      <c r="BV13" s="428">
        <v>2707</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13.1</v>
      </c>
      <c r="CU13" s="426"/>
      <c r="CV13" s="426"/>
      <c r="CW13" s="426"/>
      <c r="CX13" s="426"/>
      <c r="CY13" s="426"/>
      <c r="CZ13" s="426"/>
      <c r="DA13" s="427"/>
      <c r="DB13" s="425">
        <v>11.7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25189</v>
      </c>
      <c r="S14" s="510"/>
      <c r="T14" s="510"/>
      <c r="U14" s="510"/>
      <c r="V14" s="511"/>
      <c r="W14" s="418"/>
      <c r="X14" s="419"/>
      <c r="Y14" s="419"/>
      <c r="Z14" s="419"/>
      <c r="AA14" s="419"/>
      <c r="AB14" s="408"/>
      <c r="AC14" s="512">
        <v>6.8</v>
      </c>
      <c r="AD14" s="513"/>
      <c r="AE14" s="513"/>
      <c r="AF14" s="513"/>
      <c r="AG14" s="514"/>
      <c r="AH14" s="512">
        <v>7.4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33.6</v>
      </c>
      <c r="CU14" s="524"/>
      <c r="CV14" s="524"/>
      <c r="CW14" s="524"/>
      <c r="CX14" s="524"/>
      <c r="CY14" s="524"/>
      <c r="CZ14" s="524"/>
      <c r="DA14" s="525"/>
      <c r="DB14" s="523">
        <v>36.1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144</v>
      </c>
      <c r="N15" s="517"/>
      <c r="O15" s="517"/>
      <c r="P15" s="517"/>
      <c r="Q15" s="518"/>
      <c r="R15" s="509">
        <v>24818</v>
      </c>
      <c r="S15" s="510"/>
      <c r="T15" s="510"/>
      <c r="U15" s="510"/>
      <c r="V15" s="511"/>
      <c r="W15" s="444" t="s">
        <v>145</v>
      </c>
      <c r="X15" s="445"/>
      <c r="Y15" s="445"/>
      <c r="Z15" s="445"/>
      <c r="AA15" s="445"/>
      <c r="AB15" s="435"/>
      <c r="AC15" s="479">
        <v>5387</v>
      </c>
      <c r="AD15" s="480"/>
      <c r="AE15" s="480"/>
      <c r="AF15" s="480"/>
      <c r="AG15" s="519"/>
      <c r="AH15" s="479">
        <v>5835</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3137526</v>
      </c>
      <c r="BO15" s="392"/>
      <c r="BP15" s="392"/>
      <c r="BQ15" s="392"/>
      <c r="BR15" s="392"/>
      <c r="BS15" s="392"/>
      <c r="BT15" s="392"/>
      <c r="BU15" s="393"/>
      <c r="BV15" s="391">
        <v>3120299</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41.3</v>
      </c>
      <c r="AD16" s="513"/>
      <c r="AE16" s="513"/>
      <c r="AF16" s="513"/>
      <c r="AG16" s="514"/>
      <c r="AH16" s="512">
        <v>42.7</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5692071</v>
      </c>
      <c r="BO16" s="429"/>
      <c r="BP16" s="429"/>
      <c r="BQ16" s="429"/>
      <c r="BR16" s="429"/>
      <c r="BS16" s="429"/>
      <c r="BT16" s="429"/>
      <c r="BU16" s="430"/>
      <c r="BV16" s="428">
        <v>5667223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6786</v>
      </c>
      <c r="AD17" s="480"/>
      <c r="AE17" s="480"/>
      <c r="AF17" s="480"/>
      <c r="AG17" s="519"/>
      <c r="AH17" s="479">
        <v>6823</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3950672</v>
      </c>
      <c r="BO17" s="429"/>
      <c r="BP17" s="429"/>
      <c r="BQ17" s="429"/>
      <c r="BR17" s="429"/>
      <c r="BS17" s="429"/>
      <c r="BT17" s="429"/>
      <c r="BU17" s="430"/>
      <c r="BV17" s="428">
        <v>3936968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71.25</v>
      </c>
      <c r="M18" s="541"/>
      <c r="N18" s="541"/>
      <c r="O18" s="541"/>
      <c r="P18" s="541"/>
      <c r="Q18" s="541"/>
      <c r="R18" s="542"/>
      <c r="S18" s="542"/>
      <c r="T18" s="542"/>
      <c r="U18" s="542"/>
      <c r="V18" s="543"/>
      <c r="W18" s="446"/>
      <c r="X18" s="447"/>
      <c r="Y18" s="447"/>
      <c r="Z18" s="447"/>
      <c r="AA18" s="447"/>
      <c r="AB18" s="438"/>
      <c r="AC18" s="544">
        <v>52</v>
      </c>
      <c r="AD18" s="545"/>
      <c r="AE18" s="545"/>
      <c r="AF18" s="545"/>
      <c r="AG18" s="546"/>
      <c r="AH18" s="544">
        <v>49.9</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6102649</v>
      </c>
      <c r="BO18" s="429"/>
      <c r="BP18" s="429"/>
      <c r="BQ18" s="429"/>
      <c r="BR18" s="429"/>
      <c r="BS18" s="429"/>
      <c r="BT18" s="429"/>
      <c r="BU18" s="430"/>
      <c r="BV18" s="428">
        <v>5958482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356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8334853</v>
      </c>
      <c r="BO19" s="429"/>
      <c r="BP19" s="429"/>
      <c r="BQ19" s="429"/>
      <c r="BR19" s="429"/>
      <c r="BS19" s="429"/>
      <c r="BT19" s="429"/>
      <c r="BU19" s="430"/>
      <c r="BV19" s="428">
        <v>8248418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8628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12933085</v>
      </c>
      <c r="BO23" s="429"/>
      <c r="BP23" s="429"/>
      <c r="BQ23" s="429"/>
      <c r="BR23" s="429"/>
      <c r="BS23" s="429"/>
      <c r="BT23" s="429"/>
      <c r="BU23" s="430"/>
      <c r="BV23" s="428">
        <v>13183420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8220</v>
      </c>
      <c r="R24" s="480"/>
      <c r="S24" s="480"/>
      <c r="T24" s="480"/>
      <c r="U24" s="480"/>
      <c r="V24" s="519"/>
      <c r="W24" s="578"/>
      <c r="X24" s="566"/>
      <c r="Y24" s="567"/>
      <c r="Z24" s="478" t="s">
        <v>169</v>
      </c>
      <c r="AA24" s="458"/>
      <c r="AB24" s="458"/>
      <c r="AC24" s="458"/>
      <c r="AD24" s="458"/>
      <c r="AE24" s="458"/>
      <c r="AF24" s="458"/>
      <c r="AG24" s="459"/>
      <c r="AH24" s="479">
        <v>240</v>
      </c>
      <c r="AI24" s="480"/>
      <c r="AJ24" s="480"/>
      <c r="AK24" s="480"/>
      <c r="AL24" s="519"/>
      <c r="AM24" s="479">
        <v>647040</v>
      </c>
      <c r="AN24" s="480"/>
      <c r="AO24" s="480"/>
      <c r="AP24" s="480"/>
      <c r="AQ24" s="480"/>
      <c r="AR24" s="519"/>
      <c r="AS24" s="479">
        <v>2696</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8929371</v>
      </c>
      <c r="BO24" s="429"/>
      <c r="BP24" s="429"/>
      <c r="BQ24" s="429"/>
      <c r="BR24" s="429"/>
      <c r="BS24" s="429"/>
      <c r="BT24" s="429"/>
      <c r="BU24" s="430"/>
      <c r="BV24" s="428">
        <v>9064488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6730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128</v>
      </c>
      <c r="AN25" s="480"/>
      <c r="AO25" s="480"/>
      <c r="AP25" s="480"/>
      <c r="AQ25" s="480"/>
      <c r="AR25" s="519"/>
      <c r="AS25" s="479" t="s">
        <v>127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207432</v>
      </c>
      <c r="BO25" s="392"/>
      <c r="BP25" s="392"/>
      <c r="BQ25" s="392"/>
      <c r="BR25" s="392"/>
      <c r="BS25" s="392"/>
      <c r="BT25" s="392"/>
      <c r="BU25" s="393"/>
      <c r="BV25" s="391">
        <v>369061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6160</v>
      </c>
      <c r="R26" s="480"/>
      <c r="S26" s="480"/>
      <c r="T26" s="480"/>
      <c r="U26" s="480"/>
      <c r="V26" s="519"/>
      <c r="W26" s="578"/>
      <c r="X26" s="566"/>
      <c r="Y26" s="567"/>
      <c r="Z26" s="478" t="s">
        <v>176</v>
      </c>
      <c r="AA26" s="588"/>
      <c r="AB26" s="588"/>
      <c r="AC26" s="588"/>
      <c r="AD26" s="588"/>
      <c r="AE26" s="588"/>
      <c r="AF26" s="588"/>
      <c r="AG26" s="589"/>
      <c r="AH26" s="479">
        <v>28</v>
      </c>
      <c r="AI26" s="480"/>
      <c r="AJ26" s="480"/>
      <c r="AK26" s="480"/>
      <c r="AL26" s="519"/>
      <c r="AM26" s="479">
        <v>63280</v>
      </c>
      <c r="AN26" s="480"/>
      <c r="AO26" s="480"/>
      <c r="AP26" s="480"/>
      <c r="AQ26" s="480"/>
      <c r="AR26" s="519"/>
      <c r="AS26" s="479">
        <v>2260</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3620</v>
      </c>
      <c r="R27" s="480"/>
      <c r="S27" s="480"/>
      <c r="T27" s="480"/>
      <c r="U27" s="480"/>
      <c r="V27" s="519"/>
      <c r="W27" s="578"/>
      <c r="X27" s="566"/>
      <c r="Y27" s="567"/>
      <c r="Z27" s="478" t="s">
        <v>179</v>
      </c>
      <c r="AA27" s="458"/>
      <c r="AB27" s="458"/>
      <c r="AC27" s="458"/>
      <c r="AD27" s="458"/>
      <c r="AE27" s="458"/>
      <c r="AF27" s="458"/>
      <c r="AG27" s="459"/>
      <c r="AH27" s="479" t="s">
        <v>128</v>
      </c>
      <c r="AI27" s="480"/>
      <c r="AJ27" s="480"/>
      <c r="AK27" s="480"/>
      <c r="AL27" s="519"/>
      <c r="AM27" s="479" t="s">
        <v>128</v>
      </c>
      <c r="AN27" s="480"/>
      <c r="AO27" s="480"/>
      <c r="AP27" s="480"/>
      <c r="AQ27" s="480"/>
      <c r="AR27" s="519"/>
      <c r="AS27" s="479" t="s">
        <v>128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378449</v>
      </c>
      <c r="BO27" s="602"/>
      <c r="BP27" s="602"/>
      <c r="BQ27" s="602"/>
      <c r="BR27" s="602"/>
      <c r="BS27" s="602"/>
      <c r="BT27" s="602"/>
      <c r="BU27" s="603"/>
      <c r="BV27" s="601">
        <v>378316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3140</v>
      </c>
      <c r="R28" s="480"/>
      <c r="S28" s="480"/>
      <c r="T28" s="480"/>
      <c r="U28" s="480"/>
      <c r="V28" s="519"/>
      <c r="W28" s="578"/>
      <c r="X28" s="566"/>
      <c r="Y28" s="567"/>
      <c r="Z28" s="478" t="s">
        <v>182</v>
      </c>
      <c r="AA28" s="458"/>
      <c r="AB28" s="458"/>
      <c r="AC28" s="458"/>
      <c r="AD28" s="458"/>
      <c r="AE28" s="458"/>
      <c r="AF28" s="458"/>
      <c r="AG28" s="459"/>
      <c r="AH28" s="479">
        <v>1</v>
      </c>
      <c r="AI28" s="480"/>
      <c r="AJ28" s="480"/>
      <c r="AK28" s="480"/>
      <c r="AL28" s="519"/>
      <c r="AM28" s="479" t="s">
        <v>183</v>
      </c>
      <c r="AN28" s="480"/>
      <c r="AO28" s="480"/>
      <c r="AP28" s="480"/>
      <c r="AQ28" s="480"/>
      <c r="AR28" s="519"/>
      <c r="AS28" s="479" t="s">
        <v>184</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1625551</v>
      </c>
      <c r="BO28" s="392"/>
      <c r="BP28" s="392"/>
      <c r="BQ28" s="392"/>
      <c r="BR28" s="392"/>
      <c r="BS28" s="392"/>
      <c r="BT28" s="392"/>
      <c r="BU28" s="393"/>
      <c r="BV28" s="391">
        <v>1624416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2940</v>
      </c>
      <c r="R29" s="480"/>
      <c r="S29" s="480"/>
      <c r="T29" s="480"/>
      <c r="U29" s="480"/>
      <c r="V29" s="519"/>
      <c r="W29" s="579"/>
      <c r="X29" s="580"/>
      <c r="Y29" s="581"/>
      <c r="Z29" s="478" t="s">
        <v>187</v>
      </c>
      <c r="AA29" s="458"/>
      <c r="AB29" s="458"/>
      <c r="AC29" s="458"/>
      <c r="AD29" s="458"/>
      <c r="AE29" s="458"/>
      <c r="AF29" s="458"/>
      <c r="AG29" s="459"/>
      <c r="AH29" s="479">
        <v>241</v>
      </c>
      <c r="AI29" s="480"/>
      <c r="AJ29" s="480"/>
      <c r="AK29" s="480"/>
      <c r="AL29" s="519"/>
      <c r="AM29" s="479">
        <v>648387</v>
      </c>
      <c r="AN29" s="480"/>
      <c r="AO29" s="480"/>
      <c r="AP29" s="480"/>
      <c r="AQ29" s="480"/>
      <c r="AR29" s="519"/>
      <c r="AS29" s="479">
        <v>2690</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2960555</v>
      </c>
      <c r="BO29" s="429"/>
      <c r="BP29" s="429"/>
      <c r="BQ29" s="429"/>
      <c r="BR29" s="429"/>
      <c r="BS29" s="429"/>
      <c r="BT29" s="429"/>
      <c r="BU29" s="430"/>
      <c r="BV29" s="428">
        <v>3358569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94.4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1822421</v>
      </c>
      <c r="BO30" s="602"/>
      <c r="BP30" s="602"/>
      <c r="BQ30" s="602"/>
      <c r="BR30" s="602"/>
      <c r="BS30" s="602"/>
      <c r="BT30" s="602"/>
      <c r="BU30" s="603"/>
      <c r="BV30" s="601">
        <v>1537432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入善町国民健康保険特別会計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IF('各会計、関係団体の財政状況及び健全化判断比率'!B30="","",'各会計、関係団体の財政状況及び健全化判断比率'!B30)</f>
        <v>下水道特別会計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新川広域圏事務組合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入善町文化振興財団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入善町育英奨学資金特別会計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入善町後期高齢者医療特別会計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IF('各会計、関係団体の財政状況及び健全化判断比率'!B31="","",'各会計、関係団体の財政状況及び健全化判断比率'!B31)</f>
        <v>簡易水道特別会計</v>
      </c>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新川地域介護保険・ケーブルテレビ事業組合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入善町体育協会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富山県後期高齢者医療連合</v>
      </c>
      <c r="BZ36" s="615"/>
      <c r="CA36" s="615"/>
      <c r="CB36" s="615"/>
      <c r="CC36" s="615"/>
      <c r="CD36" s="615"/>
      <c r="CE36" s="615"/>
      <c r="CF36" s="615"/>
      <c r="CG36" s="615"/>
      <c r="CH36" s="615"/>
      <c r="CI36" s="615"/>
      <c r="CJ36" s="615"/>
      <c r="CK36" s="615"/>
      <c r="CL36" s="615"/>
      <c r="CM36" s="615"/>
      <c r="CN36" s="213"/>
      <c r="CO36" s="614">
        <f t="shared" si="3"/>
        <v>17</v>
      </c>
      <c r="CP36" s="614"/>
      <c r="CQ36" s="615" t="str">
        <f>IF('各会計、関係団体の財政状況及び健全化判断比率'!BS9="","",'各会計、関係団体の財政状況及び健全化判断比率'!BS9)</f>
        <v>入善町農業公社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富山県市町村会館管理組合</v>
      </c>
      <c r="BZ37" s="615"/>
      <c r="CA37" s="615"/>
      <c r="CB37" s="615"/>
      <c r="CC37" s="615"/>
      <c r="CD37" s="615"/>
      <c r="CE37" s="615"/>
      <c r="CF37" s="615"/>
      <c r="CG37" s="615"/>
      <c r="CH37" s="615"/>
      <c r="CI37" s="615"/>
      <c r="CJ37" s="615"/>
      <c r="CK37" s="615"/>
      <c r="CL37" s="615"/>
      <c r="CM37" s="615"/>
      <c r="CN37" s="213"/>
      <c r="CO37" s="614">
        <f t="shared" si="3"/>
        <v>18</v>
      </c>
      <c r="CP37" s="614"/>
      <c r="CQ37" s="615" t="str">
        <f>IF('各会計、関係団体の財政状況及び健全化判断比率'!BS10="","",'各会計、関係団体の財政状況及び健全化判断比率'!BS10)</f>
        <v>入善里山観光開発株式会社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富山県市町村総合事務組合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下山用水組合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黒東合口用水組合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新川地域消防組合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DNbhfrsiYd87QWeKuyHWAti5hzjZgHxZ9wCFk4UANt74hlpzZrDrtjYaChl5mdD770W02bgygEqemKlanLhQg==" saltValue="pNlQWgW9PIxgXuQK0oli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6" t="s">
        <v>549</v>
      </c>
      <c r="D34" s="1206"/>
      <c r="E34" s="1207"/>
      <c r="F34" s="32">
        <v>6.09</v>
      </c>
      <c r="G34" s="33">
        <v>6.76</v>
      </c>
      <c r="H34" s="33">
        <v>5.71</v>
      </c>
      <c r="I34" s="33">
        <v>5.68</v>
      </c>
      <c r="J34" s="34">
        <v>5.58</v>
      </c>
      <c r="K34" s="22"/>
      <c r="L34" s="22"/>
      <c r="M34" s="22"/>
      <c r="N34" s="22"/>
      <c r="O34" s="22"/>
      <c r="P34" s="22"/>
    </row>
    <row r="35" spans="1:16" ht="39" customHeight="1" x14ac:dyDescent="0.15">
      <c r="A35" s="22"/>
      <c r="B35" s="35"/>
      <c r="C35" s="1200" t="s">
        <v>550</v>
      </c>
      <c r="D35" s="1201"/>
      <c r="E35" s="1202"/>
      <c r="F35" s="36">
        <v>2.2000000000000002</v>
      </c>
      <c r="G35" s="37">
        <v>1.88</v>
      </c>
      <c r="H35" s="37">
        <v>1.5</v>
      </c>
      <c r="I35" s="37">
        <v>2.19</v>
      </c>
      <c r="J35" s="38">
        <v>1.33</v>
      </c>
      <c r="K35" s="22"/>
      <c r="L35" s="22"/>
      <c r="M35" s="22"/>
      <c r="N35" s="22"/>
      <c r="O35" s="22"/>
      <c r="P35" s="22"/>
    </row>
    <row r="36" spans="1:16" ht="39" customHeight="1" x14ac:dyDescent="0.15">
      <c r="A36" s="22"/>
      <c r="B36" s="35"/>
      <c r="C36" s="1200" t="s">
        <v>551</v>
      </c>
      <c r="D36" s="1201"/>
      <c r="E36" s="1202"/>
      <c r="F36" s="36">
        <v>0.54</v>
      </c>
      <c r="G36" s="37">
        <v>0.54</v>
      </c>
      <c r="H36" s="37">
        <v>0.81</v>
      </c>
      <c r="I36" s="37">
        <v>1.32</v>
      </c>
      <c r="J36" s="38">
        <v>0.91</v>
      </c>
      <c r="K36" s="22"/>
      <c r="L36" s="22"/>
      <c r="M36" s="22"/>
      <c r="N36" s="22"/>
      <c r="O36" s="22"/>
      <c r="P36" s="22"/>
    </row>
    <row r="37" spans="1:16" ht="39" customHeight="1" x14ac:dyDescent="0.15">
      <c r="A37" s="22"/>
      <c r="B37" s="35"/>
      <c r="C37" s="1200" t="s">
        <v>552</v>
      </c>
      <c r="D37" s="1201"/>
      <c r="E37" s="1202"/>
      <c r="F37" s="36">
        <v>0</v>
      </c>
      <c r="G37" s="37">
        <v>0.01</v>
      </c>
      <c r="H37" s="37">
        <v>0.01</v>
      </c>
      <c r="I37" s="37">
        <v>0.01</v>
      </c>
      <c r="J37" s="38">
        <v>0.03</v>
      </c>
      <c r="K37" s="22"/>
      <c r="L37" s="22"/>
      <c r="M37" s="22"/>
      <c r="N37" s="22"/>
      <c r="O37" s="22"/>
      <c r="P37" s="22"/>
    </row>
    <row r="38" spans="1:16" ht="39" customHeight="1" x14ac:dyDescent="0.15">
      <c r="A38" s="22"/>
      <c r="B38" s="35"/>
      <c r="C38" s="1200" t="s">
        <v>553</v>
      </c>
      <c r="D38" s="1201"/>
      <c r="E38" s="1202"/>
      <c r="F38" s="36">
        <v>0.01</v>
      </c>
      <c r="G38" s="37">
        <v>0.02</v>
      </c>
      <c r="H38" s="37">
        <v>0.02</v>
      </c>
      <c r="I38" s="37">
        <v>0.02</v>
      </c>
      <c r="J38" s="38">
        <v>0.02</v>
      </c>
      <c r="K38" s="22"/>
      <c r="L38" s="22"/>
      <c r="M38" s="22"/>
      <c r="N38" s="22"/>
      <c r="O38" s="22"/>
      <c r="P38" s="22"/>
    </row>
    <row r="39" spans="1:16" ht="39" customHeight="1" x14ac:dyDescent="0.15">
      <c r="A39" s="22"/>
      <c r="B39" s="35"/>
      <c r="C39" s="1200" t="s">
        <v>554</v>
      </c>
      <c r="D39" s="1201"/>
      <c r="E39" s="1202"/>
      <c r="F39" s="36">
        <v>0.04</v>
      </c>
      <c r="G39" s="37">
        <v>0.03</v>
      </c>
      <c r="H39" s="37">
        <v>0.03</v>
      </c>
      <c r="I39" s="37">
        <v>0.04</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555</v>
      </c>
      <c r="D42" s="1201"/>
      <c r="E42" s="1202"/>
      <c r="F42" s="36" t="s">
        <v>499</v>
      </c>
      <c r="G42" s="37" t="s">
        <v>499</v>
      </c>
      <c r="H42" s="37" t="s">
        <v>499</v>
      </c>
      <c r="I42" s="37" t="s">
        <v>499</v>
      </c>
      <c r="J42" s="38" t="s">
        <v>499</v>
      </c>
      <c r="K42" s="22"/>
      <c r="L42" s="22"/>
      <c r="M42" s="22"/>
      <c r="N42" s="22"/>
      <c r="O42" s="22"/>
      <c r="P42" s="22"/>
    </row>
    <row r="43" spans="1:16" ht="39" customHeight="1" thickBot="1" x14ac:dyDescent="0.2">
      <c r="A43" s="22"/>
      <c r="B43" s="40"/>
      <c r="C43" s="1203" t="s">
        <v>556</v>
      </c>
      <c r="D43" s="1204"/>
      <c r="E43" s="1205"/>
      <c r="F43" s="41">
        <v>0.15</v>
      </c>
      <c r="G43" s="42">
        <v>0.1</v>
      </c>
      <c r="H43" s="42">
        <v>0</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44qUiNVjNAxKGpMEGr2js7CAjrsP2toWTzdXtYHrIt2jgXB5mypccSs1nd4slboGwlUwMXXbvitWsG0JHUBA==" saltValue="f9KiiMZNeQCJANZ513na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1274</v>
      </c>
      <c r="L45" s="60">
        <v>1245</v>
      </c>
      <c r="M45" s="60">
        <v>1311</v>
      </c>
      <c r="N45" s="60">
        <v>1359</v>
      </c>
      <c r="O45" s="61">
        <v>1410</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15">
      <c r="A48" s="48"/>
      <c r="B48" s="1210"/>
      <c r="C48" s="1211"/>
      <c r="D48" s="62"/>
      <c r="E48" s="1216" t="s">
        <v>14</v>
      </c>
      <c r="F48" s="1216"/>
      <c r="G48" s="1216"/>
      <c r="H48" s="1216"/>
      <c r="I48" s="1216"/>
      <c r="J48" s="1217"/>
      <c r="K48" s="63">
        <v>384</v>
      </c>
      <c r="L48" s="64">
        <v>387</v>
      </c>
      <c r="M48" s="64">
        <v>437</v>
      </c>
      <c r="N48" s="64">
        <v>506</v>
      </c>
      <c r="O48" s="65">
        <v>471</v>
      </c>
      <c r="P48" s="48"/>
      <c r="Q48" s="48"/>
      <c r="R48" s="48"/>
      <c r="S48" s="48"/>
      <c r="T48" s="48"/>
      <c r="U48" s="48"/>
    </row>
    <row r="49" spans="1:21" ht="30.75" customHeight="1" x14ac:dyDescent="0.15">
      <c r="A49" s="48"/>
      <c r="B49" s="1210"/>
      <c r="C49" s="1211"/>
      <c r="D49" s="62"/>
      <c r="E49" s="1216" t="s">
        <v>15</v>
      </c>
      <c r="F49" s="1216"/>
      <c r="G49" s="1216"/>
      <c r="H49" s="1216"/>
      <c r="I49" s="1216"/>
      <c r="J49" s="1217"/>
      <c r="K49" s="63">
        <v>48</v>
      </c>
      <c r="L49" s="64">
        <v>37</v>
      </c>
      <c r="M49" s="64">
        <v>64</v>
      </c>
      <c r="N49" s="64">
        <v>91</v>
      </c>
      <c r="O49" s="65">
        <v>109</v>
      </c>
      <c r="P49" s="48"/>
      <c r="Q49" s="48"/>
      <c r="R49" s="48"/>
      <c r="S49" s="48"/>
      <c r="T49" s="48"/>
      <c r="U49" s="48"/>
    </row>
    <row r="50" spans="1:21" ht="30.75" customHeight="1" x14ac:dyDescent="0.15">
      <c r="A50" s="48"/>
      <c r="B50" s="1210"/>
      <c r="C50" s="1211"/>
      <c r="D50" s="62"/>
      <c r="E50" s="1216" t="s">
        <v>16</v>
      </c>
      <c r="F50" s="1216"/>
      <c r="G50" s="1216"/>
      <c r="H50" s="1216"/>
      <c r="I50" s="1216"/>
      <c r="J50" s="1217"/>
      <c r="K50" s="63">
        <v>36</v>
      </c>
      <c r="L50" s="64">
        <v>44</v>
      </c>
      <c r="M50" s="64">
        <v>56</v>
      </c>
      <c r="N50" s="64">
        <v>41</v>
      </c>
      <c r="O50" s="65">
        <v>31</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499</v>
      </c>
      <c r="L51" s="64" t="s">
        <v>499</v>
      </c>
      <c r="M51" s="64" t="s">
        <v>499</v>
      </c>
      <c r="N51" s="64" t="s">
        <v>499</v>
      </c>
      <c r="O51" s="65" t="s">
        <v>499</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1259</v>
      </c>
      <c r="L52" s="64">
        <v>1171</v>
      </c>
      <c r="M52" s="64">
        <v>1163</v>
      </c>
      <c r="N52" s="64">
        <v>1216</v>
      </c>
      <c r="O52" s="65">
        <v>1225</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483</v>
      </c>
      <c r="L53" s="69">
        <v>542</v>
      </c>
      <c r="M53" s="69">
        <v>705</v>
      </c>
      <c r="N53" s="69">
        <v>781</v>
      </c>
      <c r="O53" s="70">
        <v>796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583</v>
      </c>
      <c r="L57" s="83" t="s">
        <v>583</v>
      </c>
      <c r="M57" s="83" t="s">
        <v>583</v>
      </c>
      <c r="N57" s="83" t="s">
        <v>583</v>
      </c>
      <c r="O57" s="84" t="s">
        <v>583</v>
      </c>
    </row>
    <row r="58" spans="1:21" ht="31.5" customHeight="1" thickBot="1" x14ac:dyDescent="0.2">
      <c r="B58" s="1226"/>
      <c r="C58" s="1227"/>
      <c r="D58" s="1231" t="s">
        <v>26</v>
      </c>
      <c r="E58" s="1232"/>
      <c r="F58" s="1232"/>
      <c r="G58" s="1232"/>
      <c r="H58" s="1232"/>
      <c r="I58" s="1232"/>
      <c r="J58" s="1233"/>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lognRt0omlx0VJIMk0Ok0iNYjfCTc6kvO/xE7Fwm3XICki2o5QloD4vzamchXeUpYpWWJRmDNvRJsx8J59fQ==" saltValue="D33bS5YptytW4VnJ1Fal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34" t="s">
        <v>29</v>
      </c>
      <c r="C41" s="1235"/>
      <c r="D41" s="101"/>
      <c r="E41" s="1240" t="s">
        <v>30</v>
      </c>
      <c r="F41" s="1240"/>
      <c r="G41" s="1240"/>
      <c r="H41" s="1241"/>
      <c r="I41" s="102">
        <v>12600</v>
      </c>
      <c r="J41" s="103">
        <v>12537</v>
      </c>
      <c r="K41" s="103">
        <v>12778</v>
      </c>
      <c r="L41" s="103">
        <v>13183</v>
      </c>
      <c r="M41" s="104">
        <v>12933</v>
      </c>
    </row>
    <row r="42" spans="2:13" ht="27.75" customHeight="1" x14ac:dyDescent="0.15">
      <c r="B42" s="1236"/>
      <c r="C42" s="1237"/>
      <c r="D42" s="105"/>
      <c r="E42" s="1242" t="s">
        <v>31</v>
      </c>
      <c r="F42" s="1242"/>
      <c r="G42" s="1242"/>
      <c r="H42" s="1243"/>
      <c r="I42" s="106">
        <v>221</v>
      </c>
      <c r="J42" s="107">
        <v>191</v>
      </c>
      <c r="K42" s="107">
        <v>161</v>
      </c>
      <c r="L42" s="107">
        <v>132</v>
      </c>
      <c r="M42" s="108">
        <v>144</v>
      </c>
    </row>
    <row r="43" spans="2:13" ht="27.75" customHeight="1" x14ac:dyDescent="0.15">
      <c r="B43" s="1236"/>
      <c r="C43" s="1237"/>
      <c r="D43" s="105"/>
      <c r="E43" s="1242" t="s">
        <v>32</v>
      </c>
      <c r="F43" s="1242"/>
      <c r="G43" s="1242"/>
      <c r="H43" s="1243"/>
      <c r="I43" s="106">
        <v>7711</v>
      </c>
      <c r="J43" s="107">
        <v>7125</v>
      </c>
      <c r="K43" s="107">
        <v>8134</v>
      </c>
      <c r="L43" s="107">
        <v>9339</v>
      </c>
      <c r="M43" s="108">
        <v>9453</v>
      </c>
    </row>
    <row r="44" spans="2:13" ht="27.75" customHeight="1" x14ac:dyDescent="0.15">
      <c r="B44" s="1236"/>
      <c r="C44" s="1237"/>
      <c r="D44" s="105"/>
      <c r="E44" s="1242" t="s">
        <v>33</v>
      </c>
      <c r="F44" s="1242"/>
      <c r="G44" s="1242"/>
      <c r="H44" s="1243"/>
      <c r="I44" s="106">
        <v>709</v>
      </c>
      <c r="J44" s="107">
        <v>837</v>
      </c>
      <c r="K44" s="107">
        <v>792</v>
      </c>
      <c r="L44" s="107">
        <v>821</v>
      </c>
      <c r="M44" s="108">
        <v>770</v>
      </c>
    </row>
    <row r="45" spans="2:13" ht="27.75" customHeight="1" x14ac:dyDescent="0.15">
      <c r="B45" s="1236"/>
      <c r="C45" s="1237"/>
      <c r="D45" s="105"/>
      <c r="E45" s="1242" t="s">
        <v>34</v>
      </c>
      <c r="F45" s="1242"/>
      <c r="G45" s="1242"/>
      <c r="H45" s="1243"/>
      <c r="I45" s="106">
        <v>1725</v>
      </c>
      <c r="J45" s="107">
        <v>1599</v>
      </c>
      <c r="K45" s="107">
        <v>1547</v>
      </c>
      <c r="L45" s="107">
        <v>1357</v>
      </c>
      <c r="M45" s="108">
        <v>1268</v>
      </c>
    </row>
    <row r="46" spans="2:13" ht="27.75" customHeight="1" x14ac:dyDescent="0.15">
      <c r="B46" s="1236"/>
      <c r="C46" s="1237"/>
      <c r="D46" s="109"/>
      <c r="E46" s="1242" t="s">
        <v>35</v>
      </c>
      <c r="F46" s="1242"/>
      <c r="G46" s="1242"/>
      <c r="H46" s="1243"/>
      <c r="I46" s="106" t="s">
        <v>499</v>
      </c>
      <c r="J46" s="107" t="s">
        <v>499</v>
      </c>
      <c r="K46" s="107" t="s">
        <v>499</v>
      </c>
      <c r="L46" s="107" t="s">
        <v>499</v>
      </c>
      <c r="M46" s="108" t="s">
        <v>499</v>
      </c>
    </row>
    <row r="47" spans="2:13" ht="27.75" customHeight="1" x14ac:dyDescent="0.15">
      <c r="B47" s="1236"/>
      <c r="C47" s="1237"/>
      <c r="D47" s="110"/>
      <c r="E47" s="1244" t="s">
        <v>36</v>
      </c>
      <c r="F47" s="1245"/>
      <c r="G47" s="1245"/>
      <c r="H47" s="1246"/>
      <c r="I47" s="106" t="s">
        <v>499</v>
      </c>
      <c r="J47" s="107" t="s">
        <v>499</v>
      </c>
      <c r="K47" s="107" t="s">
        <v>499</v>
      </c>
      <c r="L47" s="107" t="s">
        <v>499</v>
      </c>
      <c r="M47" s="108" t="s">
        <v>499</v>
      </c>
    </row>
    <row r="48" spans="2:13" ht="27.75" customHeight="1" x14ac:dyDescent="0.15">
      <c r="B48" s="1236"/>
      <c r="C48" s="1237"/>
      <c r="D48" s="105"/>
      <c r="E48" s="1242" t="s">
        <v>37</v>
      </c>
      <c r="F48" s="1242"/>
      <c r="G48" s="1242"/>
      <c r="H48" s="1243"/>
      <c r="I48" s="106" t="s">
        <v>499</v>
      </c>
      <c r="J48" s="107" t="s">
        <v>499</v>
      </c>
      <c r="K48" s="107" t="s">
        <v>499</v>
      </c>
      <c r="L48" s="107" t="s">
        <v>499</v>
      </c>
      <c r="M48" s="108" t="s">
        <v>499</v>
      </c>
    </row>
    <row r="49" spans="2:13" ht="27.75" customHeight="1" x14ac:dyDescent="0.15">
      <c r="B49" s="1238"/>
      <c r="C49" s="1239"/>
      <c r="D49" s="105"/>
      <c r="E49" s="1242" t="s">
        <v>38</v>
      </c>
      <c r="F49" s="1242"/>
      <c r="G49" s="1242"/>
      <c r="H49" s="1243"/>
      <c r="I49" s="106" t="s">
        <v>499</v>
      </c>
      <c r="J49" s="107" t="s">
        <v>499</v>
      </c>
      <c r="K49" s="107" t="s">
        <v>499</v>
      </c>
      <c r="L49" s="107" t="s">
        <v>499</v>
      </c>
      <c r="M49" s="108" t="s">
        <v>499</v>
      </c>
    </row>
    <row r="50" spans="2:13" ht="27.75" customHeight="1" x14ac:dyDescent="0.15">
      <c r="B50" s="1247" t="s">
        <v>39</v>
      </c>
      <c r="C50" s="1248"/>
      <c r="D50" s="111"/>
      <c r="E50" s="1242" t="s">
        <v>40</v>
      </c>
      <c r="F50" s="1242"/>
      <c r="G50" s="1242"/>
      <c r="H50" s="1243"/>
      <c r="I50" s="106">
        <v>6969</v>
      </c>
      <c r="J50" s="107">
        <v>7148</v>
      </c>
      <c r="K50" s="107">
        <v>7011</v>
      </c>
      <c r="L50" s="107">
        <v>6974</v>
      </c>
      <c r="M50" s="108">
        <v>6892</v>
      </c>
    </row>
    <row r="51" spans="2:13" ht="27.75" customHeight="1" x14ac:dyDescent="0.15">
      <c r="B51" s="1236"/>
      <c r="C51" s="1237"/>
      <c r="D51" s="105"/>
      <c r="E51" s="1242" t="s">
        <v>41</v>
      </c>
      <c r="F51" s="1242"/>
      <c r="G51" s="1242"/>
      <c r="H51" s="1243"/>
      <c r="I51" s="106">
        <v>884</v>
      </c>
      <c r="J51" s="107">
        <v>838</v>
      </c>
      <c r="K51" s="107">
        <v>822</v>
      </c>
      <c r="L51" s="107">
        <v>778</v>
      </c>
      <c r="M51" s="108">
        <v>712</v>
      </c>
    </row>
    <row r="52" spans="2:13" ht="27.75" customHeight="1" x14ac:dyDescent="0.15">
      <c r="B52" s="1238"/>
      <c r="C52" s="1239"/>
      <c r="D52" s="105"/>
      <c r="E52" s="1242" t="s">
        <v>42</v>
      </c>
      <c r="F52" s="1242"/>
      <c r="G52" s="1242"/>
      <c r="H52" s="1243"/>
      <c r="I52" s="106">
        <v>15330</v>
      </c>
      <c r="J52" s="107">
        <v>15238</v>
      </c>
      <c r="K52" s="107">
        <v>15305</v>
      </c>
      <c r="L52" s="107">
        <v>14994</v>
      </c>
      <c r="M52" s="108">
        <v>15017</v>
      </c>
    </row>
    <row r="53" spans="2:13" ht="27.75" customHeight="1" thickBot="1" x14ac:dyDescent="0.2">
      <c r="B53" s="1249" t="s">
        <v>43</v>
      </c>
      <c r="C53" s="1250"/>
      <c r="D53" s="112"/>
      <c r="E53" s="1251" t="s">
        <v>44</v>
      </c>
      <c r="F53" s="1251"/>
      <c r="G53" s="1251"/>
      <c r="H53" s="1252"/>
      <c r="I53" s="113">
        <v>-217</v>
      </c>
      <c r="J53" s="114">
        <v>-935</v>
      </c>
      <c r="K53" s="114">
        <v>273</v>
      </c>
      <c r="L53" s="114">
        <v>2085</v>
      </c>
      <c r="M53" s="115">
        <v>1946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oDQN0Iao3PyPtOP3inS1PWlci/RPRarX8Srjv0jKtRR4aisr2amtegrcCmrZz/g6AV+/tAM+sTDmNhUvNkDJw==" saltValue="n3mjenYplPkdJCuc2Wmz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1" t="s">
        <v>47</v>
      </c>
      <c r="D55" s="1261"/>
      <c r="E55" s="1262"/>
      <c r="F55" s="127">
        <v>1623</v>
      </c>
      <c r="G55" s="127">
        <v>1624</v>
      </c>
      <c r="H55" s="128">
        <v>1626</v>
      </c>
    </row>
    <row r="56" spans="2:8" ht="52.5" customHeight="1" x14ac:dyDescent="0.15">
      <c r="B56" s="129"/>
      <c r="C56" s="1263" t="s">
        <v>48</v>
      </c>
      <c r="D56" s="1263"/>
      <c r="E56" s="1264"/>
      <c r="F56" s="130">
        <v>3655</v>
      </c>
      <c r="G56" s="130">
        <v>3359</v>
      </c>
      <c r="H56" s="131">
        <v>2961</v>
      </c>
    </row>
    <row r="57" spans="2:8" ht="53.25" customHeight="1" x14ac:dyDescent="0.15">
      <c r="B57" s="129"/>
      <c r="C57" s="1265" t="s">
        <v>49</v>
      </c>
      <c r="D57" s="1265"/>
      <c r="E57" s="1266"/>
      <c r="F57" s="132">
        <v>1439</v>
      </c>
      <c r="G57" s="132">
        <v>1537</v>
      </c>
      <c r="H57" s="133">
        <v>1822</v>
      </c>
    </row>
    <row r="58" spans="2:8" ht="45.75" customHeight="1" x14ac:dyDescent="0.15">
      <c r="B58" s="134"/>
      <c r="C58" s="1253" t="s">
        <v>578</v>
      </c>
      <c r="D58" s="1254"/>
      <c r="E58" s="1255"/>
      <c r="F58" s="135">
        <v>524</v>
      </c>
      <c r="G58" s="135">
        <v>704</v>
      </c>
      <c r="H58" s="136">
        <v>1235</v>
      </c>
    </row>
    <row r="59" spans="2:8" ht="45.75" customHeight="1" x14ac:dyDescent="0.15">
      <c r="B59" s="134"/>
      <c r="C59" s="1253" t="s">
        <v>579</v>
      </c>
      <c r="D59" s="1254"/>
      <c r="E59" s="1255"/>
      <c r="F59" s="135">
        <v>298</v>
      </c>
      <c r="G59" s="135">
        <v>298</v>
      </c>
      <c r="H59" s="136">
        <v>298</v>
      </c>
    </row>
    <row r="60" spans="2:8" ht="45.75" customHeight="1" x14ac:dyDescent="0.15">
      <c r="B60" s="134"/>
      <c r="C60" s="1253" t="s">
        <v>580</v>
      </c>
      <c r="D60" s="1254"/>
      <c r="E60" s="1255"/>
      <c r="F60" s="135">
        <v>63</v>
      </c>
      <c r="G60" s="135">
        <v>59</v>
      </c>
      <c r="H60" s="136">
        <v>59</v>
      </c>
    </row>
    <row r="61" spans="2:8" ht="45.75" customHeight="1" x14ac:dyDescent="0.15">
      <c r="B61" s="134"/>
      <c r="C61" s="1253" t="s">
        <v>581</v>
      </c>
      <c r="D61" s="1254"/>
      <c r="E61" s="1255"/>
      <c r="F61" s="135">
        <v>63</v>
      </c>
      <c r="G61" s="135">
        <v>59</v>
      </c>
      <c r="H61" s="136">
        <v>58</v>
      </c>
    </row>
    <row r="62" spans="2:8" ht="45.75" customHeight="1" thickBot="1" x14ac:dyDescent="0.2">
      <c r="B62" s="137"/>
      <c r="C62" s="1256" t="s">
        <v>582</v>
      </c>
      <c r="D62" s="1257"/>
      <c r="E62" s="1258"/>
      <c r="F62" s="138">
        <v>8</v>
      </c>
      <c r="G62" s="138">
        <v>9</v>
      </c>
      <c r="H62" s="139">
        <v>50</v>
      </c>
    </row>
    <row r="63" spans="2:8" ht="52.5" customHeight="1" thickBot="1" x14ac:dyDescent="0.2">
      <c r="B63" s="140"/>
      <c r="C63" s="1259" t="s">
        <v>50</v>
      </c>
      <c r="D63" s="1259"/>
      <c r="E63" s="1260"/>
      <c r="F63" s="141">
        <v>6717</v>
      </c>
      <c r="G63" s="141">
        <v>6520</v>
      </c>
      <c r="H63" s="142">
        <v>6409</v>
      </c>
    </row>
    <row r="64" spans="2:8" ht="15" customHeight="1" x14ac:dyDescent="0.15"/>
    <row r="65" ht="0" hidden="1" customHeight="1" x14ac:dyDescent="0.15"/>
    <row r="66" ht="0" hidden="1" customHeight="1" x14ac:dyDescent="0.15"/>
  </sheetData>
  <sheetProtection algorithmName="SHA-512" hashValue="evCv3sTaXjnRRQlZ09n8LgF0YNOgdd6yiWMiapp0aO23EO1uvic3r7YMQorgEd66ISqrtVuObNUyMwu1D7FhFg==" saltValue="6nA0G2/id7La2dTUfP8p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541</v>
      </c>
      <c r="BQ50" s="1301"/>
      <c r="BR50" s="1301"/>
      <c r="BS50" s="1301"/>
      <c r="BT50" s="1301"/>
      <c r="BU50" s="1301"/>
      <c r="BV50" s="1301"/>
      <c r="BW50" s="1301"/>
      <c r="BX50" s="1301" t="s">
        <v>542</v>
      </c>
      <c r="BY50" s="1301"/>
      <c r="BZ50" s="1301"/>
      <c r="CA50" s="1301"/>
      <c r="CB50" s="1301"/>
      <c r="CC50" s="1301"/>
      <c r="CD50" s="1301"/>
      <c r="CE50" s="1301"/>
      <c r="CF50" s="1301" t="s">
        <v>543</v>
      </c>
      <c r="CG50" s="1301"/>
      <c r="CH50" s="1301"/>
      <c r="CI50" s="1301"/>
      <c r="CJ50" s="1301"/>
      <c r="CK50" s="1301"/>
      <c r="CL50" s="1301"/>
      <c r="CM50" s="1301"/>
      <c r="CN50" s="1301" t="s">
        <v>544</v>
      </c>
      <c r="CO50" s="1301"/>
      <c r="CP50" s="1301"/>
      <c r="CQ50" s="1301"/>
      <c r="CR50" s="1301"/>
      <c r="CS50" s="1301"/>
      <c r="CT50" s="1301"/>
      <c r="CU50" s="1301"/>
      <c r="CV50" s="1301" t="s">
        <v>545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589</v>
      </c>
      <c r="AO51" s="1305"/>
      <c r="AP51" s="1305"/>
      <c r="AQ51" s="1305"/>
      <c r="AR51" s="1305"/>
      <c r="AS51" s="1305"/>
      <c r="AT51" s="1305"/>
      <c r="AU51" s="1305"/>
      <c r="AV51" s="1305"/>
      <c r="AW51" s="1305"/>
      <c r="AX51" s="1305"/>
      <c r="AY51" s="1305"/>
      <c r="AZ51" s="1305"/>
      <c r="BA51" s="1305"/>
      <c r="BB51" s="1305" t="s">
        <v>590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v>4.7</v>
      </c>
      <c r="CG51" s="1307"/>
      <c r="CH51" s="1307"/>
      <c r="CI51" s="1307"/>
      <c r="CJ51" s="1307"/>
      <c r="CK51" s="1307"/>
      <c r="CL51" s="1307"/>
      <c r="CM51" s="1307"/>
      <c r="CN51" s="1307">
        <v>36.1</v>
      </c>
      <c r="CO51" s="1307"/>
      <c r="CP51" s="1307"/>
      <c r="CQ51" s="1307"/>
      <c r="CR51" s="1307"/>
      <c r="CS51" s="1307"/>
      <c r="CT51" s="1307"/>
      <c r="CU51" s="1307"/>
      <c r="CV51" s="1307">
        <v>33.6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591</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54.3</v>
      </c>
      <c r="BY53" s="1307"/>
      <c r="BZ53" s="1307"/>
      <c r="CA53" s="1307"/>
      <c r="CB53" s="1307"/>
      <c r="CC53" s="1307"/>
      <c r="CD53" s="1307"/>
      <c r="CE53" s="1307"/>
      <c r="CF53" s="1307">
        <v>55.7</v>
      </c>
      <c r="CG53" s="1307"/>
      <c r="CH53" s="1307"/>
      <c r="CI53" s="1307"/>
      <c r="CJ53" s="1307"/>
      <c r="CK53" s="1307"/>
      <c r="CL53" s="1307"/>
      <c r="CM53" s="1307"/>
      <c r="CN53" s="1307">
        <v>50.4</v>
      </c>
      <c r="CO53" s="1307"/>
      <c r="CP53" s="1307"/>
      <c r="CQ53" s="1307"/>
      <c r="CR53" s="1307"/>
      <c r="CS53" s="1307"/>
      <c r="CT53" s="1307"/>
      <c r="CU53" s="1307"/>
      <c r="CV53" s="1307">
        <v>52.2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592</v>
      </c>
      <c r="AO55" s="1301"/>
      <c r="AP55" s="1301"/>
      <c r="AQ55" s="1301"/>
      <c r="AR55" s="1301"/>
      <c r="AS55" s="1301"/>
      <c r="AT55" s="1301"/>
      <c r="AU55" s="1301"/>
      <c r="AV55" s="1301"/>
      <c r="AW55" s="1301"/>
      <c r="AX55" s="1301"/>
      <c r="AY55" s="1301"/>
      <c r="AZ55" s="1301"/>
      <c r="BA55" s="1301"/>
      <c r="BB55" s="1305" t="s">
        <v>590</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593</v>
      </c>
    </row>
    <row r="64" spans="1:109" x14ac:dyDescent="0.15">
      <c r="B64" s="1276"/>
      <c r="G64" s="1283"/>
      <c r="I64" s="1317"/>
      <c r="J64" s="1317"/>
      <c r="K64" s="1317"/>
      <c r="L64" s="1317"/>
      <c r="M64" s="1317"/>
      <c r="N64" s="1318"/>
      <c r="AM64" s="1283"/>
      <c r="AN64" s="1283" t="s">
        <v>586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594</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541</v>
      </c>
      <c r="BQ72" s="1301"/>
      <c r="BR72" s="1301"/>
      <c r="BS72" s="1301"/>
      <c r="BT72" s="1301"/>
      <c r="BU72" s="1301"/>
      <c r="BV72" s="1301"/>
      <c r="BW72" s="1301"/>
      <c r="BX72" s="1301" t="s">
        <v>542</v>
      </c>
      <c r="BY72" s="1301"/>
      <c r="BZ72" s="1301"/>
      <c r="CA72" s="1301"/>
      <c r="CB72" s="1301"/>
      <c r="CC72" s="1301"/>
      <c r="CD72" s="1301"/>
      <c r="CE72" s="1301"/>
      <c r="CF72" s="1301" t="s">
        <v>543</v>
      </c>
      <c r="CG72" s="1301"/>
      <c r="CH72" s="1301"/>
      <c r="CI72" s="1301"/>
      <c r="CJ72" s="1301"/>
      <c r="CK72" s="1301"/>
      <c r="CL72" s="1301"/>
      <c r="CM72" s="1301"/>
      <c r="CN72" s="1301" t="s">
        <v>544</v>
      </c>
      <c r="CO72" s="1301"/>
      <c r="CP72" s="1301"/>
      <c r="CQ72" s="1301"/>
      <c r="CR72" s="1301"/>
      <c r="CS72" s="1301"/>
      <c r="CT72" s="1301"/>
      <c r="CU72" s="1301"/>
      <c r="CV72" s="1301" t="s">
        <v>545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589</v>
      </c>
      <c r="AO73" s="1305"/>
      <c r="AP73" s="1305"/>
      <c r="AQ73" s="1305"/>
      <c r="AR73" s="1305"/>
      <c r="AS73" s="1305"/>
      <c r="AT73" s="1305"/>
      <c r="AU73" s="1305"/>
      <c r="AV73" s="1305"/>
      <c r="AW73" s="1305"/>
      <c r="AX73" s="1305"/>
      <c r="AY73" s="1305"/>
      <c r="AZ73" s="1305"/>
      <c r="BA73" s="1305"/>
      <c r="BB73" s="1305" t="s">
        <v>590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v>4.7</v>
      </c>
      <c r="CG73" s="1307"/>
      <c r="CH73" s="1307"/>
      <c r="CI73" s="1307"/>
      <c r="CJ73" s="1307"/>
      <c r="CK73" s="1307"/>
      <c r="CL73" s="1307"/>
      <c r="CM73" s="1307"/>
      <c r="CN73" s="1307">
        <v>36.1</v>
      </c>
      <c r="CO73" s="1307"/>
      <c r="CP73" s="1307"/>
      <c r="CQ73" s="1307"/>
      <c r="CR73" s="1307"/>
      <c r="CS73" s="1307"/>
      <c r="CT73" s="1307"/>
      <c r="CU73" s="1307"/>
      <c r="CV73" s="1307">
        <v>33.6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595</v>
      </c>
      <c r="BC75" s="1305"/>
      <c r="BD75" s="1305"/>
      <c r="BE75" s="1305"/>
      <c r="BF75" s="1305"/>
      <c r="BG75" s="1305"/>
      <c r="BH75" s="1305"/>
      <c r="BI75" s="1305"/>
      <c r="BJ75" s="1305"/>
      <c r="BK75" s="1305"/>
      <c r="BL75" s="1305"/>
      <c r="BM75" s="1305"/>
      <c r="BN75" s="1305"/>
      <c r="BO75" s="1305"/>
      <c r="BP75" s="1307">
        <v>10.1</v>
      </c>
      <c r="BQ75" s="1307"/>
      <c r="BR75" s="1307"/>
      <c r="BS75" s="1307"/>
      <c r="BT75" s="1307"/>
      <c r="BU75" s="1307"/>
      <c r="BV75" s="1307"/>
      <c r="BW75" s="1307"/>
      <c r="BX75" s="1307">
        <v>9.1</v>
      </c>
      <c r="BY75" s="1307"/>
      <c r="BZ75" s="1307"/>
      <c r="CA75" s="1307"/>
      <c r="CB75" s="1307"/>
      <c r="CC75" s="1307"/>
      <c r="CD75" s="1307"/>
      <c r="CE75" s="1307"/>
      <c r="CF75" s="1307">
        <v>10</v>
      </c>
      <c r="CG75" s="1307"/>
      <c r="CH75" s="1307"/>
      <c r="CI75" s="1307"/>
      <c r="CJ75" s="1307"/>
      <c r="CK75" s="1307"/>
      <c r="CL75" s="1307"/>
      <c r="CM75" s="1307"/>
      <c r="CN75" s="1307">
        <v>11.7</v>
      </c>
      <c r="CO75" s="1307"/>
      <c r="CP75" s="1307"/>
      <c r="CQ75" s="1307"/>
      <c r="CR75" s="1307"/>
      <c r="CS75" s="1307"/>
      <c r="CT75" s="1307"/>
      <c r="CU75" s="1307"/>
      <c r="CV75" s="1307">
        <v>13.1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592</v>
      </c>
      <c r="AO77" s="1301"/>
      <c r="AP77" s="1301"/>
      <c r="AQ77" s="1301"/>
      <c r="AR77" s="1301"/>
      <c r="AS77" s="1301"/>
      <c r="AT77" s="1301"/>
      <c r="AU77" s="1301"/>
      <c r="AV77" s="1301"/>
      <c r="AW77" s="1301"/>
      <c r="AX77" s="1301"/>
      <c r="AY77" s="1301"/>
      <c r="AZ77" s="1301"/>
      <c r="BA77" s="1301"/>
      <c r="BB77" s="1305" t="s">
        <v>590</v>
      </c>
      <c r="BC77" s="1305"/>
      <c r="BD77" s="1305"/>
      <c r="BE77" s="1305"/>
      <c r="BF77" s="1305"/>
      <c r="BG77" s="1305"/>
      <c r="BH77" s="1305"/>
      <c r="BI77" s="1305"/>
      <c r="BJ77" s="1305"/>
      <c r="BK77" s="1305"/>
      <c r="BL77" s="1305"/>
      <c r="BM77" s="1305"/>
      <c r="BN77" s="1305"/>
      <c r="BO77" s="1305"/>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595</v>
      </c>
      <c r="BC79" s="1305"/>
      <c r="BD79" s="1305"/>
      <c r="BE79" s="1305"/>
      <c r="BF79" s="1305"/>
      <c r="BG79" s="1305"/>
      <c r="BH79" s="1305"/>
      <c r="BI79" s="1305"/>
      <c r="BJ79" s="1305"/>
      <c r="BK79" s="1305"/>
      <c r="BL79" s="1305"/>
      <c r="BM79" s="1305"/>
      <c r="BN79" s="1305"/>
      <c r="BO79" s="1305"/>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IejukdUcsmo0S8G1om1bOUT7R3+fSnmv+IZWBXb1cSHT3j+MN+oN9NOhFDQub1jJeLvtGPk3CgDXWmXeMBk/w==" saltValue="25L8Htt7kakrxTxf+0UB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Gaqwe3W982pNNctjUJoBx7FshUzaD9qaxonUnRoKQ8AWjTz/piZfay9OAYtJV+K8lv+tAExeWx5U4OCxE8eDw==" saltValue="9udO1J1kA1FhWBOPVlIV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F2lUaAEE2+j91e8xjZvn0XKP2/jHezMHAnDmVEfcxzYz9tpieNm+OzIL957reAOh/FgLdWY2/9Q4byyNghOVw==" saltValue="qVocmeywCLSeOkot8KOK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162055</v>
      </c>
      <c r="E3" s="161"/>
      <c r="F3" s="162">
        <v>59668</v>
      </c>
      <c r="G3" s="163"/>
      <c r="H3" s="164"/>
    </row>
    <row r="4" spans="1:8" x14ac:dyDescent="0.15">
      <c r="A4" s="165"/>
      <c r="B4" s="166"/>
      <c r="C4" s="167"/>
      <c r="D4" s="168">
        <v>75518</v>
      </c>
      <c r="E4" s="169"/>
      <c r="F4" s="170">
        <v>31515</v>
      </c>
      <c r="G4" s="171"/>
      <c r="H4" s="172"/>
    </row>
    <row r="5" spans="1:8" x14ac:dyDescent="0.15">
      <c r="A5" s="153" t="s">
        <v>533</v>
      </c>
      <c r="B5" s="158"/>
      <c r="C5" s="159"/>
      <c r="D5" s="160">
        <v>73132</v>
      </c>
      <c r="E5" s="161"/>
      <c r="F5" s="162">
        <v>56894</v>
      </c>
      <c r="G5" s="163"/>
      <c r="H5" s="164"/>
    </row>
    <row r="6" spans="1:8" x14ac:dyDescent="0.15">
      <c r="A6" s="165"/>
      <c r="B6" s="166"/>
      <c r="C6" s="167"/>
      <c r="D6" s="168">
        <v>40983</v>
      </c>
      <c r="E6" s="169"/>
      <c r="F6" s="170">
        <v>32548</v>
      </c>
      <c r="G6" s="171"/>
      <c r="H6" s="172"/>
    </row>
    <row r="7" spans="1:8" x14ac:dyDescent="0.15">
      <c r="A7" s="153" t="s">
        <v>534</v>
      </c>
      <c r="B7" s="158"/>
      <c r="C7" s="159"/>
      <c r="D7" s="160">
        <v>87867</v>
      </c>
      <c r="E7" s="161"/>
      <c r="F7" s="162">
        <v>57122</v>
      </c>
      <c r="G7" s="163"/>
      <c r="H7" s="164"/>
    </row>
    <row r="8" spans="1:8" x14ac:dyDescent="0.15">
      <c r="A8" s="165"/>
      <c r="B8" s="166"/>
      <c r="C8" s="167"/>
      <c r="D8" s="168">
        <v>57251</v>
      </c>
      <c r="E8" s="169"/>
      <c r="F8" s="170">
        <v>36191</v>
      </c>
      <c r="G8" s="171"/>
      <c r="H8" s="172"/>
    </row>
    <row r="9" spans="1:8" x14ac:dyDescent="0.15">
      <c r="A9" s="153" t="s">
        <v>535</v>
      </c>
      <c r="B9" s="158"/>
      <c r="C9" s="159"/>
      <c r="D9" s="160">
        <v>108768</v>
      </c>
      <c r="E9" s="161"/>
      <c r="F9" s="162">
        <v>53655</v>
      </c>
      <c r="G9" s="163"/>
      <c r="H9" s="164"/>
    </row>
    <row r="10" spans="1:8" x14ac:dyDescent="0.15">
      <c r="A10" s="165"/>
      <c r="B10" s="166"/>
      <c r="C10" s="167"/>
      <c r="D10" s="168">
        <v>74216</v>
      </c>
      <c r="E10" s="169"/>
      <c r="F10" s="170">
        <v>32719</v>
      </c>
      <c r="G10" s="171"/>
      <c r="H10" s="172"/>
    </row>
    <row r="11" spans="1:8" x14ac:dyDescent="0.15">
      <c r="A11" s="153" t="s">
        <v>536</v>
      </c>
      <c r="B11" s="158"/>
      <c r="C11" s="159"/>
      <c r="D11" s="160">
        <v>69514</v>
      </c>
      <c r="E11" s="161"/>
      <c r="F11" s="162">
        <v>53869</v>
      </c>
      <c r="G11" s="163"/>
      <c r="H11" s="164"/>
    </row>
    <row r="12" spans="1:8" x14ac:dyDescent="0.15">
      <c r="A12" s="165"/>
      <c r="B12" s="166"/>
      <c r="C12" s="173"/>
      <c r="D12" s="168">
        <v>33936</v>
      </c>
      <c r="E12" s="169"/>
      <c r="F12" s="170">
        <v>35046</v>
      </c>
      <c r="G12" s="171"/>
      <c r="H12" s="172"/>
    </row>
    <row r="13" spans="1:8" x14ac:dyDescent="0.15">
      <c r="A13" s="153"/>
      <c r="B13" s="158"/>
      <c r="C13" s="174"/>
      <c r="D13" s="175">
        <v>100267</v>
      </c>
      <c r="E13" s="176"/>
      <c r="F13" s="177">
        <v>56242</v>
      </c>
      <c r="G13" s="178"/>
      <c r="H13" s="164"/>
    </row>
    <row r="14" spans="1:8" x14ac:dyDescent="0.15">
      <c r="A14" s="165"/>
      <c r="B14" s="166"/>
      <c r="C14" s="167"/>
      <c r="D14" s="168">
        <v>56381</v>
      </c>
      <c r="E14" s="169"/>
      <c r="F14" s="170">
        <v>33604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6.11</v>
      </c>
      <c r="C19" s="179">
        <f>ROUND(VALUE(SUBSTITUTE(実質収支比率等に係る経年分析!G$48,"▲","-")),2)</f>
        <v>6.78</v>
      </c>
      <c r="D19" s="179">
        <f>ROUND(VALUE(SUBSTITUTE(実質収支比率等に係る経年分析!H$48,"▲","-")),2)</f>
        <v>5.73</v>
      </c>
      <c r="E19" s="179">
        <f>ROUND(VALUE(SUBSTITUTE(実質収支比率等に係る経年分析!I$48,"▲","-")),2)</f>
        <v>5.71</v>
      </c>
      <c r="F19" s="179">
        <f>ROUND(VALUE(SUBSTITUTE(実質収支比率等に係る経年分析!J$48,"▲","-")),2)</f>
        <v>5.61</v>
      </c>
    </row>
    <row r="20" spans="1:11" x14ac:dyDescent="0.15">
      <c r="A20" s="179" t="s">
        <v>54</v>
      </c>
      <c r="B20" s="179">
        <f>ROUND(VALUE(SUBSTITUTE(実質収支比率等に係る経年分析!F$47,"▲","-")),2)</f>
        <v>23.82</v>
      </c>
      <c r="C20" s="179">
        <f>ROUND(VALUE(SUBSTITUTE(実質収支比率等に係る経年分析!G$47,"▲","-")),2)</f>
        <v>23.28</v>
      </c>
      <c r="D20" s="179">
        <f>ROUND(VALUE(SUBSTITUTE(実質収支比率等に係る経年分析!H$47,"▲","-")),2)</f>
        <v>23.63</v>
      </c>
      <c r="E20" s="179">
        <f>ROUND(VALUE(SUBSTITUTE(実質収支比率等に係る経年分析!I$47,"▲","-")),2)</f>
        <v>23.46</v>
      </c>
      <c r="F20" s="179">
        <f>ROUND(VALUE(SUBSTITUTE(実質収支比率等に係る経年分析!J$47,"▲","-")),2)</f>
        <v>23.45</v>
      </c>
    </row>
    <row r="21" spans="1:11" x14ac:dyDescent="0.15">
      <c r="A21" s="179" t="s">
        <v>55</v>
      </c>
      <c r="B21" s="179">
        <f>IF(ISNUMBER(VALUE(SUBSTITUTE(実質収支比率等に係る経年分析!F$49,"▲","-"))),ROUND(VALUE(SUBSTITUTE(実質収支比率等に係る経年分析!F$49,"▲","-")),2),NA())</f>
        <v>-0.71</v>
      </c>
      <c r="C21" s="179">
        <f>IF(ISNUMBER(VALUE(SUBSTITUTE(実質収支比率等に係る経年分析!G$49,"▲","-"))),ROUND(VALUE(SUBSTITUTE(実質収支比率等に係る経年分析!G$49,"▲","-")),2),NA())</f>
        <v>0.84</v>
      </c>
      <c r="D21" s="179">
        <f>IF(ISNUMBER(VALUE(SUBSTITUTE(実質収支比率等に係る経年分析!H$49,"▲","-"))),ROUND(VALUE(SUBSTITUTE(実質収支比率等に係る経年分析!H$49,"▲","-")),2),NA())</f>
        <v>-1.1200000000000001</v>
      </c>
      <c r="E21" s="179">
        <f>IF(ISNUMBER(VALUE(SUBSTITUTE(実質収支比率等に係る経年分析!I$49,"▲","-"))),ROUND(VALUE(SUBSTITUTE(実質収支比率等に係る経年分析!I$49,"▲","-")),2),NA())</f>
        <v>0.04</v>
      </c>
      <c r="F21" s="179">
        <f>IF(ISNUMBER(VALUE(SUBSTITUTE(実質収支比率等に係る経年分析!J$49,"▲","-"))),ROUND(VALUE(SUBSTITUTE(実質収支比率等に係る経年分析!J$49,"▲","-")),2),NA())</f>
        <v>-0.08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入善町育英奨学資金特別会計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入善町後期高齢者医療特別会計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0.91</v>
      </c>
    </row>
    <row r="35" spans="1:16" x14ac:dyDescent="0.15">
      <c r="A35" s="180" t="str">
        <f>IF(連結実質赤字比率に係る赤字・黒字の構成分析!C$35="",NA(),連結実質赤字比率に係る赤字・黒字の構成分析!C$35)</f>
        <v>入善町国民健康保険特別会計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2.2000000000000002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1259</v>
      </c>
      <c r="E42" s="181"/>
      <c r="F42" s="181"/>
      <c r="G42" s="181">
        <f>'実質公債費比率（分子）の構造'!L$52</f>
        <v>1171</v>
      </c>
      <c r="H42" s="181"/>
      <c r="I42" s="181"/>
      <c r="J42" s="181">
        <f>'実質公債費比率（分子）の構造'!M$52</f>
        <v>1163</v>
      </c>
      <c r="K42" s="181"/>
      <c r="L42" s="181"/>
      <c r="M42" s="181">
        <f>'実質公債費比率（分子）の構造'!N$52</f>
        <v>1216</v>
      </c>
      <c r="N42" s="181"/>
      <c r="O42" s="181"/>
      <c r="P42" s="181">
        <f>'実質公債費比率（分子）の構造'!O$52</f>
        <v>1225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36</v>
      </c>
      <c r="C44" s="181"/>
      <c r="D44" s="181"/>
      <c r="E44" s="181">
        <f>'実質公債費比率（分子）の構造'!L$50</f>
        <v>44</v>
      </c>
      <c r="F44" s="181"/>
      <c r="G44" s="181"/>
      <c r="H44" s="181">
        <f>'実質公債費比率（分子）の構造'!M$50</f>
        <v>56</v>
      </c>
      <c r="I44" s="181"/>
      <c r="J44" s="181"/>
      <c r="K44" s="181">
        <f>'実質公債費比率（分子）の構造'!N$50</f>
        <v>41</v>
      </c>
      <c r="L44" s="181"/>
      <c r="M44" s="181"/>
      <c r="N44" s="181">
        <f>'実質公債費比率（分子）の構造'!O$50</f>
        <v>31</v>
      </c>
      <c r="O44" s="181"/>
      <c r="P44" s="181"/>
    </row>
    <row r="45" spans="1:16" x14ac:dyDescent="0.15">
      <c r="A45" s="181" t="s">
        <v>65</v>
      </c>
      <c r="B45" s="181">
        <f>'実質公債費比率（分子）の構造'!K$49</f>
        <v>48</v>
      </c>
      <c r="C45" s="181"/>
      <c r="D45" s="181"/>
      <c r="E45" s="181">
        <f>'実質公債費比率（分子）の構造'!L$49</f>
        <v>37</v>
      </c>
      <c r="F45" s="181"/>
      <c r="G45" s="181"/>
      <c r="H45" s="181">
        <f>'実質公債費比率（分子）の構造'!M$49</f>
        <v>64</v>
      </c>
      <c r="I45" s="181"/>
      <c r="J45" s="181"/>
      <c r="K45" s="181">
        <f>'実質公債費比率（分子）の構造'!N$49</f>
        <v>91</v>
      </c>
      <c r="L45" s="181"/>
      <c r="M45" s="181"/>
      <c r="N45" s="181">
        <f>'実質公債費比率（分子）の構造'!O$49</f>
        <v>109</v>
      </c>
      <c r="O45" s="181"/>
      <c r="P45" s="181"/>
    </row>
    <row r="46" spans="1:16" x14ac:dyDescent="0.15">
      <c r="A46" s="181" t="s">
        <v>66</v>
      </c>
      <c r="B46" s="181">
        <f>'実質公債費比率（分子）の構造'!K$48</f>
        <v>384</v>
      </c>
      <c r="C46" s="181"/>
      <c r="D46" s="181"/>
      <c r="E46" s="181">
        <f>'実質公債費比率（分子）の構造'!L$48</f>
        <v>387</v>
      </c>
      <c r="F46" s="181"/>
      <c r="G46" s="181"/>
      <c r="H46" s="181">
        <f>'実質公債費比率（分子）の構造'!M$48</f>
        <v>437</v>
      </c>
      <c r="I46" s="181"/>
      <c r="J46" s="181"/>
      <c r="K46" s="181">
        <f>'実質公債費比率（分子）の構造'!N$48</f>
        <v>506</v>
      </c>
      <c r="L46" s="181"/>
      <c r="M46" s="181"/>
      <c r="N46" s="181">
        <f>'実質公債費比率（分子）の構造'!O$48</f>
        <v>471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1274</v>
      </c>
      <c r="C49" s="181"/>
      <c r="D49" s="181"/>
      <c r="E49" s="181">
        <f>'実質公債費比率（分子）の構造'!L$45</f>
        <v>1245</v>
      </c>
      <c r="F49" s="181"/>
      <c r="G49" s="181"/>
      <c r="H49" s="181">
        <f>'実質公債費比率（分子）の構造'!M$45</f>
        <v>1311</v>
      </c>
      <c r="I49" s="181"/>
      <c r="J49" s="181"/>
      <c r="K49" s="181">
        <f>'実質公債費比率（分子）の構造'!N$45</f>
        <v>1359</v>
      </c>
      <c r="L49" s="181"/>
      <c r="M49" s="181"/>
      <c r="N49" s="181">
        <f>'実質公債費比率（分子）の構造'!O$45</f>
        <v>1410</v>
      </c>
      <c r="O49" s="181"/>
      <c r="P49" s="181"/>
    </row>
    <row r="50" spans="1:16" x14ac:dyDescent="0.15">
      <c r="A50" s="181" t="s">
        <v>70</v>
      </c>
      <c r="B50" s="181" t="e">
        <f>NA()</f>
        <v>#N/A</v>
      </c>
      <c r="C50" s="181">
        <f>IF(ISNUMBER('実質公債費比率（分子）の構造'!K$53),'実質公債費比率（分子）の構造'!K$53,NA())</f>
        <v>483</v>
      </c>
      <c r="D50" s="181" t="e">
        <f>NA()</f>
        <v>#N/A</v>
      </c>
      <c r="E50" s="181" t="e">
        <f>NA()</f>
        <v>#N/A</v>
      </c>
      <c r="F50" s="181">
        <f>IF(ISNUMBER('実質公債費比率（分子）の構造'!L$53),'実質公債費比率（分子）の構造'!L$53,NA())</f>
        <v>542</v>
      </c>
      <c r="G50" s="181" t="e">
        <f>NA()</f>
        <v>#N/A</v>
      </c>
      <c r="H50" s="181" t="e">
        <f>NA()</f>
        <v>#N/A</v>
      </c>
      <c r="I50" s="181">
        <f>IF(ISNUMBER('実質公債費比率（分子）の構造'!M$53),'実質公債費比率（分子）の構造'!M$53,NA())</f>
        <v>705</v>
      </c>
      <c r="J50" s="181" t="e">
        <f>NA()</f>
        <v>#N/A</v>
      </c>
      <c r="K50" s="181" t="e">
        <f>NA()</f>
        <v>#N/A</v>
      </c>
      <c r="L50" s="181">
        <f>IF(ISNUMBER('実質公債費比率（分子）の構造'!N$53),'実質公債費比率（分子）の構造'!N$53,NA())</f>
        <v>781</v>
      </c>
      <c r="M50" s="181" t="e">
        <f>NA()</f>
        <v>#N/A</v>
      </c>
      <c r="N50" s="181" t="e">
        <f>NA()</f>
        <v>#N/A</v>
      </c>
      <c r="O50" s="181">
        <f>IF(ISNUMBER('実質公債費比率（分子）の構造'!O$53),'実質公債費比率（分子）の構造'!O$53,NA())</f>
        <v>796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15330</v>
      </c>
      <c r="E56" s="180"/>
      <c r="F56" s="180"/>
      <c r="G56" s="180">
        <f>'将来負担比率（分子）の構造'!J$52</f>
        <v>15238</v>
      </c>
      <c r="H56" s="180"/>
      <c r="I56" s="180"/>
      <c r="J56" s="180">
        <f>'将来負担比率（分子）の構造'!K$52</f>
        <v>15305</v>
      </c>
      <c r="K56" s="180"/>
      <c r="L56" s="180"/>
      <c r="M56" s="180">
        <f>'将来負担比率（分子）の構造'!L$52</f>
        <v>14994</v>
      </c>
      <c r="N56" s="180"/>
      <c r="O56" s="180"/>
      <c r="P56" s="180">
        <f>'将来負担比率（分子）の構造'!M$52</f>
        <v>15017</v>
      </c>
    </row>
    <row r="57" spans="1:16" x14ac:dyDescent="0.15">
      <c r="A57" s="180" t="s">
        <v>41</v>
      </c>
      <c r="B57" s="180"/>
      <c r="C57" s="180"/>
      <c r="D57" s="180">
        <f>'将来負担比率（分子）の構造'!I$51</f>
        <v>884</v>
      </c>
      <c r="E57" s="180"/>
      <c r="F57" s="180"/>
      <c r="G57" s="180">
        <f>'将来負担比率（分子）の構造'!J$51</f>
        <v>838</v>
      </c>
      <c r="H57" s="180"/>
      <c r="I57" s="180"/>
      <c r="J57" s="180">
        <f>'将来負担比率（分子）の構造'!K$51</f>
        <v>822</v>
      </c>
      <c r="K57" s="180"/>
      <c r="L57" s="180"/>
      <c r="M57" s="180">
        <f>'将来負担比率（分子）の構造'!L$51</f>
        <v>778</v>
      </c>
      <c r="N57" s="180"/>
      <c r="O57" s="180"/>
      <c r="P57" s="180">
        <f>'将来負担比率（分子）の構造'!M$51</f>
        <v>712</v>
      </c>
    </row>
    <row r="58" spans="1:16" x14ac:dyDescent="0.15">
      <c r="A58" s="180" t="s">
        <v>40</v>
      </c>
      <c r="B58" s="180"/>
      <c r="C58" s="180"/>
      <c r="D58" s="180">
        <f>'将来負担比率（分子）の構造'!I$50</f>
        <v>6969</v>
      </c>
      <c r="E58" s="180"/>
      <c r="F58" s="180"/>
      <c r="G58" s="180">
        <f>'将来負担比率（分子）の構造'!J$50</f>
        <v>7148</v>
      </c>
      <c r="H58" s="180"/>
      <c r="I58" s="180"/>
      <c r="J58" s="180">
        <f>'将来負担比率（分子）の構造'!K$50</f>
        <v>7011</v>
      </c>
      <c r="K58" s="180"/>
      <c r="L58" s="180"/>
      <c r="M58" s="180">
        <f>'将来負担比率（分子）の構造'!L$50</f>
        <v>6974</v>
      </c>
      <c r="N58" s="180"/>
      <c r="O58" s="180"/>
      <c r="P58" s="180">
        <f>'将来負担比率（分子）の構造'!M$50</f>
        <v>6892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1725</v>
      </c>
      <c r="C62" s="180"/>
      <c r="D62" s="180"/>
      <c r="E62" s="180">
        <f>'将来負担比率（分子）の構造'!J$45</f>
        <v>1599</v>
      </c>
      <c r="F62" s="180"/>
      <c r="G62" s="180"/>
      <c r="H62" s="180">
        <f>'将来負担比率（分子）の構造'!K$45</f>
        <v>1547</v>
      </c>
      <c r="I62" s="180"/>
      <c r="J62" s="180"/>
      <c r="K62" s="180">
        <f>'将来負担比率（分子）の構造'!L$45</f>
        <v>1357</v>
      </c>
      <c r="L62" s="180"/>
      <c r="M62" s="180"/>
      <c r="N62" s="180">
        <f>'将来負担比率（分子）の構造'!M$45</f>
        <v>1268</v>
      </c>
      <c r="O62" s="180"/>
      <c r="P62" s="180"/>
    </row>
    <row r="63" spans="1:16" x14ac:dyDescent="0.15">
      <c r="A63" s="180" t="s">
        <v>33</v>
      </c>
      <c r="B63" s="180">
        <f>'将来負担比率（分子）の構造'!I$44</f>
        <v>709</v>
      </c>
      <c r="C63" s="180"/>
      <c r="D63" s="180"/>
      <c r="E63" s="180">
        <f>'将来負担比率（分子）の構造'!J$44</f>
        <v>837</v>
      </c>
      <c r="F63" s="180"/>
      <c r="G63" s="180"/>
      <c r="H63" s="180">
        <f>'将来負担比率（分子）の構造'!K$44</f>
        <v>792</v>
      </c>
      <c r="I63" s="180"/>
      <c r="J63" s="180"/>
      <c r="K63" s="180">
        <f>'将来負担比率（分子）の構造'!L$44</f>
        <v>821</v>
      </c>
      <c r="L63" s="180"/>
      <c r="M63" s="180"/>
      <c r="N63" s="180">
        <f>'将来負担比率（分子）の構造'!M$44</f>
        <v>770</v>
      </c>
      <c r="O63" s="180"/>
      <c r="P63" s="180"/>
    </row>
    <row r="64" spans="1:16" x14ac:dyDescent="0.15">
      <c r="A64" s="180" t="s">
        <v>32</v>
      </c>
      <c r="B64" s="180">
        <f>'将来負担比率（分子）の構造'!I$43</f>
        <v>7711</v>
      </c>
      <c r="C64" s="180"/>
      <c r="D64" s="180"/>
      <c r="E64" s="180">
        <f>'将来負担比率（分子）の構造'!J$43</f>
        <v>7125</v>
      </c>
      <c r="F64" s="180"/>
      <c r="G64" s="180"/>
      <c r="H64" s="180">
        <f>'将来負担比率（分子）の構造'!K$43</f>
        <v>8134</v>
      </c>
      <c r="I64" s="180"/>
      <c r="J64" s="180"/>
      <c r="K64" s="180">
        <f>'将来負担比率（分子）の構造'!L$43</f>
        <v>9339</v>
      </c>
      <c r="L64" s="180"/>
      <c r="M64" s="180"/>
      <c r="N64" s="180">
        <f>'将来負担比率（分子）の構造'!M$43</f>
        <v>9453</v>
      </c>
      <c r="O64" s="180"/>
      <c r="P64" s="180"/>
    </row>
    <row r="65" spans="1:16" x14ac:dyDescent="0.15">
      <c r="A65" s="180" t="s">
        <v>31</v>
      </c>
      <c r="B65" s="180">
        <f>'将来負担比率（分子）の構造'!I$42</f>
        <v>221</v>
      </c>
      <c r="C65" s="180"/>
      <c r="D65" s="180"/>
      <c r="E65" s="180">
        <f>'将来負担比率（分子）の構造'!J$42</f>
        <v>191</v>
      </c>
      <c r="F65" s="180"/>
      <c r="G65" s="180"/>
      <c r="H65" s="180">
        <f>'将来負担比率（分子）の構造'!K$42</f>
        <v>161</v>
      </c>
      <c r="I65" s="180"/>
      <c r="J65" s="180"/>
      <c r="K65" s="180">
        <f>'将来負担比率（分子）の構造'!L$42</f>
        <v>132</v>
      </c>
      <c r="L65" s="180"/>
      <c r="M65" s="180"/>
      <c r="N65" s="180">
        <f>'将来負担比率（分子）の構造'!M$42</f>
        <v>144</v>
      </c>
      <c r="O65" s="180"/>
      <c r="P65" s="180"/>
    </row>
    <row r="66" spans="1:16" x14ac:dyDescent="0.15">
      <c r="A66" s="180" t="s">
        <v>30</v>
      </c>
      <c r="B66" s="180">
        <f>'将来負担比率（分子）の構造'!I$41</f>
        <v>12600</v>
      </c>
      <c r="C66" s="180"/>
      <c r="D66" s="180"/>
      <c r="E66" s="180">
        <f>'将来負担比率（分子）の構造'!J$41</f>
        <v>12537</v>
      </c>
      <c r="F66" s="180"/>
      <c r="G66" s="180"/>
      <c r="H66" s="180">
        <f>'将来負担比率（分子）の構造'!K$41</f>
        <v>12778</v>
      </c>
      <c r="I66" s="180"/>
      <c r="J66" s="180"/>
      <c r="K66" s="180">
        <f>'将来負担比率（分子）の構造'!L$41</f>
        <v>13183</v>
      </c>
      <c r="L66" s="180"/>
      <c r="M66" s="180"/>
      <c r="N66" s="180">
        <f>'将来負担比率（分子）の構造'!M$41</f>
        <v>12933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273</v>
      </c>
      <c r="J67" s="180" t="e">
        <f>NA()</f>
        <v>#N/A</v>
      </c>
      <c r="K67" s="180" t="e">
        <f>NA()</f>
        <v>#N/A</v>
      </c>
      <c r="L67" s="180">
        <f>IF(ISNUMBER('将来負担比率（分子）の構造'!L$53), IF('将来負担比率（分子）の構造'!L$53 &lt; 0, 0, '将来負担比率（分子）の構造'!L$53), NA())</f>
        <v>2085</v>
      </c>
      <c r="M67" s="180" t="e">
        <f>NA()</f>
        <v>#N/A</v>
      </c>
      <c r="N67" s="180" t="e">
        <f>NA()</f>
        <v>#N/A</v>
      </c>
      <c r="O67" s="180">
        <f>IF(ISNUMBER('将来負担比率（分子）の構造'!M$53), IF('将来負担比率（分子）の構造'!M$53 &lt; 0, 0, '将来負担比率（分子）の構造'!M$53), NA())</f>
        <v>1946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1623</v>
      </c>
      <c r="C72" s="184">
        <f>基金残高に係る経年分析!G55</f>
        <v>1624</v>
      </c>
      <c r="D72" s="184">
        <f>基金残高に係る経年分析!H55</f>
        <v>1626</v>
      </c>
    </row>
    <row r="73" spans="1:16" x14ac:dyDescent="0.15">
      <c r="A73" s="183" t="s">
        <v>77</v>
      </c>
      <c r="B73" s="184">
        <f>基金残高に係る経年分析!F56</f>
        <v>3655</v>
      </c>
      <c r="C73" s="184">
        <f>基金残高に係る経年分析!G56</f>
        <v>3359</v>
      </c>
      <c r="D73" s="184">
        <f>基金残高に係る経年分析!H56</f>
        <v>2961</v>
      </c>
    </row>
    <row r="74" spans="1:16" x14ac:dyDescent="0.15">
      <c r="A74" s="183" t="s">
        <v>78</v>
      </c>
      <c r="B74" s="184">
        <f>基金残高に係る経年分析!F57</f>
        <v>1439</v>
      </c>
      <c r="C74" s="184">
        <f>基金残高に係る経年分析!G57</f>
        <v>1537</v>
      </c>
      <c r="D74" s="184">
        <f>基金残高に係る経年分析!H57</f>
        <v>1822</v>
      </c>
    </row>
  </sheetData>
  <sheetProtection algorithmName="SHA-512" hashValue="uGBtQcSP46+iYw4KTeN+RIG3Pj2n6Nt5d8pr62oSF247wwFOaynbxQyHD9zI0rn4A4QUiUuqZRSwoxTbLOYTag==" saltValue="8mrVgJtJLG+/6Uf7YfMR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3429139</v>
      </c>
      <c r="S5" s="631"/>
      <c r="T5" s="631"/>
      <c r="U5" s="631"/>
      <c r="V5" s="631"/>
      <c r="W5" s="631"/>
      <c r="X5" s="631"/>
      <c r="Y5" s="632"/>
      <c r="Z5" s="633">
        <v>28.8</v>
      </c>
      <c r="AA5" s="633"/>
      <c r="AB5" s="633"/>
      <c r="AC5" s="633"/>
      <c r="AD5" s="634">
        <v>3429139</v>
      </c>
      <c r="AE5" s="634"/>
      <c r="AF5" s="634"/>
      <c r="AG5" s="634"/>
      <c r="AH5" s="634"/>
      <c r="AI5" s="634"/>
      <c r="AJ5" s="634"/>
      <c r="AK5" s="634"/>
      <c r="AL5" s="635">
        <v>51.1</v>
      </c>
      <c r="AM5" s="636"/>
      <c r="AN5" s="636"/>
      <c r="AO5" s="637"/>
      <c r="AP5" s="627" t="s">
        <v>226</v>
      </c>
      <c r="AQ5" s="628"/>
      <c r="AR5" s="628"/>
      <c r="AS5" s="628"/>
      <c r="AT5" s="628"/>
      <c r="AU5" s="628"/>
      <c r="AV5" s="628"/>
      <c r="AW5" s="628"/>
      <c r="AX5" s="628"/>
      <c r="AY5" s="628"/>
      <c r="AZ5" s="628"/>
      <c r="BA5" s="628"/>
      <c r="BB5" s="628"/>
      <c r="BC5" s="628"/>
      <c r="BD5" s="628"/>
      <c r="BE5" s="628"/>
      <c r="BF5" s="629"/>
      <c r="BG5" s="641">
        <v>3426746</v>
      </c>
      <c r="BH5" s="642"/>
      <c r="BI5" s="642"/>
      <c r="BJ5" s="642"/>
      <c r="BK5" s="642"/>
      <c r="BL5" s="642"/>
      <c r="BM5" s="642"/>
      <c r="BN5" s="643"/>
      <c r="BO5" s="644">
        <v>99.9</v>
      </c>
      <c r="BP5" s="644"/>
      <c r="BQ5" s="644"/>
      <c r="BR5" s="644"/>
      <c r="BS5" s="645">
        <v>149054</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149923</v>
      </c>
      <c r="S6" s="642"/>
      <c r="T6" s="642"/>
      <c r="U6" s="642"/>
      <c r="V6" s="642"/>
      <c r="W6" s="642"/>
      <c r="X6" s="642"/>
      <c r="Y6" s="643"/>
      <c r="Z6" s="644">
        <v>1.3</v>
      </c>
      <c r="AA6" s="644"/>
      <c r="AB6" s="644"/>
      <c r="AC6" s="644"/>
      <c r="AD6" s="645">
        <v>149923</v>
      </c>
      <c r="AE6" s="645"/>
      <c r="AF6" s="645"/>
      <c r="AG6" s="645"/>
      <c r="AH6" s="645"/>
      <c r="AI6" s="645"/>
      <c r="AJ6" s="645"/>
      <c r="AK6" s="645"/>
      <c r="AL6" s="646">
        <v>2.2000000000000002</v>
      </c>
      <c r="AM6" s="647"/>
      <c r="AN6" s="647"/>
      <c r="AO6" s="648"/>
      <c r="AP6" s="638" t="s">
        <v>231</v>
      </c>
      <c r="AQ6" s="639"/>
      <c r="AR6" s="639"/>
      <c r="AS6" s="639"/>
      <c r="AT6" s="639"/>
      <c r="AU6" s="639"/>
      <c r="AV6" s="639"/>
      <c r="AW6" s="639"/>
      <c r="AX6" s="639"/>
      <c r="AY6" s="639"/>
      <c r="AZ6" s="639"/>
      <c r="BA6" s="639"/>
      <c r="BB6" s="639"/>
      <c r="BC6" s="639"/>
      <c r="BD6" s="639"/>
      <c r="BE6" s="639"/>
      <c r="BF6" s="640"/>
      <c r="BG6" s="641">
        <v>3426746</v>
      </c>
      <c r="BH6" s="642"/>
      <c r="BI6" s="642"/>
      <c r="BJ6" s="642"/>
      <c r="BK6" s="642"/>
      <c r="BL6" s="642"/>
      <c r="BM6" s="642"/>
      <c r="BN6" s="643"/>
      <c r="BO6" s="644">
        <v>99.9</v>
      </c>
      <c r="BP6" s="644"/>
      <c r="BQ6" s="644"/>
      <c r="BR6" s="644"/>
      <c r="BS6" s="645">
        <v>149054</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133634</v>
      </c>
      <c r="CS6" s="642"/>
      <c r="CT6" s="642"/>
      <c r="CU6" s="642"/>
      <c r="CV6" s="642"/>
      <c r="CW6" s="642"/>
      <c r="CX6" s="642"/>
      <c r="CY6" s="643"/>
      <c r="CZ6" s="635">
        <v>1.2</v>
      </c>
      <c r="DA6" s="636"/>
      <c r="DB6" s="636"/>
      <c r="DC6" s="655"/>
      <c r="DD6" s="650" t="s">
        <v>128</v>
      </c>
      <c r="DE6" s="642"/>
      <c r="DF6" s="642"/>
      <c r="DG6" s="642"/>
      <c r="DH6" s="642"/>
      <c r="DI6" s="642"/>
      <c r="DJ6" s="642"/>
      <c r="DK6" s="642"/>
      <c r="DL6" s="642"/>
      <c r="DM6" s="642"/>
      <c r="DN6" s="642"/>
      <c r="DO6" s="642"/>
      <c r="DP6" s="643"/>
      <c r="DQ6" s="650">
        <v>133634</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6335</v>
      </c>
      <c r="S7" s="642"/>
      <c r="T7" s="642"/>
      <c r="U7" s="642"/>
      <c r="V7" s="642"/>
      <c r="W7" s="642"/>
      <c r="X7" s="642"/>
      <c r="Y7" s="643"/>
      <c r="Z7" s="644">
        <v>0.1</v>
      </c>
      <c r="AA7" s="644"/>
      <c r="AB7" s="644"/>
      <c r="AC7" s="644"/>
      <c r="AD7" s="645">
        <v>6335</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1461759</v>
      </c>
      <c r="BH7" s="642"/>
      <c r="BI7" s="642"/>
      <c r="BJ7" s="642"/>
      <c r="BK7" s="642"/>
      <c r="BL7" s="642"/>
      <c r="BM7" s="642"/>
      <c r="BN7" s="643"/>
      <c r="BO7" s="644">
        <v>42.6</v>
      </c>
      <c r="BP7" s="644"/>
      <c r="BQ7" s="644"/>
      <c r="BR7" s="644"/>
      <c r="BS7" s="645">
        <v>32429</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1659608</v>
      </c>
      <c r="CS7" s="642"/>
      <c r="CT7" s="642"/>
      <c r="CU7" s="642"/>
      <c r="CV7" s="642"/>
      <c r="CW7" s="642"/>
      <c r="CX7" s="642"/>
      <c r="CY7" s="643"/>
      <c r="CZ7" s="644">
        <v>14.6</v>
      </c>
      <c r="DA7" s="644"/>
      <c r="DB7" s="644"/>
      <c r="DC7" s="644"/>
      <c r="DD7" s="650">
        <v>41476</v>
      </c>
      <c r="DE7" s="642"/>
      <c r="DF7" s="642"/>
      <c r="DG7" s="642"/>
      <c r="DH7" s="642"/>
      <c r="DI7" s="642"/>
      <c r="DJ7" s="642"/>
      <c r="DK7" s="642"/>
      <c r="DL7" s="642"/>
      <c r="DM7" s="642"/>
      <c r="DN7" s="642"/>
      <c r="DO7" s="642"/>
      <c r="DP7" s="643"/>
      <c r="DQ7" s="650">
        <v>1226074</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14150</v>
      </c>
      <c r="S8" s="642"/>
      <c r="T8" s="642"/>
      <c r="U8" s="642"/>
      <c r="V8" s="642"/>
      <c r="W8" s="642"/>
      <c r="X8" s="642"/>
      <c r="Y8" s="643"/>
      <c r="Z8" s="644">
        <v>0.1</v>
      </c>
      <c r="AA8" s="644"/>
      <c r="AB8" s="644"/>
      <c r="AC8" s="644"/>
      <c r="AD8" s="645">
        <v>14150</v>
      </c>
      <c r="AE8" s="645"/>
      <c r="AF8" s="645"/>
      <c r="AG8" s="645"/>
      <c r="AH8" s="645"/>
      <c r="AI8" s="645"/>
      <c r="AJ8" s="645"/>
      <c r="AK8" s="645"/>
      <c r="AL8" s="646">
        <v>0.2</v>
      </c>
      <c r="AM8" s="647"/>
      <c r="AN8" s="647"/>
      <c r="AO8" s="648"/>
      <c r="AP8" s="638" t="s">
        <v>237</v>
      </c>
      <c r="AQ8" s="639"/>
      <c r="AR8" s="639"/>
      <c r="AS8" s="639"/>
      <c r="AT8" s="639"/>
      <c r="AU8" s="639"/>
      <c r="AV8" s="639"/>
      <c r="AW8" s="639"/>
      <c r="AX8" s="639"/>
      <c r="AY8" s="639"/>
      <c r="AZ8" s="639"/>
      <c r="BA8" s="639"/>
      <c r="BB8" s="639"/>
      <c r="BC8" s="639"/>
      <c r="BD8" s="639"/>
      <c r="BE8" s="639"/>
      <c r="BF8" s="640"/>
      <c r="BG8" s="641">
        <v>48952</v>
      </c>
      <c r="BH8" s="642"/>
      <c r="BI8" s="642"/>
      <c r="BJ8" s="642"/>
      <c r="BK8" s="642"/>
      <c r="BL8" s="642"/>
      <c r="BM8" s="642"/>
      <c r="BN8" s="643"/>
      <c r="BO8" s="644">
        <v>1.4</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3173600</v>
      </c>
      <c r="CS8" s="642"/>
      <c r="CT8" s="642"/>
      <c r="CU8" s="642"/>
      <c r="CV8" s="642"/>
      <c r="CW8" s="642"/>
      <c r="CX8" s="642"/>
      <c r="CY8" s="643"/>
      <c r="CZ8" s="644">
        <v>28</v>
      </c>
      <c r="DA8" s="644"/>
      <c r="DB8" s="644"/>
      <c r="DC8" s="644"/>
      <c r="DD8" s="650">
        <v>143234</v>
      </c>
      <c r="DE8" s="642"/>
      <c r="DF8" s="642"/>
      <c r="DG8" s="642"/>
      <c r="DH8" s="642"/>
      <c r="DI8" s="642"/>
      <c r="DJ8" s="642"/>
      <c r="DK8" s="642"/>
      <c r="DL8" s="642"/>
      <c r="DM8" s="642"/>
      <c r="DN8" s="642"/>
      <c r="DO8" s="642"/>
      <c r="DP8" s="643"/>
      <c r="DQ8" s="650">
        <v>2001172</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11700</v>
      </c>
      <c r="S9" s="642"/>
      <c r="T9" s="642"/>
      <c r="U9" s="642"/>
      <c r="V9" s="642"/>
      <c r="W9" s="642"/>
      <c r="X9" s="642"/>
      <c r="Y9" s="643"/>
      <c r="Z9" s="644">
        <v>0.1</v>
      </c>
      <c r="AA9" s="644"/>
      <c r="AB9" s="644"/>
      <c r="AC9" s="644"/>
      <c r="AD9" s="645">
        <v>11700</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1190353</v>
      </c>
      <c r="BH9" s="642"/>
      <c r="BI9" s="642"/>
      <c r="BJ9" s="642"/>
      <c r="BK9" s="642"/>
      <c r="BL9" s="642"/>
      <c r="BM9" s="642"/>
      <c r="BN9" s="643"/>
      <c r="BO9" s="644">
        <v>34.700000000000003</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635118</v>
      </c>
      <c r="CS9" s="642"/>
      <c r="CT9" s="642"/>
      <c r="CU9" s="642"/>
      <c r="CV9" s="642"/>
      <c r="CW9" s="642"/>
      <c r="CX9" s="642"/>
      <c r="CY9" s="643"/>
      <c r="CZ9" s="644">
        <v>5.6</v>
      </c>
      <c r="DA9" s="644"/>
      <c r="DB9" s="644"/>
      <c r="DC9" s="644"/>
      <c r="DD9" s="650">
        <v>12966</v>
      </c>
      <c r="DE9" s="642"/>
      <c r="DF9" s="642"/>
      <c r="DG9" s="642"/>
      <c r="DH9" s="642"/>
      <c r="DI9" s="642"/>
      <c r="DJ9" s="642"/>
      <c r="DK9" s="642"/>
      <c r="DL9" s="642"/>
      <c r="DM9" s="642"/>
      <c r="DN9" s="642"/>
      <c r="DO9" s="642"/>
      <c r="DP9" s="643"/>
      <c r="DQ9" s="650">
        <v>594021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128</v>
      </c>
      <c r="AE10" s="645"/>
      <c r="AF10" s="645"/>
      <c r="AG10" s="645"/>
      <c r="AH10" s="645"/>
      <c r="AI10" s="645"/>
      <c r="AJ10" s="645"/>
      <c r="AK10" s="645"/>
      <c r="AL10" s="646" t="s">
        <v>127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58947</v>
      </c>
      <c r="BH10" s="642"/>
      <c r="BI10" s="642"/>
      <c r="BJ10" s="642"/>
      <c r="BK10" s="642"/>
      <c r="BL10" s="642"/>
      <c r="BM10" s="642"/>
      <c r="BN10" s="643"/>
      <c r="BO10" s="644">
        <v>1.7</v>
      </c>
      <c r="BP10" s="644"/>
      <c r="BQ10" s="644"/>
      <c r="BR10" s="644"/>
      <c r="BS10" s="650" t="s">
        <v>128</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29925</v>
      </c>
      <c r="CS10" s="642"/>
      <c r="CT10" s="642"/>
      <c r="CU10" s="642"/>
      <c r="CV10" s="642"/>
      <c r="CW10" s="642"/>
      <c r="CX10" s="642"/>
      <c r="CY10" s="643"/>
      <c r="CZ10" s="644">
        <v>0.3</v>
      </c>
      <c r="DA10" s="644"/>
      <c r="DB10" s="644"/>
      <c r="DC10" s="644"/>
      <c r="DD10" s="650" t="s">
        <v>128</v>
      </c>
      <c r="DE10" s="642"/>
      <c r="DF10" s="642"/>
      <c r="DG10" s="642"/>
      <c r="DH10" s="642"/>
      <c r="DI10" s="642"/>
      <c r="DJ10" s="642"/>
      <c r="DK10" s="642"/>
      <c r="DL10" s="642"/>
      <c r="DM10" s="642"/>
      <c r="DN10" s="642"/>
      <c r="DO10" s="642"/>
      <c r="DP10" s="643"/>
      <c r="DQ10" s="650">
        <v>5755</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127</v>
      </c>
      <c r="AA11" s="644"/>
      <c r="AB11" s="644"/>
      <c r="AC11" s="644"/>
      <c r="AD11" s="645" t="s">
        <v>127</v>
      </c>
      <c r="AE11" s="645"/>
      <c r="AF11" s="645"/>
      <c r="AG11" s="645"/>
      <c r="AH11" s="645"/>
      <c r="AI11" s="645"/>
      <c r="AJ11" s="645"/>
      <c r="AK11" s="645"/>
      <c r="AL11" s="646" t="s">
        <v>128</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163507</v>
      </c>
      <c r="BH11" s="642"/>
      <c r="BI11" s="642"/>
      <c r="BJ11" s="642"/>
      <c r="BK11" s="642"/>
      <c r="BL11" s="642"/>
      <c r="BM11" s="642"/>
      <c r="BN11" s="643"/>
      <c r="BO11" s="644">
        <v>4.8</v>
      </c>
      <c r="BP11" s="644"/>
      <c r="BQ11" s="644"/>
      <c r="BR11" s="644"/>
      <c r="BS11" s="650">
        <v>32429</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628239</v>
      </c>
      <c r="CS11" s="642"/>
      <c r="CT11" s="642"/>
      <c r="CU11" s="642"/>
      <c r="CV11" s="642"/>
      <c r="CW11" s="642"/>
      <c r="CX11" s="642"/>
      <c r="CY11" s="643"/>
      <c r="CZ11" s="644">
        <v>5.5</v>
      </c>
      <c r="DA11" s="644"/>
      <c r="DB11" s="644"/>
      <c r="DC11" s="644"/>
      <c r="DD11" s="650">
        <v>152816</v>
      </c>
      <c r="DE11" s="642"/>
      <c r="DF11" s="642"/>
      <c r="DG11" s="642"/>
      <c r="DH11" s="642"/>
      <c r="DI11" s="642"/>
      <c r="DJ11" s="642"/>
      <c r="DK11" s="642"/>
      <c r="DL11" s="642"/>
      <c r="DM11" s="642"/>
      <c r="DN11" s="642"/>
      <c r="DO11" s="642"/>
      <c r="DP11" s="643"/>
      <c r="DQ11" s="650">
        <v>379136</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464341</v>
      </c>
      <c r="S12" s="642"/>
      <c r="T12" s="642"/>
      <c r="U12" s="642"/>
      <c r="V12" s="642"/>
      <c r="W12" s="642"/>
      <c r="X12" s="642"/>
      <c r="Y12" s="643"/>
      <c r="Z12" s="644">
        <v>3.9</v>
      </c>
      <c r="AA12" s="644"/>
      <c r="AB12" s="644"/>
      <c r="AC12" s="644"/>
      <c r="AD12" s="645">
        <v>464341</v>
      </c>
      <c r="AE12" s="645"/>
      <c r="AF12" s="645"/>
      <c r="AG12" s="645"/>
      <c r="AH12" s="645"/>
      <c r="AI12" s="645"/>
      <c r="AJ12" s="645"/>
      <c r="AK12" s="645"/>
      <c r="AL12" s="646">
        <v>6.9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1757796</v>
      </c>
      <c r="BH12" s="642"/>
      <c r="BI12" s="642"/>
      <c r="BJ12" s="642"/>
      <c r="BK12" s="642"/>
      <c r="BL12" s="642"/>
      <c r="BM12" s="642"/>
      <c r="BN12" s="643"/>
      <c r="BO12" s="644">
        <v>51.3</v>
      </c>
      <c r="BP12" s="644"/>
      <c r="BQ12" s="644"/>
      <c r="BR12" s="644"/>
      <c r="BS12" s="650">
        <v>116625</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569598</v>
      </c>
      <c r="CS12" s="642"/>
      <c r="CT12" s="642"/>
      <c r="CU12" s="642"/>
      <c r="CV12" s="642"/>
      <c r="CW12" s="642"/>
      <c r="CX12" s="642"/>
      <c r="CY12" s="643"/>
      <c r="CZ12" s="644">
        <v>5</v>
      </c>
      <c r="DA12" s="644"/>
      <c r="DB12" s="644"/>
      <c r="DC12" s="644"/>
      <c r="DD12" s="650">
        <v>110598</v>
      </c>
      <c r="DE12" s="642"/>
      <c r="DF12" s="642"/>
      <c r="DG12" s="642"/>
      <c r="DH12" s="642"/>
      <c r="DI12" s="642"/>
      <c r="DJ12" s="642"/>
      <c r="DK12" s="642"/>
      <c r="DL12" s="642"/>
      <c r="DM12" s="642"/>
      <c r="DN12" s="642"/>
      <c r="DO12" s="642"/>
      <c r="DP12" s="643"/>
      <c r="DQ12" s="650">
        <v>290626</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1119</v>
      </c>
      <c r="S13" s="642"/>
      <c r="T13" s="642"/>
      <c r="U13" s="642"/>
      <c r="V13" s="642"/>
      <c r="W13" s="642"/>
      <c r="X13" s="642"/>
      <c r="Y13" s="643"/>
      <c r="Z13" s="644">
        <v>0</v>
      </c>
      <c r="AA13" s="644"/>
      <c r="AB13" s="644"/>
      <c r="AC13" s="644"/>
      <c r="AD13" s="645">
        <v>1119</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1746160</v>
      </c>
      <c r="BH13" s="642"/>
      <c r="BI13" s="642"/>
      <c r="BJ13" s="642"/>
      <c r="BK13" s="642"/>
      <c r="BL13" s="642"/>
      <c r="BM13" s="642"/>
      <c r="BN13" s="643"/>
      <c r="BO13" s="644">
        <v>50.9</v>
      </c>
      <c r="BP13" s="644"/>
      <c r="BQ13" s="644"/>
      <c r="BR13" s="644"/>
      <c r="BS13" s="650">
        <v>116625</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1065503</v>
      </c>
      <c r="CS13" s="642"/>
      <c r="CT13" s="642"/>
      <c r="CU13" s="642"/>
      <c r="CV13" s="642"/>
      <c r="CW13" s="642"/>
      <c r="CX13" s="642"/>
      <c r="CY13" s="643"/>
      <c r="CZ13" s="644">
        <v>9.4</v>
      </c>
      <c r="DA13" s="644"/>
      <c r="DB13" s="644"/>
      <c r="DC13" s="644"/>
      <c r="DD13" s="650">
        <v>432890</v>
      </c>
      <c r="DE13" s="642"/>
      <c r="DF13" s="642"/>
      <c r="DG13" s="642"/>
      <c r="DH13" s="642"/>
      <c r="DI13" s="642"/>
      <c r="DJ13" s="642"/>
      <c r="DK13" s="642"/>
      <c r="DL13" s="642"/>
      <c r="DM13" s="642"/>
      <c r="DN13" s="642"/>
      <c r="DO13" s="642"/>
      <c r="DP13" s="643"/>
      <c r="DQ13" s="650">
        <v>771168</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127</v>
      </c>
      <c r="AE14" s="645"/>
      <c r="AF14" s="645"/>
      <c r="AG14" s="645"/>
      <c r="AH14" s="645"/>
      <c r="AI14" s="645"/>
      <c r="AJ14" s="645"/>
      <c r="AK14" s="645"/>
      <c r="AL14" s="646" t="s">
        <v>128</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86816</v>
      </c>
      <c r="BH14" s="642"/>
      <c r="BI14" s="642"/>
      <c r="BJ14" s="642"/>
      <c r="BK14" s="642"/>
      <c r="BL14" s="642"/>
      <c r="BM14" s="642"/>
      <c r="BN14" s="643"/>
      <c r="BO14" s="644">
        <v>2.5</v>
      </c>
      <c r="BP14" s="644"/>
      <c r="BQ14" s="644"/>
      <c r="BR14" s="644"/>
      <c r="BS14" s="650" t="s">
        <v>127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341934</v>
      </c>
      <c r="CS14" s="642"/>
      <c r="CT14" s="642"/>
      <c r="CU14" s="642"/>
      <c r="CV14" s="642"/>
      <c r="CW14" s="642"/>
      <c r="CX14" s="642"/>
      <c r="CY14" s="643"/>
      <c r="CZ14" s="644">
        <v>3</v>
      </c>
      <c r="DA14" s="644"/>
      <c r="DB14" s="644"/>
      <c r="DC14" s="644"/>
      <c r="DD14" s="650">
        <v>22763</v>
      </c>
      <c r="DE14" s="642"/>
      <c r="DF14" s="642"/>
      <c r="DG14" s="642"/>
      <c r="DH14" s="642"/>
      <c r="DI14" s="642"/>
      <c r="DJ14" s="642"/>
      <c r="DK14" s="642"/>
      <c r="DL14" s="642"/>
      <c r="DM14" s="642"/>
      <c r="DN14" s="642"/>
      <c r="DO14" s="642"/>
      <c r="DP14" s="643"/>
      <c r="DQ14" s="650">
        <v>318235</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44849</v>
      </c>
      <c r="S15" s="642"/>
      <c r="T15" s="642"/>
      <c r="U15" s="642"/>
      <c r="V15" s="642"/>
      <c r="W15" s="642"/>
      <c r="X15" s="642"/>
      <c r="Y15" s="643"/>
      <c r="Z15" s="644">
        <v>0.4</v>
      </c>
      <c r="AA15" s="644"/>
      <c r="AB15" s="644"/>
      <c r="AC15" s="644"/>
      <c r="AD15" s="645">
        <v>44849</v>
      </c>
      <c r="AE15" s="645"/>
      <c r="AF15" s="645"/>
      <c r="AG15" s="645"/>
      <c r="AH15" s="645"/>
      <c r="AI15" s="645"/>
      <c r="AJ15" s="645"/>
      <c r="AK15" s="645"/>
      <c r="AL15" s="646">
        <v>0.7</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120375</v>
      </c>
      <c r="BH15" s="642"/>
      <c r="BI15" s="642"/>
      <c r="BJ15" s="642"/>
      <c r="BK15" s="642"/>
      <c r="BL15" s="642"/>
      <c r="BM15" s="642"/>
      <c r="BN15" s="643"/>
      <c r="BO15" s="644">
        <v>3.5</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1598318</v>
      </c>
      <c r="CS15" s="642"/>
      <c r="CT15" s="642"/>
      <c r="CU15" s="642"/>
      <c r="CV15" s="642"/>
      <c r="CW15" s="642"/>
      <c r="CX15" s="642"/>
      <c r="CY15" s="643"/>
      <c r="CZ15" s="644">
        <v>14.1</v>
      </c>
      <c r="DA15" s="644"/>
      <c r="DB15" s="644"/>
      <c r="DC15" s="644"/>
      <c r="DD15" s="650">
        <v>811365</v>
      </c>
      <c r="DE15" s="642"/>
      <c r="DF15" s="642"/>
      <c r="DG15" s="642"/>
      <c r="DH15" s="642"/>
      <c r="DI15" s="642"/>
      <c r="DJ15" s="642"/>
      <c r="DK15" s="642"/>
      <c r="DL15" s="642"/>
      <c r="DM15" s="642"/>
      <c r="DN15" s="642"/>
      <c r="DO15" s="642"/>
      <c r="DP15" s="643"/>
      <c r="DQ15" s="650">
        <v>716995</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99825</v>
      </c>
      <c r="CS16" s="642"/>
      <c r="CT16" s="642"/>
      <c r="CU16" s="642"/>
      <c r="CV16" s="642"/>
      <c r="CW16" s="642"/>
      <c r="CX16" s="642"/>
      <c r="CY16" s="643"/>
      <c r="CZ16" s="644">
        <v>0.9</v>
      </c>
      <c r="DA16" s="644"/>
      <c r="DB16" s="644"/>
      <c r="DC16" s="644"/>
      <c r="DD16" s="650" t="s">
        <v>128</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11592</v>
      </c>
      <c r="S17" s="642"/>
      <c r="T17" s="642"/>
      <c r="U17" s="642"/>
      <c r="V17" s="642"/>
      <c r="W17" s="642"/>
      <c r="X17" s="642"/>
      <c r="Y17" s="643"/>
      <c r="Z17" s="644">
        <v>0.1</v>
      </c>
      <c r="AA17" s="644"/>
      <c r="AB17" s="644"/>
      <c r="AC17" s="644"/>
      <c r="AD17" s="645">
        <v>11592</v>
      </c>
      <c r="AE17" s="645"/>
      <c r="AF17" s="645"/>
      <c r="AG17" s="645"/>
      <c r="AH17" s="645"/>
      <c r="AI17" s="645"/>
      <c r="AJ17" s="645"/>
      <c r="AK17" s="645"/>
      <c r="AL17" s="646">
        <v>0.2</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1409562</v>
      </c>
      <c r="CS17" s="642"/>
      <c r="CT17" s="642"/>
      <c r="CU17" s="642"/>
      <c r="CV17" s="642"/>
      <c r="CW17" s="642"/>
      <c r="CX17" s="642"/>
      <c r="CY17" s="643"/>
      <c r="CZ17" s="644">
        <v>12.4</v>
      </c>
      <c r="DA17" s="644"/>
      <c r="DB17" s="644"/>
      <c r="DC17" s="644"/>
      <c r="DD17" s="650" t="s">
        <v>127</v>
      </c>
      <c r="DE17" s="642"/>
      <c r="DF17" s="642"/>
      <c r="DG17" s="642"/>
      <c r="DH17" s="642"/>
      <c r="DI17" s="642"/>
      <c r="DJ17" s="642"/>
      <c r="DK17" s="642"/>
      <c r="DL17" s="642"/>
      <c r="DM17" s="642"/>
      <c r="DN17" s="642"/>
      <c r="DO17" s="642"/>
      <c r="DP17" s="643"/>
      <c r="DQ17" s="650">
        <v>1327184</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2871688</v>
      </c>
      <c r="S18" s="642"/>
      <c r="T18" s="642"/>
      <c r="U18" s="642"/>
      <c r="V18" s="642"/>
      <c r="W18" s="642"/>
      <c r="X18" s="642"/>
      <c r="Y18" s="643"/>
      <c r="Z18" s="644">
        <v>24.1</v>
      </c>
      <c r="AA18" s="644"/>
      <c r="AB18" s="644"/>
      <c r="AC18" s="644"/>
      <c r="AD18" s="645">
        <v>2554545</v>
      </c>
      <c r="AE18" s="645"/>
      <c r="AF18" s="645"/>
      <c r="AG18" s="645"/>
      <c r="AH18" s="645"/>
      <c r="AI18" s="645"/>
      <c r="AJ18" s="645"/>
      <c r="AK18" s="645"/>
      <c r="AL18" s="646">
        <v>38.1</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2554545</v>
      </c>
      <c r="S19" s="642"/>
      <c r="T19" s="642"/>
      <c r="U19" s="642"/>
      <c r="V19" s="642"/>
      <c r="W19" s="642"/>
      <c r="X19" s="642"/>
      <c r="Y19" s="643"/>
      <c r="Z19" s="644">
        <v>21.4</v>
      </c>
      <c r="AA19" s="644"/>
      <c r="AB19" s="644"/>
      <c r="AC19" s="644"/>
      <c r="AD19" s="645">
        <v>2554545</v>
      </c>
      <c r="AE19" s="645"/>
      <c r="AF19" s="645"/>
      <c r="AG19" s="645"/>
      <c r="AH19" s="645"/>
      <c r="AI19" s="645"/>
      <c r="AJ19" s="645"/>
      <c r="AK19" s="645"/>
      <c r="AL19" s="646">
        <v>38.1</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2393</v>
      </c>
      <c r="BH19" s="642"/>
      <c r="BI19" s="642"/>
      <c r="BJ19" s="642"/>
      <c r="BK19" s="642"/>
      <c r="BL19" s="642"/>
      <c r="BM19" s="642"/>
      <c r="BN19" s="643"/>
      <c r="BO19" s="644">
        <v>0.1</v>
      </c>
      <c r="BP19" s="644"/>
      <c r="BQ19" s="644"/>
      <c r="BR19" s="644"/>
      <c r="BS19" s="650" t="s">
        <v>128</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317143</v>
      </c>
      <c r="S20" s="642"/>
      <c r="T20" s="642"/>
      <c r="U20" s="642"/>
      <c r="V20" s="642"/>
      <c r="W20" s="642"/>
      <c r="X20" s="642"/>
      <c r="Y20" s="643"/>
      <c r="Z20" s="644">
        <v>2.7</v>
      </c>
      <c r="AA20" s="644"/>
      <c r="AB20" s="644"/>
      <c r="AC20" s="644"/>
      <c r="AD20" s="645" t="s">
        <v>127</v>
      </c>
      <c r="AE20" s="645"/>
      <c r="AF20" s="645"/>
      <c r="AG20" s="645"/>
      <c r="AH20" s="645"/>
      <c r="AI20" s="645"/>
      <c r="AJ20" s="645"/>
      <c r="AK20" s="645"/>
      <c r="AL20" s="646" t="s">
        <v>128</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2393</v>
      </c>
      <c r="BH20" s="642"/>
      <c r="BI20" s="642"/>
      <c r="BJ20" s="642"/>
      <c r="BK20" s="642"/>
      <c r="BL20" s="642"/>
      <c r="BM20" s="642"/>
      <c r="BN20" s="643"/>
      <c r="BO20" s="644">
        <v>0.1</v>
      </c>
      <c r="BP20" s="644"/>
      <c r="BQ20" s="644"/>
      <c r="BR20" s="644"/>
      <c r="BS20" s="650" t="s">
        <v>128</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11344864</v>
      </c>
      <c r="CS20" s="642"/>
      <c r="CT20" s="642"/>
      <c r="CU20" s="642"/>
      <c r="CV20" s="642"/>
      <c r="CW20" s="642"/>
      <c r="CX20" s="642"/>
      <c r="CY20" s="643"/>
      <c r="CZ20" s="644">
        <v>100</v>
      </c>
      <c r="DA20" s="644"/>
      <c r="DB20" s="644"/>
      <c r="DC20" s="644"/>
      <c r="DD20" s="650">
        <v>1728108</v>
      </c>
      <c r="DE20" s="642"/>
      <c r="DF20" s="642"/>
      <c r="DG20" s="642"/>
      <c r="DH20" s="642"/>
      <c r="DI20" s="642"/>
      <c r="DJ20" s="642"/>
      <c r="DK20" s="642"/>
      <c r="DL20" s="642"/>
      <c r="DM20" s="642"/>
      <c r="DN20" s="642"/>
      <c r="DO20" s="642"/>
      <c r="DP20" s="643"/>
      <c r="DQ20" s="650">
        <v>7764000</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127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2393</v>
      </c>
      <c r="BH21" s="642"/>
      <c r="BI21" s="642"/>
      <c r="BJ21" s="642"/>
      <c r="BK21" s="642"/>
      <c r="BL21" s="642"/>
      <c r="BM21" s="642"/>
      <c r="BN21" s="643"/>
      <c r="BO21" s="644">
        <v>0.1</v>
      </c>
      <c r="BP21" s="644"/>
      <c r="BQ21" s="644"/>
      <c r="BR21" s="644"/>
      <c r="BS21" s="650" t="s">
        <v>128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7004836</v>
      </c>
      <c r="S22" s="642"/>
      <c r="T22" s="642"/>
      <c r="U22" s="642"/>
      <c r="V22" s="642"/>
      <c r="W22" s="642"/>
      <c r="X22" s="642"/>
      <c r="Y22" s="643"/>
      <c r="Z22" s="644">
        <v>58.8</v>
      </c>
      <c r="AA22" s="644"/>
      <c r="AB22" s="644"/>
      <c r="AC22" s="644"/>
      <c r="AD22" s="645">
        <v>6687693</v>
      </c>
      <c r="AE22" s="645"/>
      <c r="AF22" s="645"/>
      <c r="AG22" s="645"/>
      <c r="AH22" s="645"/>
      <c r="AI22" s="645"/>
      <c r="AJ22" s="645"/>
      <c r="AK22" s="645"/>
      <c r="AL22" s="646">
        <v>99.6</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128</v>
      </c>
      <c r="BP22" s="644"/>
      <c r="BQ22" s="644"/>
      <c r="BR22" s="644"/>
      <c r="BS22" s="650" t="s">
        <v>127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2580</v>
      </c>
      <c r="S23" s="642"/>
      <c r="T23" s="642"/>
      <c r="U23" s="642"/>
      <c r="V23" s="642"/>
      <c r="W23" s="642"/>
      <c r="X23" s="642"/>
      <c r="Y23" s="643"/>
      <c r="Z23" s="644">
        <v>0</v>
      </c>
      <c r="AA23" s="644"/>
      <c r="AB23" s="644"/>
      <c r="AC23" s="644"/>
      <c r="AD23" s="645">
        <v>2580</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3" t="s">
        <v>285</v>
      </c>
      <c r="DM23" s="674"/>
      <c r="DN23" s="674"/>
      <c r="DO23" s="674"/>
      <c r="DP23" s="674"/>
      <c r="DQ23" s="674"/>
      <c r="DR23" s="674"/>
      <c r="DS23" s="674"/>
      <c r="DT23" s="674"/>
      <c r="DU23" s="674"/>
      <c r="DV23" s="675"/>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100199</v>
      </c>
      <c r="S24" s="642"/>
      <c r="T24" s="642"/>
      <c r="U24" s="642"/>
      <c r="V24" s="642"/>
      <c r="W24" s="642"/>
      <c r="X24" s="642"/>
      <c r="Y24" s="643"/>
      <c r="Z24" s="644">
        <v>0.8</v>
      </c>
      <c r="AA24" s="644"/>
      <c r="AB24" s="644"/>
      <c r="AC24" s="644"/>
      <c r="AD24" s="645" t="s">
        <v>127</v>
      </c>
      <c r="AE24" s="645"/>
      <c r="AF24" s="645"/>
      <c r="AG24" s="645"/>
      <c r="AH24" s="645"/>
      <c r="AI24" s="645"/>
      <c r="AJ24" s="645"/>
      <c r="AK24" s="645"/>
      <c r="AL24" s="646" t="s">
        <v>128</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4371791</v>
      </c>
      <c r="CS24" s="631"/>
      <c r="CT24" s="631"/>
      <c r="CU24" s="631"/>
      <c r="CV24" s="631"/>
      <c r="CW24" s="631"/>
      <c r="CX24" s="631"/>
      <c r="CY24" s="632"/>
      <c r="CZ24" s="635">
        <v>38.5</v>
      </c>
      <c r="DA24" s="636"/>
      <c r="DB24" s="636"/>
      <c r="DC24" s="655"/>
      <c r="DD24" s="676">
        <v>3355221</v>
      </c>
      <c r="DE24" s="631"/>
      <c r="DF24" s="631"/>
      <c r="DG24" s="631"/>
      <c r="DH24" s="631"/>
      <c r="DI24" s="631"/>
      <c r="DJ24" s="631"/>
      <c r="DK24" s="632"/>
      <c r="DL24" s="676">
        <v>3305798</v>
      </c>
      <c r="DM24" s="631"/>
      <c r="DN24" s="631"/>
      <c r="DO24" s="631"/>
      <c r="DP24" s="631"/>
      <c r="DQ24" s="631"/>
      <c r="DR24" s="631"/>
      <c r="DS24" s="631"/>
      <c r="DT24" s="631"/>
      <c r="DU24" s="631"/>
      <c r="DV24" s="632"/>
      <c r="DW24" s="635">
        <v>46.3</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232131</v>
      </c>
      <c r="S25" s="642"/>
      <c r="T25" s="642"/>
      <c r="U25" s="642"/>
      <c r="V25" s="642"/>
      <c r="W25" s="642"/>
      <c r="X25" s="642"/>
      <c r="Y25" s="643"/>
      <c r="Z25" s="644">
        <v>1.9</v>
      </c>
      <c r="AA25" s="644"/>
      <c r="AB25" s="644"/>
      <c r="AC25" s="644"/>
      <c r="AD25" s="645">
        <v>17693</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1743766</v>
      </c>
      <c r="CS25" s="665"/>
      <c r="CT25" s="665"/>
      <c r="CU25" s="665"/>
      <c r="CV25" s="665"/>
      <c r="CW25" s="665"/>
      <c r="CX25" s="665"/>
      <c r="CY25" s="666"/>
      <c r="CZ25" s="646">
        <v>15.4</v>
      </c>
      <c r="DA25" s="677"/>
      <c r="DB25" s="677"/>
      <c r="DC25" s="679"/>
      <c r="DD25" s="650">
        <v>1494741</v>
      </c>
      <c r="DE25" s="665"/>
      <c r="DF25" s="665"/>
      <c r="DG25" s="665"/>
      <c r="DH25" s="665"/>
      <c r="DI25" s="665"/>
      <c r="DJ25" s="665"/>
      <c r="DK25" s="666"/>
      <c r="DL25" s="650">
        <v>1445418</v>
      </c>
      <c r="DM25" s="665"/>
      <c r="DN25" s="665"/>
      <c r="DO25" s="665"/>
      <c r="DP25" s="665"/>
      <c r="DQ25" s="665"/>
      <c r="DR25" s="665"/>
      <c r="DS25" s="665"/>
      <c r="DT25" s="665"/>
      <c r="DU25" s="665"/>
      <c r="DV25" s="666"/>
      <c r="DW25" s="646">
        <v>20.2</v>
      </c>
      <c r="DX25" s="677"/>
      <c r="DY25" s="677"/>
      <c r="DZ25" s="677"/>
      <c r="EA25" s="677"/>
      <c r="EB25" s="677"/>
      <c r="EC25" s="678"/>
    </row>
    <row r="26" spans="2:133" ht="11.25" customHeight="1" x14ac:dyDescent="0.15">
      <c r="B26" s="638" t="s">
        <v>293</v>
      </c>
      <c r="C26" s="639"/>
      <c r="D26" s="639"/>
      <c r="E26" s="639"/>
      <c r="F26" s="639"/>
      <c r="G26" s="639"/>
      <c r="H26" s="639"/>
      <c r="I26" s="639"/>
      <c r="J26" s="639"/>
      <c r="K26" s="639"/>
      <c r="L26" s="639"/>
      <c r="M26" s="639"/>
      <c r="N26" s="639"/>
      <c r="O26" s="639"/>
      <c r="P26" s="639"/>
      <c r="Q26" s="640"/>
      <c r="R26" s="641">
        <v>17430</v>
      </c>
      <c r="S26" s="642"/>
      <c r="T26" s="642"/>
      <c r="U26" s="642"/>
      <c r="V26" s="642"/>
      <c r="W26" s="642"/>
      <c r="X26" s="642"/>
      <c r="Y26" s="643"/>
      <c r="Z26" s="644">
        <v>0.1</v>
      </c>
      <c r="AA26" s="644"/>
      <c r="AB26" s="644"/>
      <c r="AC26" s="644"/>
      <c r="AD26" s="645" t="s">
        <v>128</v>
      </c>
      <c r="AE26" s="645"/>
      <c r="AF26" s="645"/>
      <c r="AG26" s="645"/>
      <c r="AH26" s="645"/>
      <c r="AI26" s="645"/>
      <c r="AJ26" s="645"/>
      <c r="AK26" s="645"/>
      <c r="AL26" s="646" t="s">
        <v>128</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1155867</v>
      </c>
      <c r="CS26" s="642"/>
      <c r="CT26" s="642"/>
      <c r="CU26" s="642"/>
      <c r="CV26" s="642"/>
      <c r="CW26" s="642"/>
      <c r="CX26" s="642"/>
      <c r="CY26" s="643"/>
      <c r="CZ26" s="646">
        <v>10.199999999999999</v>
      </c>
      <c r="DA26" s="677"/>
      <c r="DB26" s="677"/>
      <c r="DC26" s="679"/>
      <c r="DD26" s="650">
        <v>938571</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7"/>
      <c r="DY26" s="677"/>
      <c r="DZ26" s="677"/>
      <c r="EA26" s="677"/>
      <c r="EB26" s="677"/>
      <c r="EC26" s="678"/>
    </row>
    <row r="27" spans="2:133" ht="11.25" customHeight="1" x14ac:dyDescent="0.15">
      <c r="B27" s="638" t="s">
        <v>296</v>
      </c>
      <c r="C27" s="639"/>
      <c r="D27" s="639"/>
      <c r="E27" s="639"/>
      <c r="F27" s="639"/>
      <c r="G27" s="639"/>
      <c r="H27" s="639"/>
      <c r="I27" s="639"/>
      <c r="J27" s="639"/>
      <c r="K27" s="639"/>
      <c r="L27" s="639"/>
      <c r="M27" s="639"/>
      <c r="N27" s="639"/>
      <c r="O27" s="639"/>
      <c r="P27" s="639"/>
      <c r="Q27" s="640"/>
      <c r="R27" s="641">
        <v>934605</v>
      </c>
      <c r="S27" s="642"/>
      <c r="T27" s="642"/>
      <c r="U27" s="642"/>
      <c r="V27" s="642"/>
      <c r="W27" s="642"/>
      <c r="X27" s="642"/>
      <c r="Y27" s="643"/>
      <c r="Z27" s="644">
        <v>7.8</v>
      </c>
      <c r="AA27" s="644"/>
      <c r="AB27" s="644"/>
      <c r="AC27" s="644"/>
      <c r="AD27" s="645" t="s">
        <v>127</v>
      </c>
      <c r="AE27" s="645"/>
      <c r="AF27" s="645"/>
      <c r="AG27" s="645"/>
      <c r="AH27" s="645"/>
      <c r="AI27" s="645"/>
      <c r="AJ27" s="645"/>
      <c r="AK27" s="645"/>
      <c r="AL27" s="646" t="s">
        <v>128</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3429139</v>
      </c>
      <c r="BH27" s="642"/>
      <c r="BI27" s="642"/>
      <c r="BJ27" s="642"/>
      <c r="BK27" s="642"/>
      <c r="BL27" s="642"/>
      <c r="BM27" s="642"/>
      <c r="BN27" s="643"/>
      <c r="BO27" s="644">
        <v>100</v>
      </c>
      <c r="BP27" s="644"/>
      <c r="BQ27" s="644"/>
      <c r="BR27" s="644"/>
      <c r="BS27" s="650">
        <v>149054</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1218463</v>
      </c>
      <c r="CS27" s="665"/>
      <c r="CT27" s="665"/>
      <c r="CU27" s="665"/>
      <c r="CV27" s="665"/>
      <c r="CW27" s="665"/>
      <c r="CX27" s="665"/>
      <c r="CY27" s="666"/>
      <c r="CZ27" s="646">
        <v>10.7</v>
      </c>
      <c r="DA27" s="677"/>
      <c r="DB27" s="677"/>
      <c r="DC27" s="679"/>
      <c r="DD27" s="650">
        <v>533296</v>
      </c>
      <c r="DE27" s="665"/>
      <c r="DF27" s="665"/>
      <c r="DG27" s="665"/>
      <c r="DH27" s="665"/>
      <c r="DI27" s="665"/>
      <c r="DJ27" s="665"/>
      <c r="DK27" s="666"/>
      <c r="DL27" s="650">
        <v>533196</v>
      </c>
      <c r="DM27" s="665"/>
      <c r="DN27" s="665"/>
      <c r="DO27" s="665"/>
      <c r="DP27" s="665"/>
      <c r="DQ27" s="665"/>
      <c r="DR27" s="665"/>
      <c r="DS27" s="665"/>
      <c r="DT27" s="665"/>
      <c r="DU27" s="665"/>
      <c r="DV27" s="666"/>
      <c r="DW27" s="646">
        <v>7.5</v>
      </c>
      <c r="DX27" s="677"/>
      <c r="DY27" s="677"/>
      <c r="DZ27" s="677"/>
      <c r="EA27" s="677"/>
      <c r="EB27" s="677"/>
      <c r="EC27" s="678"/>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128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1409562</v>
      </c>
      <c r="CS28" s="642"/>
      <c r="CT28" s="642"/>
      <c r="CU28" s="642"/>
      <c r="CV28" s="642"/>
      <c r="CW28" s="642"/>
      <c r="CX28" s="642"/>
      <c r="CY28" s="643"/>
      <c r="CZ28" s="646">
        <v>12.4</v>
      </c>
      <c r="DA28" s="677"/>
      <c r="DB28" s="677"/>
      <c r="DC28" s="679"/>
      <c r="DD28" s="650">
        <v>1327184</v>
      </c>
      <c r="DE28" s="642"/>
      <c r="DF28" s="642"/>
      <c r="DG28" s="642"/>
      <c r="DH28" s="642"/>
      <c r="DI28" s="642"/>
      <c r="DJ28" s="642"/>
      <c r="DK28" s="643"/>
      <c r="DL28" s="650">
        <v>1327184</v>
      </c>
      <c r="DM28" s="642"/>
      <c r="DN28" s="642"/>
      <c r="DO28" s="642"/>
      <c r="DP28" s="642"/>
      <c r="DQ28" s="642"/>
      <c r="DR28" s="642"/>
      <c r="DS28" s="642"/>
      <c r="DT28" s="642"/>
      <c r="DU28" s="642"/>
      <c r="DV28" s="643"/>
      <c r="DW28" s="646">
        <v>18.600000000000001</v>
      </c>
      <c r="DX28" s="677"/>
      <c r="DY28" s="677"/>
      <c r="DZ28" s="677"/>
      <c r="EA28" s="677"/>
      <c r="EB28" s="677"/>
      <c r="EC28" s="678"/>
    </row>
    <row r="29" spans="2:133" ht="11.25" customHeight="1" x14ac:dyDescent="0.15">
      <c r="B29" s="638" t="s">
        <v>301</v>
      </c>
      <c r="C29" s="639"/>
      <c r="D29" s="639"/>
      <c r="E29" s="639"/>
      <c r="F29" s="639"/>
      <c r="G29" s="639"/>
      <c r="H29" s="639"/>
      <c r="I29" s="639"/>
      <c r="J29" s="639"/>
      <c r="K29" s="639"/>
      <c r="L29" s="639"/>
      <c r="M29" s="639"/>
      <c r="N29" s="639"/>
      <c r="O29" s="639"/>
      <c r="P29" s="639"/>
      <c r="Q29" s="640"/>
      <c r="R29" s="641">
        <v>756727</v>
      </c>
      <c r="S29" s="642"/>
      <c r="T29" s="642"/>
      <c r="U29" s="642"/>
      <c r="V29" s="642"/>
      <c r="W29" s="642"/>
      <c r="X29" s="642"/>
      <c r="Y29" s="643"/>
      <c r="Z29" s="644">
        <v>6.4</v>
      </c>
      <c r="AA29" s="644"/>
      <c r="AB29" s="644"/>
      <c r="AC29" s="644"/>
      <c r="AD29" s="645" t="s">
        <v>127</v>
      </c>
      <c r="AE29" s="645"/>
      <c r="AF29" s="645"/>
      <c r="AG29" s="645"/>
      <c r="AH29" s="645"/>
      <c r="AI29" s="645"/>
      <c r="AJ29" s="645"/>
      <c r="AK29" s="645"/>
      <c r="AL29" s="646" t="s">
        <v>128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1409529</v>
      </c>
      <c r="CS29" s="665"/>
      <c r="CT29" s="665"/>
      <c r="CU29" s="665"/>
      <c r="CV29" s="665"/>
      <c r="CW29" s="665"/>
      <c r="CX29" s="665"/>
      <c r="CY29" s="666"/>
      <c r="CZ29" s="646">
        <v>12.4</v>
      </c>
      <c r="DA29" s="677"/>
      <c r="DB29" s="677"/>
      <c r="DC29" s="679"/>
      <c r="DD29" s="650">
        <v>1327151</v>
      </c>
      <c r="DE29" s="665"/>
      <c r="DF29" s="665"/>
      <c r="DG29" s="665"/>
      <c r="DH29" s="665"/>
      <c r="DI29" s="665"/>
      <c r="DJ29" s="665"/>
      <c r="DK29" s="666"/>
      <c r="DL29" s="650">
        <v>1327151</v>
      </c>
      <c r="DM29" s="665"/>
      <c r="DN29" s="665"/>
      <c r="DO29" s="665"/>
      <c r="DP29" s="665"/>
      <c r="DQ29" s="665"/>
      <c r="DR29" s="665"/>
      <c r="DS29" s="665"/>
      <c r="DT29" s="665"/>
      <c r="DU29" s="665"/>
      <c r="DV29" s="666"/>
      <c r="DW29" s="646">
        <v>18.600000000000001</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35831</v>
      </c>
      <c r="S30" s="642"/>
      <c r="T30" s="642"/>
      <c r="U30" s="642"/>
      <c r="V30" s="642"/>
      <c r="W30" s="642"/>
      <c r="X30" s="642"/>
      <c r="Y30" s="643"/>
      <c r="Z30" s="644">
        <v>0.3</v>
      </c>
      <c r="AA30" s="644"/>
      <c r="AB30" s="644"/>
      <c r="AC30" s="644"/>
      <c r="AD30" s="645">
        <v>3667</v>
      </c>
      <c r="AE30" s="645"/>
      <c r="AF30" s="645"/>
      <c r="AG30" s="645"/>
      <c r="AH30" s="645"/>
      <c r="AI30" s="645"/>
      <c r="AJ30" s="645"/>
      <c r="AK30" s="645"/>
      <c r="AL30" s="646">
        <v>0.1</v>
      </c>
      <c r="AM30" s="647"/>
      <c r="AN30" s="647"/>
      <c r="AO30" s="648"/>
      <c r="AP30" s="689" t="s">
        <v>306</v>
      </c>
      <c r="AQ30" s="690"/>
      <c r="AR30" s="690"/>
      <c r="AS30" s="690"/>
      <c r="AT30" s="695" t="s">
        <v>307</v>
      </c>
      <c r="AU30" s="230"/>
      <c r="AV30" s="230"/>
      <c r="AW30" s="230"/>
      <c r="AX30" s="627" t="s">
        <v>187</v>
      </c>
      <c r="AY30" s="628"/>
      <c r="AZ30" s="628"/>
      <c r="BA30" s="628"/>
      <c r="BB30" s="628"/>
      <c r="BC30" s="628"/>
      <c r="BD30" s="628"/>
      <c r="BE30" s="628"/>
      <c r="BF30" s="629"/>
      <c r="BG30" s="701">
        <v>99.4</v>
      </c>
      <c r="BH30" s="702"/>
      <c r="BI30" s="702"/>
      <c r="BJ30" s="702"/>
      <c r="BK30" s="702"/>
      <c r="BL30" s="702"/>
      <c r="BM30" s="636">
        <v>96.7</v>
      </c>
      <c r="BN30" s="702"/>
      <c r="BO30" s="702"/>
      <c r="BP30" s="702"/>
      <c r="BQ30" s="703"/>
      <c r="BR30" s="701">
        <v>99.3</v>
      </c>
      <c r="BS30" s="702"/>
      <c r="BT30" s="702"/>
      <c r="BU30" s="702"/>
      <c r="BV30" s="702"/>
      <c r="BW30" s="702"/>
      <c r="BX30" s="636">
        <v>96.8</v>
      </c>
      <c r="BY30" s="702"/>
      <c r="BZ30" s="702"/>
      <c r="CA30" s="702"/>
      <c r="CB30" s="703"/>
      <c r="CD30" s="706"/>
      <c r="CE30" s="707"/>
      <c r="CF30" s="656" t="s">
        <v>308</v>
      </c>
      <c r="CG30" s="657"/>
      <c r="CH30" s="657"/>
      <c r="CI30" s="657"/>
      <c r="CJ30" s="657"/>
      <c r="CK30" s="657"/>
      <c r="CL30" s="657"/>
      <c r="CM30" s="657"/>
      <c r="CN30" s="657"/>
      <c r="CO30" s="657"/>
      <c r="CP30" s="657"/>
      <c r="CQ30" s="658"/>
      <c r="CR30" s="641">
        <v>1325278</v>
      </c>
      <c r="CS30" s="642"/>
      <c r="CT30" s="642"/>
      <c r="CU30" s="642"/>
      <c r="CV30" s="642"/>
      <c r="CW30" s="642"/>
      <c r="CX30" s="642"/>
      <c r="CY30" s="643"/>
      <c r="CZ30" s="646">
        <v>11.7</v>
      </c>
      <c r="DA30" s="677"/>
      <c r="DB30" s="677"/>
      <c r="DC30" s="679"/>
      <c r="DD30" s="650">
        <v>1244859</v>
      </c>
      <c r="DE30" s="642"/>
      <c r="DF30" s="642"/>
      <c r="DG30" s="642"/>
      <c r="DH30" s="642"/>
      <c r="DI30" s="642"/>
      <c r="DJ30" s="642"/>
      <c r="DK30" s="643"/>
      <c r="DL30" s="650">
        <v>1244859</v>
      </c>
      <c r="DM30" s="642"/>
      <c r="DN30" s="642"/>
      <c r="DO30" s="642"/>
      <c r="DP30" s="642"/>
      <c r="DQ30" s="642"/>
      <c r="DR30" s="642"/>
      <c r="DS30" s="642"/>
      <c r="DT30" s="642"/>
      <c r="DU30" s="642"/>
      <c r="DV30" s="643"/>
      <c r="DW30" s="646">
        <v>17.399999999999999</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61587</v>
      </c>
      <c r="S31" s="642"/>
      <c r="T31" s="642"/>
      <c r="U31" s="642"/>
      <c r="V31" s="642"/>
      <c r="W31" s="642"/>
      <c r="X31" s="642"/>
      <c r="Y31" s="643"/>
      <c r="Z31" s="644">
        <v>0.5</v>
      </c>
      <c r="AA31" s="644"/>
      <c r="AB31" s="644"/>
      <c r="AC31" s="644"/>
      <c r="AD31" s="645" t="s">
        <v>127</v>
      </c>
      <c r="AE31" s="645"/>
      <c r="AF31" s="645"/>
      <c r="AG31" s="645"/>
      <c r="AH31" s="645"/>
      <c r="AI31" s="645"/>
      <c r="AJ31" s="645"/>
      <c r="AK31" s="645"/>
      <c r="AL31" s="646" t="s">
        <v>128</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99.4</v>
      </c>
      <c r="BH31" s="665"/>
      <c r="BI31" s="665"/>
      <c r="BJ31" s="665"/>
      <c r="BK31" s="665"/>
      <c r="BL31" s="665"/>
      <c r="BM31" s="647">
        <v>97.8</v>
      </c>
      <c r="BN31" s="699"/>
      <c r="BO31" s="699"/>
      <c r="BP31" s="699"/>
      <c r="BQ31" s="700"/>
      <c r="BR31" s="698">
        <v>99.5</v>
      </c>
      <c r="BS31" s="665"/>
      <c r="BT31" s="665"/>
      <c r="BU31" s="665"/>
      <c r="BV31" s="665"/>
      <c r="BW31" s="665"/>
      <c r="BX31" s="647">
        <v>97.8</v>
      </c>
      <c r="BY31" s="699"/>
      <c r="BZ31" s="699"/>
      <c r="CA31" s="699"/>
      <c r="CB31" s="700"/>
      <c r="CD31" s="706"/>
      <c r="CE31" s="707"/>
      <c r="CF31" s="656" t="s">
        <v>312</v>
      </c>
      <c r="CG31" s="657"/>
      <c r="CH31" s="657"/>
      <c r="CI31" s="657"/>
      <c r="CJ31" s="657"/>
      <c r="CK31" s="657"/>
      <c r="CL31" s="657"/>
      <c r="CM31" s="657"/>
      <c r="CN31" s="657"/>
      <c r="CO31" s="657"/>
      <c r="CP31" s="657"/>
      <c r="CQ31" s="658"/>
      <c r="CR31" s="641">
        <v>84251</v>
      </c>
      <c r="CS31" s="665"/>
      <c r="CT31" s="665"/>
      <c r="CU31" s="665"/>
      <c r="CV31" s="665"/>
      <c r="CW31" s="665"/>
      <c r="CX31" s="665"/>
      <c r="CY31" s="666"/>
      <c r="CZ31" s="646">
        <v>0.7</v>
      </c>
      <c r="DA31" s="677"/>
      <c r="DB31" s="677"/>
      <c r="DC31" s="679"/>
      <c r="DD31" s="650">
        <v>82292</v>
      </c>
      <c r="DE31" s="665"/>
      <c r="DF31" s="665"/>
      <c r="DG31" s="665"/>
      <c r="DH31" s="665"/>
      <c r="DI31" s="665"/>
      <c r="DJ31" s="665"/>
      <c r="DK31" s="666"/>
      <c r="DL31" s="650">
        <v>82292</v>
      </c>
      <c r="DM31" s="665"/>
      <c r="DN31" s="665"/>
      <c r="DO31" s="665"/>
      <c r="DP31" s="665"/>
      <c r="DQ31" s="665"/>
      <c r="DR31" s="665"/>
      <c r="DS31" s="665"/>
      <c r="DT31" s="665"/>
      <c r="DU31" s="665"/>
      <c r="DV31" s="666"/>
      <c r="DW31" s="646">
        <v>1.2</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797510</v>
      </c>
      <c r="S32" s="642"/>
      <c r="T32" s="642"/>
      <c r="U32" s="642"/>
      <c r="V32" s="642"/>
      <c r="W32" s="642"/>
      <c r="X32" s="642"/>
      <c r="Y32" s="643"/>
      <c r="Z32" s="644">
        <v>6.7</v>
      </c>
      <c r="AA32" s="644"/>
      <c r="AB32" s="644"/>
      <c r="AC32" s="644"/>
      <c r="AD32" s="645" t="s">
        <v>127</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99.3</v>
      </c>
      <c r="BH32" s="711"/>
      <c r="BI32" s="711"/>
      <c r="BJ32" s="711"/>
      <c r="BK32" s="711"/>
      <c r="BL32" s="711"/>
      <c r="BM32" s="712">
        <v>95.5</v>
      </c>
      <c r="BN32" s="711"/>
      <c r="BO32" s="711"/>
      <c r="BP32" s="711"/>
      <c r="BQ32" s="713"/>
      <c r="BR32" s="710">
        <v>99.2</v>
      </c>
      <c r="BS32" s="711"/>
      <c r="BT32" s="711"/>
      <c r="BU32" s="711"/>
      <c r="BV32" s="711"/>
      <c r="BW32" s="711"/>
      <c r="BX32" s="712">
        <v>95.8</v>
      </c>
      <c r="BY32" s="711"/>
      <c r="BZ32" s="711"/>
      <c r="CA32" s="711"/>
      <c r="CB32" s="713"/>
      <c r="CD32" s="708"/>
      <c r="CE32" s="709"/>
      <c r="CF32" s="656" t="s">
        <v>315</v>
      </c>
      <c r="CG32" s="657"/>
      <c r="CH32" s="657"/>
      <c r="CI32" s="657"/>
      <c r="CJ32" s="657"/>
      <c r="CK32" s="657"/>
      <c r="CL32" s="657"/>
      <c r="CM32" s="657"/>
      <c r="CN32" s="657"/>
      <c r="CO32" s="657"/>
      <c r="CP32" s="657"/>
      <c r="CQ32" s="658"/>
      <c r="CR32" s="641">
        <v>33</v>
      </c>
      <c r="CS32" s="642"/>
      <c r="CT32" s="642"/>
      <c r="CU32" s="642"/>
      <c r="CV32" s="642"/>
      <c r="CW32" s="642"/>
      <c r="CX32" s="642"/>
      <c r="CY32" s="643"/>
      <c r="CZ32" s="646">
        <v>0</v>
      </c>
      <c r="DA32" s="677"/>
      <c r="DB32" s="677"/>
      <c r="DC32" s="679"/>
      <c r="DD32" s="650">
        <v>33</v>
      </c>
      <c r="DE32" s="642"/>
      <c r="DF32" s="642"/>
      <c r="DG32" s="642"/>
      <c r="DH32" s="642"/>
      <c r="DI32" s="642"/>
      <c r="DJ32" s="642"/>
      <c r="DK32" s="643"/>
      <c r="DL32" s="650">
        <v>33</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449592</v>
      </c>
      <c r="S33" s="642"/>
      <c r="T33" s="642"/>
      <c r="U33" s="642"/>
      <c r="V33" s="642"/>
      <c r="W33" s="642"/>
      <c r="X33" s="642"/>
      <c r="Y33" s="643"/>
      <c r="Z33" s="644">
        <v>3.8</v>
      </c>
      <c r="AA33" s="644"/>
      <c r="AB33" s="644"/>
      <c r="AC33" s="644"/>
      <c r="AD33" s="645" t="s">
        <v>128</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5145140</v>
      </c>
      <c r="CS33" s="665"/>
      <c r="CT33" s="665"/>
      <c r="CU33" s="665"/>
      <c r="CV33" s="665"/>
      <c r="CW33" s="665"/>
      <c r="CX33" s="665"/>
      <c r="CY33" s="666"/>
      <c r="CZ33" s="646">
        <v>45.4</v>
      </c>
      <c r="DA33" s="677"/>
      <c r="DB33" s="677"/>
      <c r="DC33" s="679"/>
      <c r="DD33" s="650">
        <v>3896970</v>
      </c>
      <c r="DE33" s="665"/>
      <c r="DF33" s="665"/>
      <c r="DG33" s="665"/>
      <c r="DH33" s="665"/>
      <c r="DI33" s="665"/>
      <c r="DJ33" s="665"/>
      <c r="DK33" s="666"/>
      <c r="DL33" s="650">
        <v>2796851</v>
      </c>
      <c r="DM33" s="665"/>
      <c r="DN33" s="665"/>
      <c r="DO33" s="665"/>
      <c r="DP33" s="665"/>
      <c r="DQ33" s="665"/>
      <c r="DR33" s="665"/>
      <c r="DS33" s="665"/>
      <c r="DT33" s="665"/>
      <c r="DU33" s="665"/>
      <c r="DV33" s="666"/>
      <c r="DW33" s="646">
        <v>39.200000000000003</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447746</v>
      </c>
      <c r="S34" s="642"/>
      <c r="T34" s="642"/>
      <c r="U34" s="642"/>
      <c r="V34" s="642"/>
      <c r="W34" s="642"/>
      <c r="X34" s="642"/>
      <c r="Y34" s="643"/>
      <c r="Z34" s="644">
        <v>3.8</v>
      </c>
      <c r="AA34" s="644"/>
      <c r="AB34" s="644"/>
      <c r="AC34" s="644"/>
      <c r="AD34" s="645">
        <v>167</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1387687</v>
      </c>
      <c r="CS34" s="642"/>
      <c r="CT34" s="642"/>
      <c r="CU34" s="642"/>
      <c r="CV34" s="642"/>
      <c r="CW34" s="642"/>
      <c r="CX34" s="642"/>
      <c r="CY34" s="643"/>
      <c r="CZ34" s="646">
        <v>12.2</v>
      </c>
      <c r="DA34" s="677"/>
      <c r="DB34" s="677"/>
      <c r="DC34" s="679"/>
      <c r="DD34" s="650">
        <v>1126517</v>
      </c>
      <c r="DE34" s="642"/>
      <c r="DF34" s="642"/>
      <c r="DG34" s="642"/>
      <c r="DH34" s="642"/>
      <c r="DI34" s="642"/>
      <c r="DJ34" s="642"/>
      <c r="DK34" s="643"/>
      <c r="DL34" s="650">
        <v>999344</v>
      </c>
      <c r="DM34" s="642"/>
      <c r="DN34" s="642"/>
      <c r="DO34" s="642"/>
      <c r="DP34" s="642"/>
      <c r="DQ34" s="642"/>
      <c r="DR34" s="642"/>
      <c r="DS34" s="642"/>
      <c r="DT34" s="642"/>
      <c r="DU34" s="642"/>
      <c r="DV34" s="643"/>
      <c r="DW34" s="646">
        <v>14</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1074943</v>
      </c>
      <c r="S35" s="642"/>
      <c r="T35" s="642"/>
      <c r="U35" s="642"/>
      <c r="V35" s="642"/>
      <c r="W35" s="642"/>
      <c r="X35" s="642"/>
      <c r="Y35" s="643"/>
      <c r="Z35" s="644">
        <v>9</v>
      </c>
      <c r="AA35" s="644"/>
      <c r="AB35" s="644"/>
      <c r="AC35" s="644"/>
      <c r="AD35" s="645" t="s">
        <v>127</v>
      </c>
      <c r="AE35" s="645"/>
      <c r="AF35" s="645"/>
      <c r="AG35" s="645"/>
      <c r="AH35" s="645"/>
      <c r="AI35" s="645"/>
      <c r="AJ35" s="645"/>
      <c r="AK35" s="645"/>
      <c r="AL35" s="646" t="s">
        <v>127</v>
      </c>
      <c r="AM35" s="647"/>
      <c r="AN35" s="647"/>
      <c r="AO35" s="648"/>
      <c r="AP35" s="234"/>
      <c r="AQ35" s="714" t="s">
        <v>323</v>
      </c>
      <c r="AR35" s="715"/>
      <c r="AS35" s="715"/>
      <c r="AT35" s="715"/>
      <c r="AU35" s="715"/>
      <c r="AV35" s="715"/>
      <c r="AW35" s="715"/>
      <c r="AX35" s="715"/>
      <c r="AY35" s="716"/>
      <c r="AZ35" s="630">
        <v>1410788</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92391</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165788</v>
      </c>
      <c r="CS35" s="665"/>
      <c r="CT35" s="665"/>
      <c r="CU35" s="665"/>
      <c r="CV35" s="665"/>
      <c r="CW35" s="665"/>
      <c r="CX35" s="665"/>
      <c r="CY35" s="666"/>
      <c r="CZ35" s="646">
        <v>1.5</v>
      </c>
      <c r="DA35" s="677"/>
      <c r="DB35" s="677"/>
      <c r="DC35" s="679"/>
      <c r="DD35" s="650">
        <v>131950</v>
      </c>
      <c r="DE35" s="665"/>
      <c r="DF35" s="665"/>
      <c r="DG35" s="665"/>
      <c r="DH35" s="665"/>
      <c r="DI35" s="665"/>
      <c r="DJ35" s="665"/>
      <c r="DK35" s="666"/>
      <c r="DL35" s="650">
        <v>131950</v>
      </c>
      <c r="DM35" s="665"/>
      <c r="DN35" s="665"/>
      <c r="DO35" s="665"/>
      <c r="DP35" s="665"/>
      <c r="DQ35" s="665"/>
      <c r="DR35" s="665"/>
      <c r="DS35" s="665"/>
      <c r="DT35" s="665"/>
      <c r="DU35" s="665"/>
      <c r="DV35" s="666"/>
      <c r="DW35" s="646">
        <v>1.8</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127</v>
      </c>
      <c r="AE36" s="645"/>
      <c r="AF36" s="645"/>
      <c r="AG36" s="645"/>
      <c r="AH36" s="645"/>
      <c r="AI36" s="645"/>
      <c r="AJ36" s="645"/>
      <c r="AK36" s="645"/>
      <c r="AL36" s="646" t="s">
        <v>128</v>
      </c>
      <c r="AM36" s="647"/>
      <c r="AN36" s="647"/>
      <c r="AO36" s="648"/>
      <c r="AQ36" s="718" t="s">
        <v>327</v>
      </c>
      <c r="AR36" s="719"/>
      <c r="AS36" s="719"/>
      <c r="AT36" s="719"/>
      <c r="AU36" s="719"/>
      <c r="AV36" s="719"/>
      <c r="AW36" s="719"/>
      <c r="AX36" s="719"/>
      <c r="AY36" s="720"/>
      <c r="AZ36" s="641">
        <v>461560</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83527</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1243126</v>
      </c>
      <c r="CS36" s="642"/>
      <c r="CT36" s="642"/>
      <c r="CU36" s="642"/>
      <c r="CV36" s="642"/>
      <c r="CW36" s="642"/>
      <c r="CX36" s="642"/>
      <c r="CY36" s="643"/>
      <c r="CZ36" s="646">
        <v>11</v>
      </c>
      <c r="DA36" s="677"/>
      <c r="DB36" s="677"/>
      <c r="DC36" s="679"/>
      <c r="DD36" s="650">
        <v>1050190</v>
      </c>
      <c r="DE36" s="642"/>
      <c r="DF36" s="642"/>
      <c r="DG36" s="642"/>
      <c r="DH36" s="642"/>
      <c r="DI36" s="642"/>
      <c r="DJ36" s="642"/>
      <c r="DK36" s="643"/>
      <c r="DL36" s="650">
        <v>763520</v>
      </c>
      <c r="DM36" s="642"/>
      <c r="DN36" s="642"/>
      <c r="DO36" s="642"/>
      <c r="DP36" s="642"/>
      <c r="DQ36" s="642"/>
      <c r="DR36" s="642"/>
      <c r="DS36" s="642"/>
      <c r="DT36" s="642"/>
      <c r="DU36" s="642"/>
      <c r="DV36" s="643"/>
      <c r="DW36" s="646">
        <v>10.7</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426443</v>
      </c>
      <c r="S37" s="642"/>
      <c r="T37" s="642"/>
      <c r="U37" s="642"/>
      <c r="V37" s="642"/>
      <c r="W37" s="642"/>
      <c r="X37" s="642"/>
      <c r="Y37" s="643"/>
      <c r="Z37" s="644">
        <v>3.6</v>
      </c>
      <c r="AA37" s="644"/>
      <c r="AB37" s="644"/>
      <c r="AC37" s="644"/>
      <c r="AD37" s="645" t="s">
        <v>128</v>
      </c>
      <c r="AE37" s="645"/>
      <c r="AF37" s="645"/>
      <c r="AG37" s="645"/>
      <c r="AH37" s="645"/>
      <c r="AI37" s="645"/>
      <c r="AJ37" s="645"/>
      <c r="AK37" s="645"/>
      <c r="AL37" s="646" t="s">
        <v>127</v>
      </c>
      <c r="AM37" s="647"/>
      <c r="AN37" s="647"/>
      <c r="AO37" s="648"/>
      <c r="AQ37" s="718" t="s">
        <v>331</v>
      </c>
      <c r="AR37" s="719"/>
      <c r="AS37" s="719"/>
      <c r="AT37" s="719"/>
      <c r="AU37" s="719"/>
      <c r="AV37" s="719"/>
      <c r="AW37" s="719"/>
      <c r="AX37" s="719"/>
      <c r="AY37" s="720"/>
      <c r="AZ37" s="641">
        <v>9025</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3140</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589019</v>
      </c>
      <c r="CS37" s="665"/>
      <c r="CT37" s="665"/>
      <c r="CU37" s="665"/>
      <c r="CV37" s="665"/>
      <c r="CW37" s="665"/>
      <c r="CX37" s="665"/>
      <c r="CY37" s="666"/>
      <c r="CZ37" s="646">
        <v>5.2</v>
      </c>
      <c r="DA37" s="677"/>
      <c r="DB37" s="677"/>
      <c r="DC37" s="679"/>
      <c r="DD37" s="650">
        <v>588290</v>
      </c>
      <c r="DE37" s="665"/>
      <c r="DF37" s="665"/>
      <c r="DG37" s="665"/>
      <c r="DH37" s="665"/>
      <c r="DI37" s="665"/>
      <c r="DJ37" s="665"/>
      <c r="DK37" s="666"/>
      <c r="DL37" s="650">
        <v>565184</v>
      </c>
      <c r="DM37" s="665"/>
      <c r="DN37" s="665"/>
      <c r="DO37" s="665"/>
      <c r="DP37" s="665"/>
      <c r="DQ37" s="665"/>
      <c r="DR37" s="665"/>
      <c r="DS37" s="665"/>
      <c r="DT37" s="665"/>
      <c r="DU37" s="665"/>
      <c r="DV37" s="666"/>
      <c r="DW37" s="646">
        <v>7.9</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11915717</v>
      </c>
      <c r="S38" s="722"/>
      <c r="T38" s="722"/>
      <c r="U38" s="722"/>
      <c r="V38" s="722"/>
      <c r="W38" s="722"/>
      <c r="X38" s="722"/>
      <c r="Y38" s="723"/>
      <c r="Z38" s="724">
        <v>100</v>
      </c>
      <c r="AA38" s="724"/>
      <c r="AB38" s="724"/>
      <c r="AC38" s="724"/>
      <c r="AD38" s="725">
        <v>6711800</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127</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4755</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1410788</v>
      </c>
      <c r="CS38" s="642"/>
      <c r="CT38" s="642"/>
      <c r="CU38" s="642"/>
      <c r="CV38" s="642"/>
      <c r="CW38" s="642"/>
      <c r="CX38" s="642"/>
      <c r="CY38" s="643"/>
      <c r="CZ38" s="646">
        <v>12.4</v>
      </c>
      <c r="DA38" s="677"/>
      <c r="DB38" s="677"/>
      <c r="DC38" s="679"/>
      <c r="DD38" s="650">
        <v>1284135</v>
      </c>
      <c r="DE38" s="642"/>
      <c r="DF38" s="642"/>
      <c r="DG38" s="642"/>
      <c r="DH38" s="642"/>
      <c r="DI38" s="642"/>
      <c r="DJ38" s="642"/>
      <c r="DK38" s="643"/>
      <c r="DL38" s="650">
        <v>902037</v>
      </c>
      <c r="DM38" s="642"/>
      <c r="DN38" s="642"/>
      <c r="DO38" s="642"/>
      <c r="DP38" s="642"/>
      <c r="DQ38" s="642"/>
      <c r="DR38" s="642"/>
      <c r="DS38" s="642"/>
      <c r="DT38" s="642"/>
      <c r="DU38" s="642"/>
      <c r="DV38" s="643"/>
      <c r="DW38" s="646">
        <v>12.6</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128</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103</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660051</v>
      </c>
      <c r="CS39" s="665"/>
      <c r="CT39" s="665"/>
      <c r="CU39" s="665"/>
      <c r="CV39" s="665"/>
      <c r="CW39" s="665"/>
      <c r="CX39" s="665"/>
      <c r="CY39" s="666"/>
      <c r="CZ39" s="646">
        <v>5.8</v>
      </c>
      <c r="DA39" s="677"/>
      <c r="DB39" s="677"/>
      <c r="DC39" s="679"/>
      <c r="DD39" s="650">
        <v>303718</v>
      </c>
      <c r="DE39" s="665"/>
      <c r="DF39" s="665"/>
      <c r="DG39" s="665"/>
      <c r="DH39" s="665"/>
      <c r="DI39" s="665"/>
      <c r="DJ39" s="665"/>
      <c r="DK39" s="666"/>
      <c r="DL39" s="650" t="s">
        <v>128</v>
      </c>
      <c r="DM39" s="665"/>
      <c r="DN39" s="665"/>
      <c r="DO39" s="665"/>
      <c r="DP39" s="665"/>
      <c r="DQ39" s="665"/>
      <c r="DR39" s="665"/>
      <c r="DS39" s="665"/>
      <c r="DT39" s="665"/>
      <c r="DU39" s="665"/>
      <c r="DV39" s="666"/>
      <c r="DW39" s="646" t="s">
        <v>127</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133401</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127</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277700</v>
      </c>
      <c r="CS40" s="642"/>
      <c r="CT40" s="642"/>
      <c r="CU40" s="642"/>
      <c r="CV40" s="642"/>
      <c r="CW40" s="642"/>
      <c r="CX40" s="642"/>
      <c r="CY40" s="643"/>
      <c r="CZ40" s="646">
        <v>2.4</v>
      </c>
      <c r="DA40" s="677"/>
      <c r="DB40" s="677"/>
      <c r="DC40" s="679"/>
      <c r="DD40" s="650">
        <v>460</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806802</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351</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127</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1827933</v>
      </c>
      <c r="CS42" s="642"/>
      <c r="CT42" s="642"/>
      <c r="CU42" s="642"/>
      <c r="CV42" s="642"/>
      <c r="CW42" s="642"/>
      <c r="CX42" s="642"/>
      <c r="CY42" s="643"/>
      <c r="CZ42" s="646">
        <v>16.100000000000001</v>
      </c>
      <c r="DA42" s="647"/>
      <c r="DB42" s="647"/>
      <c r="DC42" s="742"/>
      <c r="DD42" s="650">
        <v>511809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35859</v>
      </c>
      <c r="CS43" s="665"/>
      <c r="CT43" s="665"/>
      <c r="CU43" s="665"/>
      <c r="CV43" s="665"/>
      <c r="CW43" s="665"/>
      <c r="CX43" s="665"/>
      <c r="CY43" s="666"/>
      <c r="CZ43" s="646">
        <v>0.3</v>
      </c>
      <c r="DA43" s="677"/>
      <c r="DB43" s="677"/>
      <c r="DC43" s="679"/>
      <c r="DD43" s="650">
        <v>35859</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1728108</v>
      </c>
      <c r="CS44" s="642"/>
      <c r="CT44" s="642"/>
      <c r="CU44" s="642"/>
      <c r="CV44" s="642"/>
      <c r="CW44" s="642"/>
      <c r="CX44" s="642"/>
      <c r="CY44" s="643"/>
      <c r="CZ44" s="646">
        <v>15.2</v>
      </c>
      <c r="DA44" s="647"/>
      <c r="DB44" s="647"/>
      <c r="DC44" s="742"/>
      <c r="DD44" s="650">
        <v>511809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870282</v>
      </c>
      <c r="CS45" s="665"/>
      <c r="CT45" s="665"/>
      <c r="CU45" s="665"/>
      <c r="CV45" s="665"/>
      <c r="CW45" s="665"/>
      <c r="CX45" s="665"/>
      <c r="CY45" s="666"/>
      <c r="CZ45" s="646">
        <v>7.7</v>
      </c>
      <c r="DA45" s="677"/>
      <c r="DB45" s="677"/>
      <c r="DC45" s="679"/>
      <c r="DD45" s="650">
        <v>31060</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843658</v>
      </c>
      <c r="CS46" s="642"/>
      <c r="CT46" s="642"/>
      <c r="CU46" s="642"/>
      <c r="CV46" s="642"/>
      <c r="CW46" s="642"/>
      <c r="CX46" s="642"/>
      <c r="CY46" s="643"/>
      <c r="CZ46" s="646">
        <v>7.4</v>
      </c>
      <c r="DA46" s="647"/>
      <c r="DB46" s="647"/>
      <c r="DC46" s="742"/>
      <c r="DD46" s="650">
        <v>466581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99825</v>
      </c>
      <c r="CS47" s="665"/>
      <c r="CT47" s="665"/>
      <c r="CU47" s="665"/>
      <c r="CV47" s="665"/>
      <c r="CW47" s="665"/>
      <c r="CX47" s="665"/>
      <c r="CY47" s="666"/>
      <c r="CZ47" s="646">
        <v>0.9</v>
      </c>
      <c r="DA47" s="677"/>
      <c r="DB47" s="677"/>
      <c r="DC47" s="679"/>
      <c r="DD47" s="650" t="s">
        <v>128</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11344864</v>
      </c>
      <c r="CS49" s="711"/>
      <c r="CT49" s="711"/>
      <c r="CU49" s="711"/>
      <c r="CV49" s="711"/>
      <c r="CW49" s="711"/>
      <c r="CX49" s="711"/>
      <c r="CY49" s="743"/>
      <c r="CZ49" s="726">
        <v>100</v>
      </c>
      <c r="DA49" s="744"/>
      <c r="DB49" s="744"/>
      <c r="DC49" s="745"/>
      <c r="DD49" s="746">
        <v>7764000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j6h+ZyF1XJp308ryUBbccU+9YWoOi0a8or97PUa0iJnZ23hsUV4JWgTM/qx94Mn/i0A1m7dTSRNF+ZmE4FO6A==" saltValue="xVuz02sUlubpq4I68Jpx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11907</v>
      </c>
      <c r="R7" s="777"/>
      <c r="S7" s="777"/>
      <c r="T7" s="777"/>
      <c r="U7" s="777"/>
      <c r="V7" s="777">
        <v>11338</v>
      </c>
      <c r="W7" s="777"/>
      <c r="X7" s="777"/>
      <c r="Y7" s="777"/>
      <c r="Z7" s="777"/>
      <c r="AA7" s="777">
        <v>569</v>
      </c>
      <c r="AB7" s="777"/>
      <c r="AC7" s="777"/>
      <c r="AD7" s="777"/>
      <c r="AE7" s="778"/>
      <c r="AF7" s="779">
        <v>387</v>
      </c>
      <c r="AG7" s="780"/>
      <c r="AH7" s="780"/>
      <c r="AI7" s="780"/>
      <c r="AJ7" s="781"/>
      <c r="AK7" s="816">
        <v>796</v>
      </c>
      <c r="AL7" s="817"/>
      <c r="AM7" s="817"/>
      <c r="AN7" s="817"/>
      <c r="AO7" s="817"/>
      <c r="AP7" s="817">
        <v>12933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571</v>
      </c>
      <c r="BT7" s="821"/>
      <c r="BU7" s="821"/>
      <c r="BV7" s="821"/>
      <c r="BW7" s="821"/>
      <c r="BX7" s="821"/>
      <c r="BY7" s="821"/>
      <c r="BZ7" s="821"/>
      <c r="CA7" s="821"/>
      <c r="CB7" s="821"/>
      <c r="CC7" s="821"/>
      <c r="CD7" s="821"/>
      <c r="CE7" s="821"/>
      <c r="CF7" s="821"/>
      <c r="CG7" s="822"/>
      <c r="CH7" s="813">
        <v>0</v>
      </c>
      <c r="CI7" s="814"/>
      <c r="CJ7" s="814"/>
      <c r="CK7" s="814"/>
      <c r="CL7" s="815"/>
      <c r="CM7" s="813">
        <v>50</v>
      </c>
      <c r="CN7" s="814"/>
      <c r="CO7" s="814"/>
      <c r="CP7" s="814"/>
      <c r="CQ7" s="815"/>
      <c r="CR7" s="813">
        <v>50</v>
      </c>
      <c r="CS7" s="814"/>
      <c r="CT7" s="814"/>
      <c r="CU7" s="814"/>
      <c r="CV7" s="815"/>
      <c r="CW7" s="813">
        <v>48</v>
      </c>
      <c r="CX7" s="814"/>
      <c r="CY7" s="814"/>
      <c r="CZ7" s="814"/>
      <c r="DA7" s="815"/>
      <c r="DB7" s="813" t="s">
        <v>577</v>
      </c>
      <c r="DC7" s="814"/>
      <c r="DD7" s="814"/>
      <c r="DE7" s="814"/>
      <c r="DF7" s="815"/>
      <c r="DG7" s="813" t="s">
        <v>577</v>
      </c>
      <c r="DH7" s="814"/>
      <c r="DI7" s="814"/>
      <c r="DJ7" s="814"/>
      <c r="DK7" s="815"/>
      <c r="DL7" s="813" t="s">
        <v>577</v>
      </c>
      <c r="DM7" s="814"/>
      <c r="DN7" s="814"/>
      <c r="DO7" s="814"/>
      <c r="DP7" s="815"/>
      <c r="DQ7" s="813" t="s">
        <v>577</v>
      </c>
      <c r="DR7" s="814"/>
      <c r="DS7" s="814"/>
      <c r="DT7" s="814"/>
      <c r="DU7" s="815"/>
      <c r="DV7" s="794"/>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9</v>
      </c>
      <c r="R8" s="801"/>
      <c r="S8" s="801"/>
      <c r="T8" s="801"/>
      <c r="U8" s="801"/>
      <c r="V8" s="801">
        <v>7</v>
      </c>
      <c r="W8" s="801"/>
      <c r="X8" s="801"/>
      <c r="Y8" s="801"/>
      <c r="Z8" s="801"/>
      <c r="AA8" s="801">
        <v>2</v>
      </c>
      <c r="AB8" s="801"/>
      <c r="AC8" s="801"/>
      <c r="AD8" s="801"/>
      <c r="AE8" s="802"/>
      <c r="AF8" s="803">
        <v>2</v>
      </c>
      <c r="AG8" s="804"/>
      <c r="AH8" s="804"/>
      <c r="AI8" s="804"/>
      <c r="AJ8" s="805"/>
      <c r="AK8" s="806">
        <v>2</v>
      </c>
      <c r="AL8" s="807"/>
      <c r="AM8" s="807"/>
      <c r="AN8" s="807"/>
      <c r="AO8" s="807"/>
      <c r="AP8" s="807" t="s">
        <v>562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572</v>
      </c>
      <c r="BT8" s="811"/>
      <c r="BU8" s="811"/>
      <c r="BV8" s="811"/>
      <c r="BW8" s="811"/>
      <c r="BX8" s="811"/>
      <c r="BY8" s="811"/>
      <c r="BZ8" s="811"/>
      <c r="CA8" s="811"/>
      <c r="CB8" s="811"/>
      <c r="CC8" s="811"/>
      <c r="CD8" s="811"/>
      <c r="CE8" s="811"/>
      <c r="CF8" s="811"/>
      <c r="CG8" s="812"/>
      <c r="CH8" s="823">
        <v>0</v>
      </c>
      <c r="CI8" s="824"/>
      <c r="CJ8" s="824"/>
      <c r="CK8" s="824"/>
      <c r="CL8" s="825"/>
      <c r="CM8" s="823">
        <v>107</v>
      </c>
      <c r="CN8" s="824"/>
      <c r="CO8" s="824"/>
      <c r="CP8" s="824"/>
      <c r="CQ8" s="825"/>
      <c r="CR8" s="823">
        <v>107</v>
      </c>
      <c r="CS8" s="824"/>
      <c r="CT8" s="824"/>
      <c r="CU8" s="824"/>
      <c r="CV8" s="825"/>
      <c r="CW8" s="823">
        <v>40</v>
      </c>
      <c r="CX8" s="824"/>
      <c r="CY8" s="824"/>
      <c r="CZ8" s="824"/>
      <c r="DA8" s="825"/>
      <c r="DB8" s="823" t="s">
        <v>577</v>
      </c>
      <c r="DC8" s="824"/>
      <c r="DD8" s="824"/>
      <c r="DE8" s="824"/>
      <c r="DF8" s="825"/>
      <c r="DG8" s="823" t="s">
        <v>577</v>
      </c>
      <c r="DH8" s="824"/>
      <c r="DI8" s="824"/>
      <c r="DJ8" s="824"/>
      <c r="DK8" s="825"/>
      <c r="DL8" s="823" t="s">
        <v>577</v>
      </c>
      <c r="DM8" s="824"/>
      <c r="DN8" s="824"/>
      <c r="DO8" s="824"/>
      <c r="DP8" s="825"/>
      <c r="DQ8" s="823" t="s">
        <v>577</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573</v>
      </c>
      <c r="BT9" s="811"/>
      <c r="BU9" s="811"/>
      <c r="BV9" s="811"/>
      <c r="BW9" s="811"/>
      <c r="BX9" s="811"/>
      <c r="BY9" s="811"/>
      <c r="BZ9" s="811"/>
      <c r="CA9" s="811"/>
      <c r="CB9" s="811"/>
      <c r="CC9" s="811"/>
      <c r="CD9" s="811"/>
      <c r="CE9" s="811"/>
      <c r="CF9" s="811"/>
      <c r="CG9" s="812"/>
      <c r="CH9" s="823">
        <v>0</v>
      </c>
      <c r="CI9" s="824"/>
      <c r="CJ9" s="824"/>
      <c r="CK9" s="824"/>
      <c r="CL9" s="825"/>
      <c r="CM9" s="823">
        <v>38</v>
      </c>
      <c r="CN9" s="824"/>
      <c r="CO9" s="824"/>
      <c r="CP9" s="824"/>
      <c r="CQ9" s="825"/>
      <c r="CR9" s="823">
        <v>15</v>
      </c>
      <c r="CS9" s="824"/>
      <c r="CT9" s="824"/>
      <c r="CU9" s="824"/>
      <c r="CV9" s="825"/>
      <c r="CW9" s="823">
        <v>4</v>
      </c>
      <c r="CX9" s="824"/>
      <c r="CY9" s="824"/>
      <c r="CZ9" s="824"/>
      <c r="DA9" s="825"/>
      <c r="DB9" s="823" t="s">
        <v>577</v>
      </c>
      <c r="DC9" s="824"/>
      <c r="DD9" s="824"/>
      <c r="DE9" s="824"/>
      <c r="DF9" s="825"/>
      <c r="DG9" s="823" t="s">
        <v>577</v>
      </c>
      <c r="DH9" s="824"/>
      <c r="DI9" s="824"/>
      <c r="DJ9" s="824"/>
      <c r="DK9" s="825"/>
      <c r="DL9" s="823" t="s">
        <v>577</v>
      </c>
      <c r="DM9" s="824"/>
      <c r="DN9" s="824"/>
      <c r="DO9" s="824"/>
      <c r="DP9" s="825"/>
      <c r="DQ9" s="823" t="s">
        <v>577</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574</v>
      </c>
      <c r="BT10" s="811"/>
      <c r="BU10" s="811"/>
      <c r="BV10" s="811"/>
      <c r="BW10" s="811"/>
      <c r="BX10" s="811"/>
      <c r="BY10" s="811"/>
      <c r="BZ10" s="811"/>
      <c r="CA10" s="811"/>
      <c r="CB10" s="811"/>
      <c r="CC10" s="811"/>
      <c r="CD10" s="811"/>
      <c r="CE10" s="811"/>
      <c r="CF10" s="811"/>
      <c r="CG10" s="812"/>
      <c r="CH10" s="823">
        <v>5</v>
      </c>
      <c r="CI10" s="824"/>
      <c r="CJ10" s="824"/>
      <c r="CK10" s="824"/>
      <c r="CL10" s="825"/>
      <c r="CM10" s="823">
        <v>52</v>
      </c>
      <c r="CN10" s="824"/>
      <c r="CO10" s="824"/>
      <c r="CP10" s="824"/>
      <c r="CQ10" s="825"/>
      <c r="CR10" s="823">
        <v>6</v>
      </c>
      <c r="CS10" s="824"/>
      <c r="CT10" s="824"/>
      <c r="CU10" s="824"/>
      <c r="CV10" s="825"/>
      <c r="CW10" s="823">
        <v>0</v>
      </c>
      <c r="CX10" s="824"/>
      <c r="CY10" s="824"/>
      <c r="CZ10" s="824"/>
      <c r="DA10" s="825"/>
      <c r="DB10" s="823" t="s">
        <v>577</v>
      </c>
      <c r="DC10" s="824"/>
      <c r="DD10" s="824"/>
      <c r="DE10" s="824"/>
      <c r="DF10" s="825"/>
      <c r="DG10" s="823" t="s">
        <v>577</v>
      </c>
      <c r="DH10" s="824"/>
      <c r="DI10" s="824"/>
      <c r="DJ10" s="824"/>
      <c r="DK10" s="825"/>
      <c r="DL10" s="823" t="s">
        <v>577</v>
      </c>
      <c r="DM10" s="824"/>
      <c r="DN10" s="824"/>
      <c r="DO10" s="824"/>
      <c r="DP10" s="825"/>
      <c r="DQ10" s="823" t="s">
        <v>577</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11916</v>
      </c>
      <c r="R23" s="836"/>
      <c r="S23" s="836"/>
      <c r="T23" s="836"/>
      <c r="U23" s="836"/>
      <c r="V23" s="836">
        <v>11345</v>
      </c>
      <c r="W23" s="836"/>
      <c r="X23" s="836"/>
      <c r="Y23" s="836"/>
      <c r="Z23" s="836"/>
      <c r="AA23" s="836">
        <v>571</v>
      </c>
      <c r="AB23" s="836"/>
      <c r="AC23" s="836"/>
      <c r="AD23" s="836"/>
      <c r="AE23" s="837"/>
      <c r="AF23" s="838">
        <v>389</v>
      </c>
      <c r="AG23" s="836"/>
      <c r="AH23" s="836"/>
      <c r="AI23" s="836"/>
      <c r="AJ23" s="839"/>
      <c r="AK23" s="840"/>
      <c r="AL23" s="841"/>
      <c r="AM23" s="841"/>
      <c r="AN23" s="841"/>
      <c r="AO23" s="841"/>
      <c r="AP23" s="836">
        <v>12933</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2490</v>
      </c>
      <c r="R28" s="865"/>
      <c r="S28" s="865"/>
      <c r="T28" s="865"/>
      <c r="U28" s="865"/>
      <c r="V28" s="865">
        <v>2398</v>
      </c>
      <c r="W28" s="865"/>
      <c r="X28" s="865"/>
      <c r="Y28" s="865"/>
      <c r="Z28" s="865"/>
      <c r="AA28" s="865">
        <v>92</v>
      </c>
      <c r="AB28" s="865"/>
      <c r="AC28" s="865"/>
      <c r="AD28" s="865"/>
      <c r="AE28" s="866"/>
      <c r="AF28" s="867">
        <v>92</v>
      </c>
      <c r="AG28" s="865"/>
      <c r="AH28" s="865"/>
      <c r="AI28" s="865"/>
      <c r="AJ28" s="868"/>
      <c r="AK28" s="869">
        <v>129</v>
      </c>
      <c r="AL28" s="860"/>
      <c r="AM28" s="860"/>
      <c r="AN28" s="860"/>
      <c r="AO28" s="860"/>
      <c r="AP28" s="860" t="s">
        <v>499</v>
      </c>
      <c r="AQ28" s="860"/>
      <c r="AR28" s="860"/>
      <c r="AS28" s="860"/>
      <c r="AT28" s="860"/>
      <c r="AU28" s="860" t="s">
        <v>499</v>
      </c>
      <c r="AV28" s="860"/>
      <c r="AW28" s="860"/>
      <c r="AX28" s="860"/>
      <c r="AY28" s="860"/>
      <c r="AZ28" s="861" t="s">
        <v>499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707</v>
      </c>
      <c r="R29" s="801"/>
      <c r="S29" s="801"/>
      <c r="T29" s="801"/>
      <c r="U29" s="801"/>
      <c r="V29" s="801">
        <v>704</v>
      </c>
      <c r="W29" s="801"/>
      <c r="X29" s="801"/>
      <c r="Y29" s="801"/>
      <c r="Z29" s="801"/>
      <c r="AA29" s="801">
        <v>3</v>
      </c>
      <c r="AB29" s="801"/>
      <c r="AC29" s="801"/>
      <c r="AD29" s="801"/>
      <c r="AE29" s="802"/>
      <c r="AF29" s="803">
        <v>3</v>
      </c>
      <c r="AG29" s="804"/>
      <c r="AH29" s="804"/>
      <c r="AI29" s="804"/>
      <c r="AJ29" s="805"/>
      <c r="AK29" s="872">
        <v>412</v>
      </c>
      <c r="AL29" s="873"/>
      <c r="AM29" s="873"/>
      <c r="AN29" s="873"/>
      <c r="AO29" s="873"/>
      <c r="AP29" s="873" t="s">
        <v>499</v>
      </c>
      <c r="AQ29" s="873"/>
      <c r="AR29" s="873"/>
      <c r="AS29" s="873"/>
      <c r="AT29" s="873"/>
      <c r="AU29" s="873" t="s">
        <v>499</v>
      </c>
      <c r="AV29" s="873"/>
      <c r="AW29" s="873"/>
      <c r="AX29" s="873"/>
      <c r="AY29" s="873"/>
      <c r="AZ29" s="874" t="s">
        <v>499</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1332</v>
      </c>
      <c r="R30" s="801"/>
      <c r="S30" s="801"/>
      <c r="T30" s="801"/>
      <c r="U30" s="801"/>
      <c r="V30" s="801">
        <v>1268</v>
      </c>
      <c r="W30" s="801"/>
      <c r="X30" s="801"/>
      <c r="Y30" s="801"/>
      <c r="Z30" s="801"/>
      <c r="AA30" s="801">
        <v>64</v>
      </c>
      <c r="AB30" s="801"/>
      <c r="AC30" s="801"/>
      <c r="AD30" s="801"/>
      <c r="AE30" s="802"/>
      <c r="AF30" s="803">
        <v>64</v>
      </c>
      <c r="AG30" s="804"/>
      <c r="AH30" s="804"/>
      <c r="AI30" s="804"/>
      <c r="AJ30" s="805"/>
      <c r="AK30" s="872">
        <v>462</v>
      </c>
      <c r="AL30" s="873"/>
      <c r="AM30" s="873"/>
      <c r="AN30" s="873"/>
      <c r="AO30" s="873"/>
      <c r="AP30" s="873">
        <v>13294</v>
      </c>
      <c r="AQ30" s="873"/>
      <c r="AR30" s="873"/>
      <c r="AS30" s="873"/>
      <c r="AT30" s="873"/>
      <c r="AU30" s="873">
        <v>9346</v>
      </c>
      <c r="AV30" s="873"/>
      <c r="AW30" s="873"/>
      <c r="AX30" s="873"/>
      <c r="AY30" s="873"/>
      <c r="AZ30" s="874" t="s">
        <v>499</v>
      </c>
      <c r="BA30" s="874"/>
      <c r="BB30" s="874"/>
      <c r="BC30" s="874"/>
      <c r="BD30" s="874"/>
      <c r="BE30" s="870" t="s">
        <v>575</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43</v>
      </c>
      <c r="R31" s="801"/>
      <c r="S31" s="801"/>
      <c r="T31" s="801"/>
      <c r="U31" s="801"/>
      <c r="V31" s="801">
        <v>42</v>
      </c>
      <c r="W31" s="801"/>
      <c r="X31" s="801"/>
      <c r="Y31" s="801"/>
      <c r="Z31" s="801"/>
      <c r="AA31" s="801">
        <v>1</v>
      </c>
      <c r="AB31" s="801"/>
      <c r="AC31" s="801"/>
      <c r="AD31" s="801"/>
      <c r="AE31" s="802"/>
      <c r="AF31" s="803">
        <v>1</v>
      </c>
      <c r="AG31" s="804"/>
      <c r="AH31" s="804"/>
      <c r="AI31" s="804"/>
      <c r="AJ31" s="805"/>
      <c r="AK31" s="872">
        <v>9</v>
      </c>
      <c r="AL31" s="873"/>
      <c r="AM31" s="873"/>
      <c r="AN31" s="873"/>
      <c r="AO31" s="873"/>
      <c r="AP31" s="873">
        <v>199</v>
      </c>
      <c r="AQ31" s="873"/>
      <c r="AR31" s="873"/>
      <c r="AS31" s="873"/>
      <c r="AT31" s="873"/>
      <c r="AU31" s="873">
        <v>108</v>
      </c>
      <c r="AV31" s="873"/>
      <c r="AW31" s="873"/>
      <c r="AX31" s="873"/>
      <c r="AY31" s="873"/>
      <c r="AZ31" s="874" t="s">
        <v>499</v>
      </c>
      <c r="BA31" s="874"/>
      <c r="BB31" s="874"/>
      <c r="BC31" s="874"/>
      <c r="BD31" s="874"/>
      <c r="BE31" s="870" t="s">
        <v>575</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159</v>
      </c>
      <c r="AG63" s="884"/>
      <c r="AH63" s="884"/>
      <c r="AI63" s="884"/>
      <c r="AJ63" s="885"/>
      <c r="AK63" s="886"/>
      <c r="AL63" s="881"/>
      <c r="AM63" s="881"/>
      <c r="AN63" s="881"/>
      <c r="AO63" s="881"/>
      <c r="AP63" s="884">
        <v>13493</v>
      </c>
      <c r="AQ63" s="884"/>
      <c r="AR63" s="884"/>
      <c r="AS63" s="884"/>
      <c r="AT63" s="884"/>
      <c r="AU63" s="884">
        <v>9454</v>
      </c>
      <c r="AV63" s="884"/>
      <c r="AW63" s="884"/>
      <c r="AX63" s="884"/>
      <c r="AY63" s="884"/>
      <c r="AZ63" s="888"/>
      <c r="BA63" s="888"/>
      <c r="BB63" s="888"/>
      <c r="BC63" s="888"/>
      <c r="BD63" s="888"/>
      <c r="BE63" s="889"/>
      <c r="BF63" s="889"/>
      <c r="BG63" s="889"/>
      <c r="BH63" s="889"/>
      <c r="BI63" s="890"/>
      <c r="BJ63" s="891" t="s">
        <v>386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404</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405</v>
      </c>
      <c r="AB66" s="760"/>
      <c r="AC66" s="760"/>
      <c r="AD66" s="760"/>
      <c r="AE66" s="761"/>
      <c r="AF66" s="894" t="s">
        <v>392</v>
      </c>
      <c r="AG66" s="855"/>
      <c r="AH66" s="855"/>
      <c r="AI66" s="855"/>
      <c r="AJ66" s="895"/>
      <c r="AK66" s="759" t="s">
        <v>406</v>
      </c>
      <c r="AL66" s="783"/>
      <c r="AM66" s="783"/>
      <c r="AN66" s="783"/>
      <c r="AO66" s="784"/>
      <c r="AP66" s="759" t="s">
        <v>394</v>
      </c>
      <c r="AQ66" s="760"/>
      <c r="AR66" s="760"/>
      <c r="AS66" s="760"/>
      <c r="AT66" s="761"/>
      <c r="AU66" s="759" t="s">
        <v>407</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563</v>
      </c>
      <c r="C68" s="912"/>
      <c r="D68" s="912"/>
      <c r="E68" s="912"/>
      <c r="F68" s="912"/>
      <c r="G68" s="912"/>
      <c r="H68" s="912"/>
      <c r="I68" s="912"/>
      <c r="J68" s="912"/>
      <c r="K68" s="912"/>
      <c r="L68" s="912"/>
      <c r="M68" s="912"/>
      <c r="N68" s="912"/>
      <c r="O68" s="912"/>
      <c r="P68" s="913"/>
      <c r="Q68" s="914">
        <v>1825</v>
      </c>
      <c r="R68" s="908"/>
      <c r="S68" s="908"/>
      <c r="T68" s="908"/>
      <c r="U68" s="908"/>
      <c r="V68" s="908">
        <v>1760</v>
      </c>
      <c r="W68" s="908"/>
      <c r="X68" s="908"/>
      <c r="Y68" s="908"/>
      <c r="Z68" s="908"/>
      <c r="AA68" s="908">
        <v>65</v>
      </c>
      <c r="AB68" s="908"/>
      <c r="AC68" s="908"/>
      <c r="AD68" s="908"/>
      <c r="AE68" s="908"/>
      <c r="AF68" s="908">
        <v>65</v>
      </c>
      <c r="AG68" s="908"/>
      <c r="AH68" s="908"/>
      <c r="AI68" s="908"/>
      <c r="AJ68" s="908"/>
      <c r="AK68" s="908" t="s">
        <v>576</v>
      </c>
      <c r="AL68" s="908"/>
      <c r="AM68" s="908"/>
      <c r="AN68" s="908"/>
      <c r="AO68" s="908"/>
      <c r="AP68" s="908">
        <v>2640</v>
      </c>
      <c r="AQ68" s="908"/>
      <c r="AR68" s="908"/>
      <c r="AS68" s="908"/>
      <c r="AT68" s="908"/>
      <c r="AU68" s="908">
        <v>584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564</v>
      </c>
      <c r="C69" s="916"/>
      <c r="D69" s="916"/>
      <c r="E69" s="916"/>
      <c r="F69" s="916"/>
      <c r="G69" s="916"/>
      <c r="H69" s="916"/>
      <c r="I69" s="916"/>
      <c r="J69" s="916"/>
      <c r="K69" s="916"/>
      <c r="L69" s="916"/>
      <c r="M69" s="916"/>
      <c r="N69" s="916"/>
      <c r="O69" s="916"/>
      <c r="P69" s="917"/>
      <c r="Q69" s="918">
        <v>9481</v>
      </c>
      <c r="R69" s="873"/>
      <c r="S69" s="873"/>
      <c r="T69" s="873"/>
      <c r="U69" s="873"/>
      <c r="V69" s="873">
        <v>8504</v>
      </c>
      <c r="W69" s="873"/>
      <c r="X69" s="873"/>
      <c r="Y69" s="873"/>
      <c r="Z69" s="873"/>
      <c r="AA69" s="873">
        <f>+Q69-V69</f>
        <v>977</v>
      </c>
      <c r="AB69" s="873"/>
      <c r="AC69" s="873"/>
      <c r="AD69" s="873"/>
      <c r="AE69" s="873"/>
      <c r="AF69" s="873">
        <v>977</v>
      </c>
      <c r="AG69" s="873"/>
      <c r="AH69" s="873"/>
      <c r="AI69" s="873"/>
      <c r="AJ69" s="873"/>
      <c r="AK69" s="873" t="s">
        <v>499</v>
      </c>
      <c r="AL69" s="873"/>
      <c r="AM69" s="873"/>
      <c r="AN69" s="873"/>
      <c r="AO69" s="873"/>
      <c r="AP69" s="873" t="s">
        <v>499</v>
      </c>
      <c r="AQ69" s="873"/>
      <c r="AR69" s="873"/>
      <c r="AS69" s="873"/>
      <c r="AT69" s="873"/>
      <c r="AU69" s="873" t="s">
        <v>499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565</v>
      </c>
      <c r="C70" s="916"/>
      <c r="D70" s="916"/>
      <c r="E70" s="916"/>
      <c r="F70" s="916"/>
      <c r="G70" s="916"/>
      <c r="H70" s="916"/>
      <c r="I70" s="916"/>
      <c r="J70" s="916"/>
      <c r="K70" s="916"/>
      <c r="L70" s="916"/>
      <c r="M70" s="916"/>
      <c r="N70" s="916"/>
      <c r="O70" s="916"/>
      <c r="P70" s="917"/>
      <c r="Q70" s="918">
        <v>155025</v>
      </c>
      <c r="R70" s="873"/>
      <c r="S70" s="873"/>
      <c r="T70" s="873"/>
      <c r="U70" s="873"/>
      <c r="V70" s="873">
        <v>155021</v>
      </c>
      <c r="W70" s="873"/>
      <c r="X70" s="873"/>
      <c r="Y70" s="873"/>
      <c r="Z70" s="873"/>
      <c r="AA70" s="873">
        <f>+Q70-V70</f>
        <v>4</v>
      </c>
      <c r="AB70" s="873"/>
      <c r="AC70" s="873"/>
      <c r="AD70" s="873"/>
      <c r="AE70" s="873"/>
      <c r="AF70" s="873">
        <v>4</v>
      </c>
      <c r="AG70" s="873"/>
      <c r="AH70" s="873"/>
      <c r="AI70" s="873"/>
      <c r="AJ70" s="873"/>
      <c r="AK70" s="873" t="s">
        <v>499</v>
      </c>
      <c r="AL70" s="873"/>
      <c r="AM70" s="873"/>
      <c r="AN70" s="873"/>
      <c r="AO70" s="873"/>
      <c r="AP70" s="873" t="s">
        <v>499</v>
      </c>
      <c r="AQ70" s="873"/>
      <c r="AR70" s="873"/>
      <c r="AS70" s="873"/>
      <c r="AT70" s="873"/>
      <c r="AU70" s="873" t="s">
        <v>499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566</v>
      </c>
      <c r="C71" s="916"/>
      <c r="D71" s="916"/>
      <c r="E71" s="916"/>
      <c r="F71" s="916"/>
      <c r="G71" s="916"/>
      <c r="H71" s="916"/>
      <c r="I71" s="916"/>
      <c r="J71" s="916"/>
      <c r="K71" s="916"/>
      <c r="L71" s="916"/>
      <c r="M71" s="916"/>
      <c r="N71" s="916"/>
      <c r="O71" s="916"/>
      <c r="P71" s="917"/>
      <c r="Q71" s="918">
        <v>194</v>
      </c>
      <c r="R71" s="873"/>
      <c r="S71" s="873"/>
      <c r="T71" s="873"/>
      <c r="U71" s="873"/>
      <c r="V71" s="873">
        <v>158</v>
      </c>
      <c r="W71" s="873"/>
      <c r="X71" s="873"/>
      <c r="Y71" s="873"/>
      <c r="Z71" s="873"/>
      <c r="AA71" s="873">
        <f>+Q71-V71</f>
        <v>36</v>
      </c>
      <c r="AB71" s="873"/>
      <c r="AC71" s="873"/>
      <c r="AD71" s="873"/>
      <c r="AE71" s="873"/>
      <c r="AF71" s="873">
        <v>36</v>
      </c>
      <c r="AG71" s="873"/>
      <c r="AH71" s="873"/>
      <c r="AI71" s="873"/>
      <c r="AJ71" s="873"/>
      <c r="AK71" s="873" t="s">
        <v>499</v>
      </c>
      <c r="AL71" s="873"/>
      <c r="AM71" s="873"/>
      <c r="AN71" s="873"/>
      <c r="AO71" s="873"/>
      <c r="AP71" s="873" t="s">
        <v>499</v>
      </c>
      <c r="AQ71" s="873"/>
      <c r="AR71" s="873"/>
      <c r="AS71" s="873"/>
      <c r="AT71" s="873"/>
      <c r="AU71" s="873" t="s">
        <v>499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567</v>
      </c>
      <c r="C72" s="916"/>
      <c r="D72" s="916"/>
      <c r="E72" s="916"/>
      <c r="F72" s="916"/>
      <c r="G72" s="916"/>
      <c r="H72" s="916"/>
      <c r="I72" s="916"/>
      <c r="J72" s="916"/>
      <c r="K72" s="916"/>
      <c r="L72" s="916"/>
      <c r="M72" s="916"/>
      <c r="N72" s="916"/>
      <c r="O72" s="916"/>
      <c r="P72" s="917"/>
      <c r="Q72" s="918">
        <v>7330</v>
      </c>
      <c r="R72" s="873"/>
      <c r="S72" s="873"/>
      <c r="T72" s="873"/>
      <c r="U72" s="873"/>
      <c r="V72" s="873">
        <v>6466</v>
      </c>
      <c r="W72" s="873"/>
      <c r="X72" s="873"/>
      <c r="Y72" s="873"/>
      <c r="Z72" s="873"/>
      <c r="AA72" s="873">
        <f t="shared" ref="AA72:AA73" si="0">+Q72-V72</f>
        <v>864</v>
      </c>
      <c r="AB72" s="873"/>
      <c r="AC72" s="873"/>
      <c r="AD72" s="873"/>
      <c r="AE72" s="873"/>
      <c r="AF72" s="873">
        <v>864</v>
      </c>
      <c r="AG72" s="873"/>
      <c r="AH72" s="873"/>
      <c r="AI72" s="873"/>
      <c r="AJ72" s="873"/>
      <c r="AK72" s="873" t="s">
        <v>499</v>
      </c>
      <c r="AL72" s="873"/>
      <c r="AM72" s="873"/>
      <c r="AN72" s="873"/>
      <c r="AO72" s="873"/>
      <c r="AP72" s="873" t="s">
        <v>499</v>
      </c>
      <c r="AQ72" s="873"/>
      <c r="AR72" s="873"/>
      <c r="AS72" s="873"/>
      <c r="AT72" s="873"/>
      <c r="AU72" s="873" t="s">
        <v>499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568</v>
      </c>
      <c r="C73" s="916"/>
      <c r="D73" s="916"/>
      <c r="E73" s="916"/>
      <c r="F73" s="916"/>
      <c r="G73" s="916"/>
      <c r="H73" s="916"/>
      <c r="I73" s="916"/>
      <c r="J73" s="916"/>
      <c r="K73" s="916"/>
      <c r="L73" s="916"/>
      <c r="M73" s="916"/>
      <c r="N73" s="916"/>
      <c r="O73" s="916"/>
      <c r="P73" s="917"/>
      <c r="Q73" s="918">
        <v>6</v>
      </c>
      <c r="R73" s="873"/>
      <c r="S73" s="873"/>
      <c r="T73" s="873"/>
      <c r="U73" s="873"/>
      <c r="V73" s="873">
        <v>4</v>
      </c>
      <c r="W73" s="873"/>
      <c r="X73" s="873"/>
      <c r="Y73" s="873"/>
      <c r="Z73" s="873"/>
      <c r="AA73" s="873">
        <f t="shared" si="0"/>
        <v>2</v>
      </c>
      <c r="AB73" s="873"/>
      <c r="AC73" s="873"/>
      <c r="AD73" s="873"/>
      <c r="AE73" s="873"/>
      <c r="AF73" s="873">
        <v>2</v>
      </c>
      <c r="AG73" s="873"/>
      <c r="AH73" s="873"/>
      <c r="AI73" s="873"/>
      <c r="AJ73" s="873"/>
      <c r="AK73" s="873" t="s">
        <v>499</v>
      </c>
      <c r="AL73" s="873"/>
      <c r="AM73" s="873"/>
      <c r="AN73" s="873"/>
      <c r="AO73" s="873"/>
      <c r="AP73" s="873" t="s">
        <v>499</v>
      </c>
      <c r="AQ73" s="873"/>
      <c r="AR73" s="873"/>
      <c r="AS73" s="873"/>
      <c r="AT73" s="873"/>
      <c r="AU73" s="873" t="s">
        <v>499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569</v>
      </c>
      <c r="C74" s="916"/>
      <c r="D74" s="916"/>
      <c r="E74" s="916"/>
      <c r="F74" s="916"/>
      <c r="G74" s="916"/>
      <c r="H74" s="916"/>
      <c r="I74" s="916"/>
      <c r="J74" s="916"/>
      <c r="K74" s="916"/>
      <c r="L74" s="916"/>
      <c r="M74" s="916"/>
      <c r="N74" s="916"/>
      <c r="O74" s="916"/>
      <c r="P74" s="917"/>
      <c r="Q74" s="918">
        <v>6</v>
      </c>
      <c r="R74" s="873"/>
      <c r="S74" s="873"/>
      <c r="T74" s="873"/>
      <c r="U74" s="873"/>
      <c r="V74" s="873">
        <v>5</v>
      </c>
      <c r="W74" s="873"/>
      <c r="X74" s="873"/>
      <c r="Y74" s="873"/>
      <c r="Z74" s="873"/>
      <c r="AA74" s="873">
        <v>1</v>
      </c>
      <c r="AB74" s="873"/>
      <c r="AC74" s="873"/>
      <c r="AD74" s="873"/>
      <c r="AE74" s="873"/>
      <c r="AF74" s="873">
        <v>1</v>
      </c>
      <c r="AG74" s="873"/>
      <c r="AH74" s="873"/>
      <c r="AI74" s="873"/>
      <c r="AJ74" s="873"/>
      <c r="AK74" s="873" t="s">
        <v>562</v>
      </c>
      <c r="AL74" s="873"/>
      <c r="AM74" s="873"/>
      <c r="AN74" s="873"/>
      <c r="AO74" s="873"/>
      <c r="AP74" s="873" t="s">
        <v>499</v>
      </c>
      <c r="AQ74" s="873"/>
      <c r="AR74" s="873"/>
      <c r="AS74" s="873"/>
      <c r="AT74" s="873"/>
      <c r="AU74" s="873" t="s">
        <v>499</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570</v>
      </c>
      <c r="C75" s="916"/>
      <c r="D75" s="916"/>
      <c r="E75" s="916"/>
      <c r="F75" s="916"/>
      <c r="G75" s="916"/>
      <c r="H75" s="916"/>
      <c r="I75" s="916"/>
      <c r="J75" s="916"/>
      <c r="K75" s="916"/>
      <c r="L75" s="916"/>
      <c r="M75" s="916"/>
      <c r="N75" s="916"/>
      <c r="O75" s="916"/>
      <c r="P75" s="917"/>
      <c r="Q75" s="921">
        <v>1335</v>
      </c>
      <c r="R75" s="922"/>
      <c r="S75" s="922"/>
      <c r="T75" s="922"/>
      <c r="U75" s="872"/>
      <c r="V75" s="923">
        <v>1321</v>
      </c>
      <c r="W75" s="922"/>
      <c r="X75" s="922"/>
      <c r="Y75" s="922"/>
      <c r="Z75" s="872"/>
      <c r="AA75" s="923">
        <f>+Q75-V75:V75</f>
        <v>14</v>
      </c>
      <c r="AB75" s="922"/>
      <c r="AC75" s="922"/>
      <c r="AD75" s="922"/>
      <c r="AE75" s="872"/>
      <c r="AF75" s="923">
        <v>14</v>
      </c>
      <c r="AG75" s="922"/>
      <c r="AH75" s="922"/>
      <c r="AI75" s="922"/>
      <c r="AJ75" s="872"/>
      <c r="AK75" s="923" t="s">
        <v>499</v>
      </c>
      <c r="AL75" s="922"/>
      <c r="AM75" s="922"/>
      <c r="AN75" s="922"/>
      <c r="AO75" s="872"/>
      <c r="AP75" s="923">
        <v>500</v>
      </c>
      <c r="AQ75" s="922"/>
      <c r="AR75" s="922"/>
      <c r="AS75" s="922"/>
      <c r="AT75" s="872"/>
      <c r="AU75" s="923">
        <v>186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408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+SUM(AF68:AJ87)</f>
        <v>1963</v>
      </c>
      <c r="AG88" s="884"/>
      <c r="AH88" s="884"/>
      <c r="AI88" s="884"/>
      <c r="AJ88" s="884"/>
      <c r="AK88" s="881"/>
      <c r="AL88" s="881"/>
      <c r="AM88" s="881"/>
      <c r="AN88" s="881"/>
      <c r="AO88" s="881"/>
      <c r="AP88" s="884">
        <f>+SUM(AP68:AT87)</f>
        <v>3140</v>
      </c>
      <c r="AQ88" s="884"/>
      <c r="AR88" s="884"/>
      <c r="AS88" s="884"/>
      <c r="AT88" s="884"/>
      <c r="AU88" s="884">
        <f>+SUM(AU68:AY87)</f>
        <v>770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409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+SUM(CR7:CV88)</f>
        <v>178</v>
      </c>
      <c r="CS102" s="892"/>
      <c r="CT102" s="892"/>
      <c r="CU102" s="892"/>
      <c r="CV102" s="935"/>
      <c r="CW102" s="934">
        <f t="shared" ref="CW102" si="1">+SUM(CW7:DA88)</f>
        <v>92</v>
      </c>
      <c r="CX102" s="892"/>
      <c r="CY102" s="892"/>
      <c r="CZ102" s="892"/>
      <c r="DA102" s="935"/>
      <c r="DB102" s="934">
        <f t="shared" ref="DB102" si="2">+SUM(DB7:DF88)</f>
        <v>0</v>
      </c>
      <c r="DC102" s="892"/>
      <c r="DD102" s="892"/>
      <c r="DE102" s="892"/>
      <c r="DF102" s="935"/>
      <c r="DG102" s="934">
        <f t="shared" ref="DG102" si="3">+SUM(DG7:DK88)</f>
        <v>0</v>
      </c>
      <c r="DH102" s="892"/>
      <c r="DI102" s="892"/>
      <c r="DJ102" s="892"/>
      <c r="DK102" s="935"/>
      <c r="DL102" s="934">
        <f t="shared" ref="DL102" si="4">+SUM(DL7:DP88)</f>
        <v>0</v>
      </c>
      <c r="DM102" s="892"/>
      <c r="DN102" s="892"/>
      <c r="DO102" s="892"/>
      <c r="DP102" s="935"/>
      <c r="DQ102" s="934">
        <f t="shared" ref="DQ102" si="5">+SUM(DQ7:DU88)</f>
        <v>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417</v>
      </c>
      <c r="AB109" s="937"/>
      <c r="AC109" s="937"/>
      <c r="AD109" s="937"/>
      <c r="AE109" s="938"/>
      <c r="AF109" s="936" t="s">
        <v>303</v>
      </c>
      <c r="AG109" s="937"/>
      <c r="AH109" s="937"/>
      <c r="AI109" s="937"/>
      <c r="AJ109" s="938"/>
      <c r="AK109" s="936" t="s">
        <v>302</v>
      </c>
      <c r="AL109" s="937"/>
      <c r="AM109" s="937"/>
      <c r="AN109" s="937"/>
      <c r="AO109" s="938"/>
      <c r="AP109" s="936" t="s">
        <v>418</v>
      </c>
      <c r="AQ109" s="937"/>
      <c r="AR109" s="937"/>
      <c r="AS109" s="937"/>
      <c r="AT109" s="939"/>
      <c r="AU109" s="956" t="s">
        <v>416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417</v>
      </c>
      <c r="BR109" s="937"/>
      <c r="BS109" s="937"/>
      <c r="BT109" s="937"/>
      <c r="BU109" s="938"/>
      <c r="BV109" s="936" t="s">
        <v>303</v>
      </c>
      <c r="BW109" s="937"/>
      <c r="BX109" s="937"/>
      <c r="BY109" s="937"/>
      <c r="BZ109" s="938"/>
      <c r="CA109" s="936" t="s">
        <v>302</v>
      </c>
      <c r="CB109" s="937"/>
      <c r="CC109" s="937"/>
      <c r="CD109" s="937"/>
      <c r="CE109" s="938"/>
      <c r="CF109" s="957" t="s">
        <v>418</v>
      </c>
      <c r="CG109" s="957"/>
      <c r="CH109" s="957"/>
      <c r="CI109" s="957"/>
      <c r="CJ109" s="957"/>
      <c r="CK109" s="936" t="s">
        <v>419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417</v>
      </c>
      <c r="DH109" s="937"/>
      <c r="DI109" s="937"/>
      <c r="DJ109" s="937"/>
      <c r="DK109" s="938"/>
      <c r="DL109" s="936" t="s">
        <v>303</v>
      </c>
      <c r="DM109" s="937"/>
      <c r="DN109" s="937"/>
      <c r="DO109" s="937"/>
      <c r="DP109" s="938"/>
      <c r="DQ109" s="936" t="s">
        <v>302</v>
      </c>
      <c r="DR109" s="937"/>
      <c r="DS109" s="937"/>
      <c r="DT109" s="937"/>
      <c r="DU109" s="938"/>
      <c r="DV109" s="936" t="s">
        <v>418</v>
      </c>
      <c r="DW109" s="937"/>
      <c r="DX109" s="937"/>
      <c r="DY109" s="937"/>
      <c r="DZ109" s="939"/>
    </row>
    <row r="110" spans="1:131" s="246" customFormat="1" ht="26.25" customHeight="1" x14ac:dyDescent="0.15">
      <c r="A110" s="940" t="s">
        <v>420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1311152</v>
      </c>
      <c r="AB110" s="944"/>
      <c r="AC110" s="944"/>
      <c r="AD110" s="944"/>
      <c r="AE110" s="945"/>
      <c r="AF110" s="946">
        <v>1358848</v>
      </c>
      <c r="AG110" s="944"/>
      <c r="AH110" s="944"/>
      <c r="AI110" s="944"/>
      <c r="AJ110" s="945"/>
      <c r="AK110" s="946">
        <v>1409529</v>
      </c>
      <c r="AL110" s="944"/>
      <c r="AM110" s="944"/>
      <c r="AN110" s="944"/>
      <c r="AO110" s="945"/>
      <c r="AP110" s="947">
        <v>24.3</v>
      </c>
      <c r="AQ110" s="948"/>
      <c r="AR110" s="948"/>
      <c r="AS110" s="948"/>
      <c r="AT110" s="949"/>
      <c r="AU110" s="950" t="s">
        <v>72</v>
      </c>
      <c r="AV110" s="951"/>
      <c r="AW110" s="951"/>
      <c r="AX110" s="951"/>
      <c r="AY110" s="951"/>
      <c r="AZ110" s="992" t="s">
        <v>421</v>
      </c>
      <c r="BA110" s="941"/>
      <c r="BB110" s="941"/>
      <c r="BC110" s="941"/>
      <c r="BD110" s="941"/>
      <c r="BE110" s="941"/>
      <c r="BF110" s="941"/>
      <c r="BG110" s="941"/>
      <c r="BH110" s="941"/>
      <c r="BI110" s="941"/>
      <c r="BJ110" s="941"/>
      <c r="BK110" s="941"/>
      <c r="BL110" s="941"/>
      <c r="BM110" s="941"/>
      <c r="BN110" s="941"/>
      <c r="BO110" s="941"/>
      <c r="BP110" s="942"/>
      <c r="BQ110" s="978">
        <v>12777538</v>
      </c>
      <c r="BR110" s="979"/>
      <c r="BS110" s="979"/>
      <c r="BT110" s="979"/>
      <c r="BU110" s="979"/>
      <c r="BV110" s="979">
        <v>13183420</v>
      </c>
      <c r="BW110" s="979"/>
      <c r="BX110" s="979"/>
      <c r="BY110" s="979"/>
      <c r="BZ110" s="979"/>
      <c r="CA110" s="979">
        <v>12933085</v>
      </c>
      <c r="CB110" s="979"/>
      <c r="CC110" s="979"/>
      <c r="CD110" s="979"/>
      <c r="CE110" s="979"/>
      <c r="CF110" s="993">
        <v>223.4</v>
      </c>
      <c r="CG110" s="994"/>
      <c r="CH110" s="994"/>
      <c r="CI110" s="994"/>
      <c r="CJ110" s="994"/>
      <c r="CK110" s="995" t="s">
        <v>422</v>
      </c>
      <c r="CL110" s="996"/>
      <c r="CM110" s="975" t="s">
        <v>423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386</v>
      </c>
      <c r="DH110" s="979"/>
      <c r="DI110" s="979"/>
      <c r="DJ110" s="979"/>
      <c r="DK110" s="979"/>
      <c r="DL110" s="979" t="s">
        <v>386</v>
      </c>
      <c r="DM110" s="979"/>
      <c r="DN110" s="979"/>
      <c r="DO110" s="979"/>
      <c r="DP110" s="979"/>
      <c r="DQ110" s="979" t="s">
        <v>386</v>
      </c>
      <c r="DR110" s="979"/>
      <c r="DS110" s="979"/>
      <c r="DT110" s="979"/>
      <c r="DU110" s="979"/>
      <c r="DV110" s="980" t="s">
        <v>424</v>
      </c>
      <c r="DW110" s="980"/>
      <c r="DX110" s="980"/>
      <c r="DY110" s="980"/>
      <c r="DZ110" s="981"/>
    </row>
    <row r="111" spans="1:131" s="246" customFormat="1" ht="26.25" customHeight="1" x14ac:dyDescent="0.15">
      <c r="A111" s="982" t="s">
        <v>425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424</v>
      </c>
      <c r="AB111" s="986"/>
      <c r="AC111" s="986"/>
      <c r="AD111" s="986"/>
      <c r="AE111" s="987"/>
      <c r="AF111" s="988" t="s">
        <v>424</v>
      </c>
      <c r="AG111" s="986"/>
      <c r="AH111" s="986"/>
      <c r="AI111" s="986"/>
      <c r="AJ111" s="987"/>
      <c r="AK111" s="988" t="s">
        <v>386</v>
      </c>
      <c r="AL111" s="986"/>
      <c r="AM111" s="986"/>
      <c r="AN111" s="986"/>
      <c r="AO111" s="987"/>
      <c r="AP111" s="989" t="s">
        <v>386</v>
      </c>
      <c r="AQ111" s="990"/>
      <c r="AR111" s="990"/>
      <c r="AS111" s="990"/>
      <c r="AT111" s="991"/>
      <c r="AU111" s="952"/>
      <c r="AV111" s="953"/>
      <c r="AW111" s="953"/>
      <c r="AX111" s="953"/>
      <c r="AY111" s="953"/>
      <c r="AZ111" s="1001" t="s">
        <v>426</v>
      </c>
      <c r="BA111" s="1002"/>
      <c r="BB111" s="1002"/>
      <c r="BC111" s="1002"/>
      <c r="BD111" s="1002"/>
      <c r="BE111" s="1002"/>
      <c r="BF111" s="1002"/>
      <c r="BG111" s="1002"/>
      <c r="BH111" s="1002"/>
      <c r="BI111" s="1002"/>
      <c r="BJ111" s="1002"/>
      <c r="BK111" s="1002"/>
      <c r="BL111" s="1002"/>
      <c r="BM111" s="1002"/>
      <c r="BN111" s="1002"/>
      <c r="BO111" s="1002"/>
      <c r="BP111" s="1003"/>
      <c r="BQ111" s="971">
        <v>161396</v>
      </c>
      <c r="BR111" s="972"/>
      <c r="BS111" s="972"/>
      <c r="BT111" s="972"/>
      <c r="BU111" s="972"/>
      <c r="BV111" s="972">
        <v>131516</v>
      </c>
      <c r="BW111" s="972"/>
      <c r="BX111" s="972"/>
      <c r="BY111" s="972"/>
      <c r="BZ111" s="972"/>
      <c r="CA111" s="972">
        <v>143660</v>
      </c>
      <c r="CB111" s="972"/>
      <c r="CC111" s="972"/>
      <c r="CD111" s="972"/>
      <c r="CE111" s="972"/>
      <c r="CF111" s="966">
        <v>2.5</v>
      </c>
      <c r="CG111" s="967"/>
      <c r="CH111" s="967"/>
      <c r="CI111" s="967"/>
      <c r="CJ111" s="967"/>
      <c r="CK111" s="997"/>
      <c r="CL111" s="998"/>
      <c r="CM111" s="968" t="s">
        <v>427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386</v>
      </c>
      <c r="DM111" s="972"/>
      <c r="DN111" s="972"/>
      <c r="DO111" s="972"/>
      <c r="DP111" s="972"/>
      <c r="DQ111" s="972" t="s">
        <v>386</v>
      </c>
      <c r="DR111" s="972"/>
      <c r="DS111" s="972"/>
      <c r="DT111" s="972"/>
      <c r="DU111" s="972"/>
      <c r="DV111" s="973" t="s">
        <v>424</v>
      </c>
      <c r="DW111" s="973"/>
      <c r="DX111" s="973"/>
      <c r="DY111" s="973"/>
      <c r="DZ111" s="974"/>
    </row>
    <row r="112" spans="1:131" s="246" customFormat="1" ht="26.25" customHeight="1" x14ac:dyDescent="0.15">
      <c r="A112" s="1004" t="s">
        <v>428</v>
      </c>
      <c r="B112" s="1005"/>
      <c r="C112" s="1002" t="s">
        <v>429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424</v>
      </c>
      <c r="AB112" s="1011"/>
      <c r="AC112" s="1011"/>
      <c r="AD112" s="1011"/>
      <c r="AE112" s="1012"/>
      <c r="AF112" s="1013" t="s">
        <v>128</v>
      </c>
      <c r="AG112" s="1011"/>
      <c r="AH112" s="1011"/>
      <c r="AI112" s="1011"/>
      <c r="AJ112" s="1012"/>
      <c r="AK112" s="1013" t="s">
        <v>430</v>
      </c>
      <c r="AL112" s="1011"/>
      <c r="AM112" s="1011"/>
      <c r="AN112" s="1011"/>
      <c r="AO112" s="1012"/>
      <c r="AP112" s="1014" t="s">
        <v>386</v>
      </c>
      <c r="AQ112" s="1015"/>
      <c r="AR112" s="1015"/>
      <c r="AS112" s="1015"/>
      <c r="AT112" s="1016"/>
      <c r="AU112" s="952"/>
      <c r="AV112" s="953"/>
      <c r="AW112" s="953"/>
      <c r="AX112" s="953"/>
      <c r="AY112" s="953"/>
      <c r="AZ112" s="1001" t="s">
        <v>431</v>
      </c>
      <c r="BA112" s="1002"/>
      <c r="BB112" s="1002"/>
      <c r="BC112" s="1002"/>
      <c r="BD112" s="1002"/>
      <c r="BE112" s="1002"/>
      <c r="BF112" s="1002"/>
      <c r="BG112" s="1002"/>
      <c r="BH112" s="1002"/>
      <c r="BI112" s="1002"/>
      <c r="BJ112" s="1002"/>
      <c r="BK112" s="1002"/>
      <c r="BL112" s="1002"/>
      <c r="BM112" s="1002"/>
      <c r="BN112" s="1002"/>
      <c r="BO112" s="1002"/>
      <c r="BP112" s="1003"/>
      <c r="BQ112" s="971">
        <v>8133907</v>
      </c>
      <c r="BR112" s="972"/>
      <c r="BS112" s="972"/>
      <c r="BT112" s="972"/>
      <c r="BU112" s="972"/>
      <c r="BV112" s="972">
        <v>9339309</v>
      </c>
      <c r="BW112" s="972"/>
      <c r="BX112" s="972"/>
      <c r="BY112" s="972"/>
      <c r="BZ112" s="972"/>
      <c r="CA112" s="972">
        <v>9453300</v>
      </c>
      <c r="CB112" s="972"/>
      <c r="CC112" s="972"/>
      <c r="CD112" s="972"/>
      <c r="CE112" s="972"/>
      <c r="CF112" s="966">
        <v>163.30000000000001</v>
      </c>
      <c r="CG112" s="967"/>
      <c r="CH112" s="967"/>
      <c r="CI112" s="967"/>
      <c r="CJ112" s="967"/>
      <c r="CK112" s="997"/>
      <c r="CL112" s="998"/>
      <c r="CM112" s="968" t="s">
        <v>432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386</v>
      </c>
      <c r="DH112" s="972"/>
      <c r="DI112" s="972"/>
      <c r="DJ112" s="972"/>
      <c r="DK112" s="972"/>
      <c r="DL112" s="972" t="s">
        <v>430</v>
      </c>
      <c r="DM112" s="972"/>
      <c r="DN112" s="972"/>
      <c r="DO112" s="972"/>
      <c r="DP112" s="972"/>
      <c r="DQ112" s="972" t="s">
        <v>424</v>
      </c>
      <c r="DR112" s="972"/>
      <c r="DS112" s="972"/>
      <c r="DT112" s="972"/>
      <c r="DU112" s="972"/>
      <c r="DV112" s="973" t="s">
        <v>386</v>
      </c>
      <c r="DW112" s="973"/>
      <c r="DX112" s="973"/>
      <c r="DY112" s="973"/>
      <c r="DZ112" s="974"/>
    </row>
    <row r="113" spans="1:130" s="246" customFormat="1" ht="26.25" customHeight="1" x14ac:dyDescent="0.15">
      <c r="A113" s="1006"/>
      <c r="B113" s="1007"/>
      <c r="C113" s="1002" t="s">
        <v>433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436673</v>
      </c>
      <c r="AB113" s="986"/>
      <c r="AC113" s="986"/>
      <c r="AD113" s="986"/>
      <c r="AE113" s="987"/>
      <c r="AF113" s="988">
        <v>506242</v>
      </c>
      <c r="AG113" s="986"/>
      <c r="AH113" s="986"/>
      <c r="AI113" s="986"/>
      <c r="AJ113" s="987"/>
      <c r="AK113" s="988">
        <v>470585</v>
      </c>
      <c r="AL113" s="986"/>
      <c r="AM113" s="986"/>
      <c r="AN113" s="986"/>
      <c r="AO113" s="987"/>
      <c r="AP113" s="989">
        <v>8.1</v>
      </c>
      <c r="AQ113" s="990"/>
      <c r="AR113" s="990"/>
      <c r="AS113" s="990"/>
      <c r="AT113" s="991"/>
      <c r="AU113" s="952"/>
      <c r="AV113" s="953"/>
      <c r="AW113" s="953"/>
      <c r="AX113" s="953"/>
      <c r="AY113" s="953"/>
      <c r="AZ113" s="1001" t="s">
        <v>434</v>
      </c>
      <c r="BA113" s="1002"/>
      <c r="BB113" s="1002"/>
      <c r="BC113" s="1002"/>
      <c r="BD113" s="1002"/>
      <c r="BE113" s="1002"/>
      <c r="BF113" s="1002"/>
      <c r="BG113" s="1002"/>
      <c r="BH113" s="1002"/>
      <c r="BI113" s="1002"/>
      <c r="BJ113" s="1002"/>
      <c r="BK113" s="1002"/>
      <c r="BL113" s="1002"/>
      <c r="BM113" s="1002"/>
      <c r="BN113" s="1002"/>
      <c r="BO113" s="1002"/>
      <c r="BP113" s="1003"/>
      <c r="BQ113" s="971">
        <v>791969</v>
      </c>
      <c r="BR113" s="972"/>
      <c r="BS113" s="972"/>
      <c r="BT113" s="972"/>
      <c r="BU113" s="972"/>
      <c r="BV113" s="972">
        <v>820550</v>
      </c>
      <c r="BW113" s="972"/>
      <c r="BX113" s="972"/>
      <c r="BY113" s="972"/>
      <c r="BZ113" s="972"/>
      <c r="CA113" s="972">
        <v>769832</v>
      </c>
      <c r="CB113" s="972"/>
      <c r="CC113" s="972"/>
      <c r="CD113" s="972"/>
      <c r="CE113" s="972"/>
      <c r="CF113" s="966">
        <v>13.3</v>
      </c>
      <c r="CG113" s="967"/>
      <c r="CH113" s="967"/>
      <c r="CI113" s="967"/>
      <c r="CJ113" s="967"/>
      <c r="CK113" s="997"/>
      <c r="CL113" s="998"/>
      <c r="CM113" s="968" t="s">
        <v>435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386</v>
      </c>
      <c r="DH113" s="1011"/>
      <c r="DI113" s="1011"/>
      <c r="DJ113" s="1011"/>
      <c r="DK113" s="1012"/>
      <c r="DL113" s="1013" t="s">
        <v>424</v>
      </c>
      <c r="DM113" s="1011"/>
      <c r="DN113" s="1011"/>
      <c r="DO113" s="1011"/>
      <c r="DP113" s="1012"/>
      <c r="DQ113" s="1013" t="s">
        <v>128</v>
      </c>
      <c r="DR113" s="1011"/>
      <c r="DS113" s="1011"/>
      <c r="DT113" s="1011"/>
      <c r="DU113" s="1012"/>
      <c r="DV113" s="1014" t="s">
        <v>128</v>
      </c>
      <c r="DW113" s="1015"/>
      <c r="DX113" s="1015"/>
      <c r="DY113" s="1015"/>
      <c r="DZ113" s="1016"/>
    </row>
    <row r="114" spans="1:130" s="246" customFormat="1" ht="26.25" customHeight="1" x14ac:dyDescent="0.15">
      <c r="A114" s="1006"/>
      <c r="B114" s="1007"/>
      <c r="C114" s="1002" t="s">
        <v>436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64270</v>
      </c>
      <c r="AB114" s="1011"/>
      <c r="AC114" s="1011"/>
      <c r="AD114" s="1011"/>
      <c r="AE114" s="1012"/>
      <c r="AF114" s="1013">
        <v>90568</v>
      </c>
      <c r="AG114" s="1011"/>
      <c r="AH114" s="1011"/>
      <c r="AI114" s="1011"/>
      <c r="AJ114" s="1012"/>
      <c r="AK114" s="1013">
        <v>109347</v>
      </c>
      <c r="AL114" s="1011"/>
      <c r="AM114" s="1011"/>
      <c r="AN114" s="1011"/>
      <c r="AO114" s="1012"/>
      <c r="AP114" s="1014">
        <v>1.9</v>
      </c>
      <c r="AQ114" s="1015"/>
      <c r="AR114" s="1015"/>
      <c r="AS114" s="1015"/>
      <c r="AT114" s="1016"/>
      <c r="AU114" s="952"/>
      <c r="AV114" s="953"/>
      <c r="AW114" s="953"/>
      <c r="AX114" s="953"/>
      <c r="AY114" s="953"/>
      <c r="AZ114" s="1001" t="s">
        <v>437</v>
      </c>
      <c r="BA114" s="1002"/>
      <c r="BB114" s="1002"/>
      <c r="BC114" s="1002"/>
      <c r="BD114" s="1002"/>
      <c r="BE114" s="1002"/>
      <c r="BF114" s="1002"/>
      <c r="BG114" s="1002"/>
      <c r="BH114" s="1002"/>
      <c r="BI114" s="1002"/>
      <c r="BJ114" s="1002"/>
      <c r="BK114" s="1002"/>
      <c r="BL114" s="1002"/>
      <c r="BM114" s="1002"/>
      <c r="BN114" s="1002"/>
      <c r="BO114" s="1002"/>
      <c r="BP114" s="1003"/>
      <c r="BQ114" s="971">
        <v>1546762</v>
      </c>
      <c r="BR114" s="972"/>
      <c r="BS114" s="972"/>
      <c r="BT114" s="972"/>
      <c r="BU114" s="972"/>
      <c r="BV114" s="972">
        <v>1356877</v>
      </c>
      <c r="BW114" s="972"/>
      <c r="BX114" s="972"/>
      <c r="BY114" s="972"/>
      <c r="BZ114" s="972"/>
      <c r="CA114" s="972">
        <v>1267922</v>
      </c>
      <c r="CB114" s="972"/>
      <c r="CC114" s="972"/>
      <c r="CD114" s="972"/>
      <c r="CE114" s="972"/>
      <c r="CF114" s="966">
        <v>21.9</v>
      </c>
      <c r="CG114" s="967"/>
      <c r="CH114" s="967"/>
      <c r="CI114" s="967"/>
      <c r="CJ114" s="967"/>
      <c r="CK114" s="997"/>
      <c r="CL114" s="998"/>
      <c r="CM114" s="968" t="s">
        <v>438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439</v>
      </c>
      <c r="DH114" s="1011"/>
      <c r="DI114" s="1011"/>
      <c r="DJ114" s="1011"/>
      <c r="DK114" s="1012"/>
      <c r="DL114" s="1013" t="s">
        <v>430</v>
      </c>
      <c r="DM114" s="1011"/>
      <c r="DN114" s="1011"/>
      <c r="DO114" s="1011"/>
      <c r="DP114" s="1012"/>
      <c r="DQ114" s="1013" t="s">
        <v>424</v>
      </c>
      <c r="DR114" s="1011"/>
      <c r="DS114" s="1011"/>
      <c r="DT114" s="1011"/>
      <c r="DU114" s="1012"/>
      <c r="DV114" s="1014" t="s">
        <v>424</v>
      </c>
      <c r="DW114" s="1015"/>
      <c r="DX114" s="1015"/>
      <c r="DY114" s="1015"/>
      <c r="DZ114" s="1016"/>
    </row>
    <row r="115" spans="1:130" s="246" customFormat="1" ht="26.25" customHeight="1" x14ac:dyDescent="0.15">
      <c r="A115" s="1006"/>
      <c r="B115" s="1007"/>
      <c r="C115" s="1002" t="s">
        <v>440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55627</v>
      </c>
      <c r="AB115" s="986"/>
      <c r="AC115" s="986"/>
      <c r="AD115" s="986"/>
      <c r="AE115" s="987"/>
      <c r="AF115" s="988">
        <v>40744</v>
      </c>
      <c r="AG115" s="986"/>
      <c r="AH115" s="986"/>
      <c r="AI115" s="986"/>
      <c r="AJ115" s="987"/>
      <c r="AK115" s="988">
        <v>31321</v>
      </c>
      <c r="AL115" s="986"/>
      <c r="AM115" s="986"/>
      <c r="AN115" s="986"/>
      <c r="AO115" s="987"/>
      <c r="AP115" s="989">
        <v>0.5</v>
      </c>
      <c r="AQ115" s="990"/>
      <c r="AR115" s="990"/>
      <c r="AS115" s="990"/>
      <c r="AT115" s="991"/>
      <c r="AU115" s="952"/>
      <c r="AV115" s="953"/>
      <c r="AW115" s="953"/>
      <c r="AX115" s="953"/>
      <c r="AY115" s="953"/>
      <c r="AZ115" s="1001" t="s">
        <v>441</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386</v>
      </c>
      <c r="BW115" s="972"/>
      <c r="BX115" s="972"/>
      <c r="BY115" s="972"/>
      <c r="BZ115" s="972"/>
      <c r="CA115" s="972" t="s">
        <v>386</v>
      </c>
      <c r="CB115" s="972"/>
      <c r="CC115" s="972"/>
      <c r="CD115" s="972"/>
      <c r="CE115" s="972"/>
      <c r="CF115" s="966" t="s">
        <v>424</v>
      </c>
      <c r="CG115" s="967"/>
      <c r="CH115" s="967"/>
      <c r="CI115" s="967"/>
      <c r="CJ115" s="967"/>
      <c r="CK115" s="997"/>
      <c r="CL115" s="998"/>
      <c r="CM115" s="1001" t="s">
        <v>442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386</v>
      </c>
      <c r="DH115" s="1011"/>
      <c r="DI115" s="1011"/>
      <c r="DJ115" s="1011"/>
      <c r="DK115" s="1012"/>
      <c r="DL115" s="1013" t="s">
        <v>424</v>
      </c>
      <c r="DM115" s="1011"/>
      <c r="DN115" s="1011"/>
      <c r="DO115" s="1011"/>
      <c r="DP115" s="1012"/>
      <c r="DQ115" s="1013" t="s">
        <v>424</v>
      </c>
      <c r="DR115" s="1011"/>
      <c r="DS115" s="1011"/>
      <c r="DT115" s="1011"/>
      <c r="DU115" s="1012"/>
      <c r="DV115" s="1014" t="s">
        <v>424</v>
      </c>
      <c r="DW115" s="1015"/>
      <c r="DX115" s="1015"/>
      <c r="DY115" s="1015"/>
      <c r="DZ115" s="1016"/>
    </row>
    <row r="116" spans="1:130" s="246" customFormat="1" ht="26.25" customHeight="1" x14ac:dyDescent="0.15">
      <c r="A116" s="1008"/>
      <c r="B116" s="1009"/>
      <c r="C116" s="1017" t="s">
        <v>443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424</v>
      </c>
      <c r="AB116" s="1011"/>
      <c r="AC116" s="1011"/>
      <c r="AD116" s="1011"/>
      <c r="AE116" s="1012"/>
      <c r="AF116" s="1013" t="s">
        <v>424</v>
      </c>
      <c r="AG116" s="1011"/>
      <c r="AH116" s="1011"/>
      <c r="AI116" s="1011"/>
      <c r="AJ116" s="1012"/>
      <c r="AK116" s="1013" t="s">
        <v>424</v>
      </c>
      <c r="AL116" s="1011"/>
      <c r="AM116" s="1011"/>
      <c r="AN116" s="1011"/>
      <c r="AO116" s="1012"/>
      <c r="AP116" s="1014" t="s">
        <v>424</v>
      </c>
      <c r="AQ116" s="1015"/>
      <c r="AR116" s="1015"/>
      <c r="AS116" s="1015"/>
      <c r="AT116" s="1016"/>
      <c r="AU116" s="952"/>
      <c r="AV116" s="953"/>
      <c r="AW116" s="953"/>
      <c r="AX116" s="953"/>
      <c r="AY116" s="953"/>
      <c r="AZ116" s="1019" t="s">
        <v>444</v>
      </c>
      <c r="BA116" s="1020"/>
      <c r="BB116" s="1020"/>
      <c r="BC116" s="1020"/>
      <c r="BD116" s="1020"/>
      <c r="BE116" s="1020"/>
      <c r="BF116" s="1020"/>
      <c r="BG116" s="1020"/>
      <c r="BH116" s="1020"/>
      <c r="BI116" s="1020"/>
      <c r="BJ116" s="1020"/>
      <c r="BK116" s="1020"/>
      <c r="BL116" s="1020"/>
      <c r="BM116" s="1020"/>
      <c r="BN116" s="1020"/>
      <c r="BO116" s="1020"/>
      <c r="BP116" s="1021"/>
      <c r="BQ116" s="971" t="s">
        <v>424</v>
      </c>
      <c r="BR116" s="972"/>
      <c r="BS116" s="972"/>
      <c r="BT116" s="972"/>
      <c r="BU116" s="972"/>
      <c r="BV116" s="972" t="s">
        <v>424</v>
      </c>
      <c r="BW116" s="972"/>
      <c r="BX116" s="972"/>
      <c r="BY116" s="972"/>
      <c r="BZ116" s="972"/>
      <c r="CA116" s="972" t="s">
        <v>430</v>
      </c>
      <c r="CB116" s="972"/>
      <c r="CC116" s="972"/>
      <c r="CD116" s="972"/>
      <c r="CE116" s="972"/>
      <c r="CF116" s="966" t="s">
        <v>424</v>
      </c>
      <c r="CG116" s="967"/>
      <c r="CH116" s="967"/>
      <c r="CI116" s="967"/>
      <c r="CJ116" s="967"/>
      <c r="CK116" s="997"/>
      <c r="CL116" s="998"/>
      <c r="CM116" s="968" t="s">
        <v>445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161396</v>
      </c>
      <c r="DH116" s="1011"/>
      <c r="DI116" s="1011"/>
      <c r="DJ116" s="1011"/>
      <c r="DK116" s="1012"/>
      <c r="DL116" s="1013">
        <v>131516</v>
      </c>
      <c r="DM116" s="1011"/>
      <c r="DN116" s="1011"/>
      <c r="DO116" s="1011"/>
      <c r="DP116" s="1012"/>
      <c r="DQ116" s="1013">
        <v>143660</v>
      </c>
      <c r="DR116" s="1011"/>
      <c r="DS116" s="1011"/>
      <c r="DT116" s="1011"/>
      <c r="DU116" s="1012"/>
      <c r="DV116" s="1014">
        <v>2.5</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446</v>
      </c>
      <c r="Z117" s="938"/>
      <c r="AA117" s="1028">
        <v>1867722</v>
      </c>
      <c r="AB117" s="1029"/>
      <c r="AC117" s="1029"/>
      <c r="AD117" s="1029"/>
      <c r="AE117" s="1030"/>
      <c r="AF117" s="1031">
        <v>1996402</v>
      </c>
      <c r="AG117" s="1029"/>
      <c r="AH117" s="1029"/>
      <c r="AI117" s="1029"/>
      <c r="AJ117" s="1030"/>
      <c r="AK117" s="1031">
        <v>2020782</v>
      </c>
      <c r="AL117" s="1029"/>
      <c r="AM117" s="1029"/>
      <c r="AN117" s="1029"/>
      <c r="AO117" s="1030"/>
      <c r="AP117" s="1032"/>
      <c r="AQ117" s="1033"/>
      <c r="AR117" s="1033"/>
      <c r="AS117" s="1033"/>
      <c r="AT117" s="1034"/>
      <c r="AU117" s="952"/>
      <c r="AV117" s="953"/>
      <c r="AW117" s="953"/>
      <c r="AX117" s="953"/>
      <c r="AY117" s="953"/>
      <c r="AZ117" s="1019" t="s">
        <v>447</v>
      </c>
      <c r="BA117" s="1020"/>
      <c r="BB117" s="1020"/>
      <c r="BC117" s="1020"/>
      <c r="BD117" s="1020"/>
      <c r="BE117" s="1020"/>
      <c r="BF117" s="1020"/>
      <c r="BG117" s="1020"/>
      <c r="BH117" s="1020"/>
      <c r="BI117" s="1020"/>
      <c r="BJ117" s="1020"/>
      <c r="BK117" s="1020"/>
      <c r="BL117" s="1020"/>
      <c r="BM117" s="1020"/>
      <c r="BN117" s="1020"/>
      <c r="BO117" s="1020"/>
      <c r="BP117" s="1021"/>
      <c r="BQ117" s="971" t="s">
        <v>430</v>
      </c>
      <c r="BR117" s="972"/>
      <c r="BS117" s="972"/>
      <c r="BT117" s="972"/>
      <c r="BU117" s="972"/>
      <c r="BV117" s="972" t="s">
        <v>386</v>
      </c>
      <c r="BW117" s="972"/>
      <c r="BX117" s="972"/>
      <c r="BY117" s="972"/>
      <c r="BZ117" s="972"/>
      <c r="CA117" s="972" t="s">
        <v>386</v>
      </c>
      <c r="CB117" s="972"/>
      <c r="CC117" s="972"/>
      <c r="CD117" s="972"/>
      <c r="CE117" s="972"/>
      <c r="CF117" s="966" t="s">
        <v>386</v>
      </c>
      <c r="CG117" s="967"/>
      <c r="CH117" s="967"/>
      <c r="CI117" s="967"/>
      <c r="CJ117" s="967"/>
      <c r="CK117" s="997"/>
      <c r="CL117" s="998"/>
      <c r="CM117" s="968" t="s">
        <v>448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439</v>
      </c>
      <c r="DH117" s="1011"/>
      <c r="DI117" s="1011"/>
      <c r="DJ117" s="1011"/>
      <c r="DK117" s="1012"/>
      <c r="DL117" s="1013" t="s">
        <v>128</v>
      </c>
      <c r="DM117" s="1011"/>
      <c r="DN117" s="1011"/>
      <c r="DO117" s="1011"/>
      <c r="DP117" s="1012"/>
      <c r="DQ117" s="1013" t="s">
        <v>386</v>
      </c>
      <c r="DR117" s="1011"/>
      <c r="DS117" s="1011"/>
      <c r="DT117" s="1011"/>
      <c r="DU117" s="1012"/>
      <c r="DV117" s="1014" t="s">
        <v>386</v>
      </c>
      <c r="DW117" s="1015"/>
      <c r="DX117" s="1015"/>
      <c r="DY117" s="1015"/>
      <c r="DZ117" s="1016"/>
    </row>
    <row r="118" spans="1:130" s="246" customFormat="1" ht="26.25" customHeight="1" x14ac:dyDescent="0.15">
      <c r="A118" s="956" t="s">
        <v>419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417</v>
      </c>
      <c r="AB118" s="937"/>
      <c r="AC118" s="937"/>
      <c r="AD118" s="937"/>
      <c r="AE118" s="938"/>
      <c r="AF118" s="936" t="s">
        <v>303</v>
      </c>
      <c r="AG118" s="937"/>
      <c r="AH118" s="937"/>
      <c r="AI118" s="937"/>
      <c r="AJ118" s="938"/>
      <c r="AK118" s="936" t="s">
        <v>302</v>
      </c>
      <c r="AL118" s="937"/>
      <c r="AM118" s="937"/>
      <c r="AN118" s="937"/>
      <c r="AO118" s="938"/>
      <c r="AP118" s="1023" t="s">
        <v>418</v>
      </c>
      <c r="AQ118" s="1024"/>
      <c r="AR118" s="1024"/>
      <c r="AS118" s="1024"/>
      <c r="AT118" s="1025"/>
      <c r="AU118" s="952"/>
      <c r="AV118" s="953"/>
      <c r="AW118" s="953"/>
      <c r="AX118" s="953"/>
      <c r="AY118" s="953"/>
      <c r="AZ118" s="1026" t="s">
        <v>449</v>
      </c>
      <c r="BA118" s="1017"/>
      <c r="BB118" s="1017"/>
      <c r="BC118" s="1017"/>
      <c r="BD118" s="1017"/>
      <c r="BE118" s="1017"/>
      <c r="BF118" s="1017"/>
      <c r="BG118" s="1017"/>
      <c r="BH118" s="1017"/>
      <c r="BI118" s="1017"/>
      <c r="BJ118" s="1017"/>
      <c r="BK118" s="1017"/>
      <c r="BL118" s="1017"/>
      <c r="BM118" s="1017"/>
      <c r="BN118" s="1017"/>
      <c r="BO118" s="1017"/>
      <c r="BP118" s="1018"/>
      <c r="BQ118" s="1049" t="s">
        <v>430</v>
      </c>
      <c r="BR118" s="1050"/>
      <c r="BS118" s="1050"/>
      <c r="BT118" s="1050"/>
      <c r="BU118" s="1050"/>
      <c r="BV118" s="1050" t="s">
        <v>386</v>
      </c>
      <c r="BW118" s="1050"/>
      <c r="BX118" s="1050"/>
      <c r="BY118" s="1050"/>
      <c r="BZ118" s="1050"/>
      <c r="CA118" s="1050" t="s">
        <v>386</v>
      </c>
      <c r="CB118" s="1050"/>
      <c r="CC118" s="1050"/>
      <c r="CD118" s="1050"/>
      <c r="CE118" s="1050"/>
      <c r="CF118" s="966" t="s">
        <v>386</v>
      </c>
      <c r="CG118" s="967"/>
      <c r="CH118" s="967"/>
      <c r="CI118" s="967"/>
      <c r="CJ118" s="967"/>
      <c r="CK118" s="997"/>
      <c r="CL118" s="998"/>
      <c r="CM118" s="968" t="s">
        <v>450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386</v>
      </c>
      <c r="DH118" s="1011"/>
      <c r="DI118" s="1011"/>
      <c r="DJ118" s="1011"/>
      <c r="DK118" s="1012"/>
      <c r="DL118" s="1013" t="s">
        <v>386</v>
      </c>
      <c r="DM118" s="1011"/>
      <c r="DN118" s="1011"/>
      <c r="DO118" s="1011"/>
      <c r="DP118" s="1012"/>
      <c r="DQ118" s="1013" t="s">
        <v>386</v>
      </c>
      <c r="DR118" s="1011"/>
      <c r="DS118" s="1011"/>
      <c r="DT118" s="1011"/>
      <c r="DU118" s="1012"/>
      <c r="DV118" s="1014" t="s">
        <v>386</v>
      </c>
      <c r="DW118" s="1015"/>
      <c r="DX118" s="1015"/>
      <c r="DY118" s="1015"/>
      <c r="DZ118" s="1016"/>
    </row>
    <row r="119" spans="1:130" s="246" customFormat="1" ht="26.25" customHeight="1" x14ac:dyDescent="0.15">
      <c r="A119" s="1110" t="s">
        <v>422</v>
      </c>
      <c r="B119" s="996"/>
      <c r="C119" s="975" t="s">
        <v>423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386</v>
      </c>
      <c r="AB119" s="944"/>
      <c r="AC119" s="944"/>
      <c r="AD119" s="944"/>
      <c r="AE119" s="945"/>
      <c r="AF119" s="946" t="s">
        <v>386</v>
      </c>
      <c r="AG119" s="944"/>
      <c r="AH119" s="944"/>
      <c r="AI119" s="944"/>
      <c r="AJ119" s="945"/>
      <c r="AK119" s="946" t="s">
        <v>386</v>
      </c>
      <c r="AL119" s="944"/>
      <c r="AM119" s="944"/>
      <c r="AN119" s="944"/>
      <c r="AO119" s="945"/>
      <c r="AP119" s="947" t="s">
        <v>386</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451</v>
      </c>
      <c r="BP119" s="1058"/>
      <c r="BQ119" s="1049">
        <v>23411572</v>
      </c>
      <c r="BR119" s="1050"/>
      <c r="BS119" s="1050"/>
      <c r="BT119" s="1050"/>
      <c r="BU119" s="1050"/>
      <c r="BV119" s="1050">
        <v>24831672</v>
      </c>
      <c r="BW119" s="1050"/>
      <c r="BX119" s="1050"/>
      <c r="BY119" s="1050"/>
      <c r="BZ119" s="1050"/>
      <c r="CA119" s="1050">
        <v>24567799</v>
      </c>
      <c r="CB119" s="1050"/>
      <c r="CC119" s="1050"/>
      <c r="CD119" s="1050"/>
      <c r="CE119" s="1050"/>
      <c r="CF119" s="1051"/>
      <c r="CG119" s="1052"/>
      <c r="CH119" s="1052"/>
      <c r="CI119" s="1052"/>
      <c r="CJ119" s="1053"/>
      <c r="CK119" s="999"/>
      <c r="CL119" s="1000"/>
      <c r="CM119" s="1054" t="s">
        <v>452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386</v>
      </c>
      <c r="DH119" s="1036"/>
      <c r="DI119" s="1036"/>
      <c r="DJ119" s="1036"/>
      <c r="DK119" s="1037"/>
      <c r="DL119" s="1035" t="s">
        <v>386</v>
      </c>
      <c r="DM119" s="1036"/>
      <c r="DN119" s="1036"/>
      <c r="DO119" s="1036"/>
      <c r="DP119" s="1037"/>
      <c r="DQ119" s="1035" t="s">
        <v>386</v>
      </c>
      <c r="DR119" s="1036"/>
      <c r="DS119" s="1036"/>
      <c r="DT119" s="1036"/>
      <c r="DU119" s="1037"/>
      <c r="DV119" s="1038" t="s">
        <v>386</v>
      </c>
      <c r="DW119" s="1039"/>
      <c r="DX119" s="1039"/>
      <c r="DY119" s="1039"/>
      <c r="DZ119" s="1040"/>
    </row>
    <row r="120" spans="1:130" s="246" customFormat="1" ht="26.25" customHeight="1" x14ac:dyDescent="0.15">
      <c r="A120" s="1111"/>
      <c r="B120" s="998"/>
      <c r="C120" s="968" t="s">
        <v>427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386</v>
      </c>
      <c r="AB120" s="1011"/>
      <c r="AC120" s="1011"/>
      <c r="AD120" s="1011"/>
      <c r="AE120" s="1012"/>
      <c r="AF120" s="1013" t="s">
        <v>430</v>
      </c>
      <c r="AG120" s="1011"/>
      <c r="AH120" s="1011"/>
      <c r="AI120" s="1011"/>
      <c r="AJ120" s="1012"/>
      <c r="AK120" s="1013" t="s">
        <v>386</v>
      </c>
      <c r="AL120" s="1011"/>
      <c r="AM120" s="1011"/>
      <c r="AN120" s="1011"/>
      <c r="AO120" s="1012"/>
      <c r="AP120" s="1014" t="s">
        <v>386</v>
      </c>
      <c r="AQ120" s="1015"/>
      <c r="AR120" s="1015"/>
      <c r="AS120" s="1015"/>
      <c r="AT120" s="1016"/>
      <c r="AU120" s="1041" t="s">
        <v>453</v>
      </c>
      <c r="AV120" s="1042"/>
      <c r="AW120" s="1042"/>
      <c r="AX120" s="1042"/>
      <c r="AY120" s="1043"/>
      <c r="AZ120" s="992" t="s">
        <v>454</v>
      </c>
      <c r="BA120" s="941"/>
      <c r="BB120" s="941"/>
      <c r="BC120" s="941"/>
      <c r="BD120" s="941"/>
      <c r="BE120" s="941"/>
      <c r="BF120" s="941"/>
      <c r="BG120" s="941"/>
      <c r="BH120" s="941"/>
      <c r="BI120" s="941"/>
      <c r="BJ120" s="941"/>
      <c r="BK120" s="941"/>
      <c r="BL120" s="941"/>
      <c r="BM120" s="941"/>
      <c r="BN120" s="941"/>
      <c r="BO120" s="941"/>
      <c r="BP120" s="942"/>
      <c r="BQ120" s="978">
        <v>7010648</v>
      </c>
      <c r="BR120" s="979"/>
      <c r="BS120" s="979"/>
      <c r="BT120" s="979"/>
      <c r="BU120" s="979"/>
      <c r="BV120" s="979">
        <v>6974430</v>
      </c>
      <c r="BW120" s="979"/>
      <c r="BX120" s="979"/>
      <c r="BY120" s="979"/>
      <c r="BZ120" s="979"/>
      <c r="CA120" s="979">
        <v>6892088</v>
      </c>
      <c r="CB120" s="979"/>
      <c r="CC120" s="979"/>
      <c r="CD120" s="979"/>
      <c r="CE120" s="979"/>
      <c r="CF120" s="993">
        <v>119.1</v>
      </c>
      <c r="CG120" s="994"/>
      <c r="CH120" s="994"/>
      <c r="CI120" s="994"/>
      <c r="CJ120" s="994"/>
      <c r="CK120" s="1059" t="s">
        <v>455</v>
      </c>
      <c r="CL120" s="1060"/>
      <c r="CM120" s="1060"/>
      <c r="CN120" s="1060"/>
      <c r="CO120" s="1061"/>
      <c r="CP120" s="1067" t="s">
        <v>399</v>
      </c>
      <c r="CQ120" s="1068"/>
      <c r="CR120" s="1068"/>
      <c r="CS120" s="1068"/>
      <c r="CT120" s="1068"/>
      <c r="CU120" s="1068"/>
      <c r="CV120" s="1068"/>
      <c r="CW120" s="1068"/>
      <c r="CX120" s="1068"/>
      <c r="CY120" s="1068"/>
      <c r="CZ120" s="1068"/>
      <c r="DA120" s="1068"/>
      <c r="DB120" s="1068"/>
      <c r="DC120" s="1068"/>
      <c r="DD120" s="1068"/>
      <c r="DE120" s="1068"/>
      <c r="DF120" s="1069"/>
      <c r="DG120" s="978">
        <v>6355830</v>
      </c>
      <c r="DH120" s="979"/>
      <c r="DI120" s="979"/>
      <c r="DJ120" s="979"/>
      <c r="DK120" s="979"/>
      <c r="DL120" s="979">
        <v>9228631</v>
      </c>
      <c r="DM120" s="979"/>
      <c r="DN120" s="979"/>
      <c r="DO120" s="979"/>
      <c r="DP120" s="979"/>
      <c r="DQ120" s="979">
        <v>9345782</v>
      </c>
      <c r="DR120" s="979"/>
      <c r="DS120" s="979"/>
      <c r="DT120" s="979"/>
      <c r="DU120" s="979"/>
      <c r="DV120" s="980">
        <v>161.4</v>
      </c>
      <c r="DW120" s="980"/>
      <c r="DX120" s="980"/>
      <c r="DY120" s="980"/>
      <c r="DZ120" s="981"/>
    </row>
    <row r="121" spans="1:130" s="246" customFormat="1" ht="26.25" customHeight="1" x14ac:dyDescent="0.15">
      <c r="A121" s="1111"/>
      <c r="B121" s="998"/>
      <c r="C121" s="1019" t="s">
        <v>456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386</v>
      </c>
      <c r="AB121" s="1011"/>
      <c r="AC121" s="1011"/>
      <c r="AD121" s="1011"/>
      <c r="AE121" s="1012"/>
      <c r="AF121" s="1013" t="s">
        <v>386</v>
      </c>
      <c r="AG121" s="1011"/>
      <c r="AH121" s="1011"/>
      <c r="AI121" s="1011"/>
      <c r="AJ121" s="1012"/>
      <c r="AK121" s="1013" t="s">
        <v>430</v>
      </c>
      <c r="AL121" s="1011"/>
      <c r="AM121" s="1011"/>
      <c r="AN121" s="1011"/>
      <c r="AO121" s="1012"/>
      <c r="AP121" s="1014" t="s">
        <v>386</v>
      </c>
      <c r="AQ121" s="1015"/>
      <c r="AR121" s="1015"/>
      <c r="AS121" s="1015"/>
      <c r="AT121" s="1016"/>
      <c r="AU121" s="1044"/>
      <c r="AV121" s="1045"/>
      <c r="AW121" s="1045"/>
      <c r="AX121" s="1045"/>
      <c r="AY121" s="1046"/>
      <c r="AZ121" s="1001" t="s">
        <v>457</v>
      </c>
      <c r="BA121" s="1002"/>
      <c r="BB121" s="1002"/>
      <c r="BC121" s="1002"/>
      <c r="BD121" s="1002"/>
      <c r="BE121" s="1002"/>
      <c r="BF121" s="1002"/>
      <c r="BG121" s="1002"/>
      <c r="BH121" s="1002"/>
      <c r="BI121" s="1002"/>
      <c r="BJ121" s="1002"/>
      <c r="BK121" s="1002"/>
      <c r="BL121" s="1002"/>
      <c r="BM121" s="1002"/>
      <c r="BN121" s="1002"/>
      <c r="BO121" s="1002"/>
      <c r="BP121" s="1003"/>
      <c r="BQ121" s="971">
        <v>822346</v>
      </c>
      <c r="BR121" s="972"/>
      <c r="BS121" s="972"/>
      <c r="BT121" s="972"/>
      <c r="BU121" s="972"/>
      <c r="BV121" s="972">
        <v>778004</v>
      </c>
      <c r="BW121" s="972"/>
      <c r="BX121" s="972"/>
      <c r="BY121" s="972"/>
      <c r="BZ121" s="972"/>
      <c r="CA121" s="972">
        <v>711950</v>
      </c>
      <c r="CB121" s="972"/>
      <c r="CC121" s="972"/>
      <c r="CD121" s="972"/>
      <c r="CE121" s="972"/>
      <c r="CF121" s="966">
        <v>12.3</v>
      </c>
      <c r="CG121" s="967"/>
      <c r="CH121" s="967"/>
      <c r="CI121" s="967"/>
      <c r="CJ121" s="967"/>
      <c r="CK121" s="1062"/>
      <c r="CL121" s="1063"/>
      <c r="CM121" s="1063"/>
      <c r="CN121" s="1063"/>
      <c r="CO121" s="1064"/>
      <c r="CP121" s="1072" t="s">
        <v>458</v>
      </c>
      <c r="CQ121" s="1073"/>
      <c r="CR121" s="1073"/>
      <c r="CS121" s="1073"/>
      <c r="CT121" s="1073"/>
      <c r="CU121" s="1073"/>
      <c r="CV121" s="1073"/>
      <c r="CW121" s="1073"/>
      <c r="CX121" s="1073"/>
      <c r="CY121" s="1073"/>
      <c r="CZ121" s="1073"/>
      <c r="DA121" s="1073"/>
      <c r="DB121" s="1073"/>
      <c r="DC121" s="1073"/>
      <c r="DD121" s="1073"/>
      <c r="DE121" s="1073"/>
      <c r="DF121" s="1074"/>
      <c r="DG121" s="971">
        <v>113482</v>
      </c>
      <c r="DH121" s="972"/>
      <c r="DI121" s="972"/>
      <c r="DJ121" s="972"/>
      <c r="DK121" s="972"/>
      <c r="DL121" s="972">
        <v>110678</v>
      </c>
      <c r="DM121" s="972"/>
      <c r="DN121" s="972"/>
      <c r="DO121" s="972"/>
      <c r="DP121" s="972"/>
      <c r="DQ121" s="972">
        <v>107518</v>
      </c>
      <c r="DR121" s="972"/>
      <c r="DS121" s="972"/>
      <c r="DT121" s="972"/>
      <c r="DU121" s="972"/>
      <c r="DV121" s="973">
        <v>1.9</v>
      </c>
      <c r="DW121" s="973"/>
      <c r="DX121" s="973"/>
      <c r="DY121" s="973"/>
      <c r="DZ121" s="974"/>
    </row>
    <row r="122" spans="1:130" s="246" customFormat="1" ht="26.25" customHeight="1" x14ac:dyDescent="0.15">
      <c r="A122" s="1111"/>
      <c r="B122" s="998"/>
      <c r="C122" s="968" t="s">
        <v>438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386</v>
      </c>
      <c r="AB122" s="1011"/>
      <c r="AC122" s="1011"/>
      <c r="AD122" s="1011"/>
      <c r="AE122" s="1012"/>
      <c r="AF122" s="1013" t="s">
        <v>386</v>
      </c>
      <c r="AG122" s="1011"/>
      <c r="AH122" s="1011"/>
      <c r="AI122" s="1011"/>
      <c r="AJ122" s="1012"/>
      <c r="AK122" s="1013" t="s">
        <v>386</v>
      </c>
      <c r="AL122" s="1011"/>
      <c r="AM122" s="1011"/>
      <c r="AN122" s="1011"/>
      <c r="AO122" s="1012"/>
      <c r="AP122" s="1014" t="s">
        <v>430</v>
      </c>
      <c r="AQ122" s="1015"/>
      <c r="AR122" s="1015"/>
      <c r="AS122" s="1015"/>
      <c r="AT122" s="1016"/>
      <c r="AU122" s="1044"/>
      <c r="AV122" s="1045"/>
      <c r="AW122" s="1045"/>
      <c r="AX122" s="1045"/>
      <c r="AY122" s="1046"/>
      <c r="AZ122" s="1026" t="s">
        <v>459</v>
      </c>
      <c r="BA122" s="1017"/>
      <c r="BB122" s="1017"/>
      <c r="BC122" s="1017"/>
      <c r="BD122" s="1017"/>
      <c r="BE122" s="1017"/>
      <c r="BF122" s="1017"/>
      <c r="BG122" s="1017"/>
      <c r="BH122" s="1017"/>
      <c r="BI122" s="1017"/>
      <c r="BJ122" s="1017"/>
      <c r="BK122" s="1017"/>
      <c r="BL122" s="1017"/>
      <c r="BM122" s="1017"/>
      <c r="BN122" s="1017"/>
      <c r="BO122" s="1017"/>
      <c r="BP122" s="1018"/>
      <c r="BQ122" s="1049">
        <v>15305296</v>
      </c>
      <c r="BR122" s="1050"/>
      <c r="BS122" s="1050"/>
      <c r="BT122" s="1050"/>
      <c r="BU122" s="1050"/>
      <c r="BV122" s="1050">
        <v>14993908</v>
      </c>
      <c r="BW122" s="1050"/>
      <c r="BX122" s="1050"/>
      <c r="BY122" s="1050"/>
      <c r="BZ122" s="1050"/>
      <c r="CA122" s="1050">
        <v>15017264</v>
      </c>
      <c r="CB122" s="1050"/>
      <c r="CC122" s="1050"/>
      <c r="CD122" s="1050"/>
      <c r="CE122" s="1050"/>
      <c r="CF122" s="1070">
        <v>259.39999999999998</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445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29966</v>
      </c>
      <c r="AB123" s="1011"/>
      <c r="AC123" s="1011"/>
      <c r="AD123" s="1011"/>
      <c r="AE123" s="1012"/>
      <c r="AF123" s="1013">
        <v>29879</v>
      </c>
      <c r="AG123" s="1011"/>
      <c r="AH123" s="1011"/>
      <c r="AI123" s="1011"/>
      <c r="AJ123" s="1012"/>
      <c r="AK123" s="1013">
        <v>30652</v>
      </c>
      <c r="AL123" s="1011"/>
      <c r="AM123" s="1011"/>
      <c r="AN123" s="1011"/>
      <c r="AO123" s="1012"/>
      <c r="AP123" s="1014">
        <v>0.5</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460</v>
      </c>
      <c r="BP123" s="1058"/>
      <c r="BQ123" s="1117">
        <v>23138290</v>
      </c>
      <c r="BR123" s="1118"/>
      <c r="BS123" s="1118"/>
      <c r="BT123" s="1118"/>
      <c r="BU123" s="1118"/>
      <c r="BV123" s="1118">
        <v>22746342</v>
      </c>
      <c r="BW123" s="1118"/>
      <c r="BX123" s="1118"/>
      <c r="BY123" s="1118"/>
      <c r="BZ123" s="1118"/>
      <c r="CA123" s="1118">
        <v>22621302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448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386</v>
      </c>
      <c r="AB124" s="1011"/>
      <c r="AC124" s="1011"/>
      <c r="AD124" s="1011"/>
      <c r="AE124" s="1012"/>
      <c r="AF124" s="1013" t="s">
        <v>128</v>
      </c>
      <c r="AG124" s="1011"/>
      <c r="AH124" s="1011"/>
      <c r="AI124" s="1011"/>
      <c r="AJ124" s="1012"/>
      <c r="AK124" s="1013" t="s">
        <v>386</v>
      </c>
      <c r="AL124" s="1011"/>
      <c r="AM124" s="1011"/>
      <c r="AN124" s="1011"/>
      <c r="AO124" s="1012"/>
      <c r="AP124" s="1014" t="s">
        <v>461</v>
      </c>
      <c r="AQ124" s="1015"/>
      <c r="AR124" s="1015"/>
      <c r="AS124" s="1015"/>
      <c r="AT124" s="1016"/>
      <c r="AU124" s="1113" t="s">
        <v>462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4.7</v>
      </c>
      <c r="BR124" s="1080"/>
      <c r="BS124" s="1080"/>
      <c r="BT124" s="1080"/>
      <c r="BU124" s="1080"/>
      <c r="BV124" s="1080">
        <v>36.1</v>
      </c>
      <c r="BW124" s="1080"/>
      <c r="BX124" s="1080"/>
      <c r="BY124" s="1080"/>
      <c r="BZ124" s="1080"/>
      <c r="CA124" s="1080">
        <v>33.6</v>
      </c>
      <c r="CB124" s="1080"/>
      <c r="CC124" s="1080"/>
      <c r="CD124" s="1080"/>
      <c r="CE124" s="1080"/>
      <c r="CF124" s="1081"/>
      <c r="CG124" s="1082"/>
      <c r="CH124" s="1082"/>
      <c r="CI124" s="1082"/>
      <c r="CJ124" s="1083"/>
      <c r="CK124" s="1065"/>
      <c r="CL124" s="1065"/>
      <c r="CM124" s="1065"/>
      <c r="CN124" s="1065"/>
      <c r="CO124" s="1066"/>
      <c r="CP124" s="1072" t="s">
        <v>463</v>
      </c>
      <c r="CQ124" s="1073"/>
      <c r="CR124" s="1073"/>
      <c r="CS124" s="1073"/>
      <c r="CT124" s="1073"/>
      <c r="CU124" s="1073"/>
      <c r="CV124" s="1073"/>
      <c r="CW124" s="1073"/>
      <c r="CX124" s="1073"/>
      <c r="CY124" s="1073"/>
      <c r="CZ124" s="1073"/>
      <c r="DA124" s="1073"/>
      <c r="DB124" s="1073"/>
      <c r="DC124" s="1073"/>
      <c r="DD124" s="1073"/>
      <c r="DE124" s="1073"/>
      <c r="DF124" s="1074"/>
      <c r="DG124" s="1057">
        <v>1664595</v>
      </c>
      <c r="DH124" s="1036"/>
      <c r="DI124" s="1036"/>
      <c r="DJ124" s="1036"/>
      <c r="DK124" s="1037"/>
      <c r="DL124" s="1035" t="s">
        <v>386</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450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386</v>
      </c>
      <c r="AB125" s="1011"/>
      <c r="AC125" s="1011"/>
      <c r="AD125" s="1011"/>
      <c r="AE125" s="1012"/>
      <c r="AF125" s="1013" t="s">
        <v>386</v>
      </c>
      <c r="AG125" s="1011"/>
      <c r="AH125" s="1011"/>
      <c r="AI125" s="1011"/>
      <c r="AJ125" s="1012"/>
      <c r="AK125" s="1013" t="s">
        <v>386</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464</v>
      </c>
      <c r="CL125" s="1060"/>
      <c r="CM125" s="1060"/>
      <c r="CN125" s="1060"/>
      <c r="CO125" s="1061"/>
      <c r="CP125" s="992" t="s">
        <v>465</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386</v>
      </c>
      <c r="DM125" s="979"/>
      <c r="DN125" s="979"/>
      <c r="DO125" s="979"/>
      <c r="DP125" s="979"/>
      <c r="DQ125" s="979" t="s">
        <v>386</v>
      </c>
      <c r="DR125" s="979"/>
      <c r="DS125" s="979"/>
      <c r="DT125" s="979"/>
      <c r="DU125" s="979"/>
      <c r="DV125" s="980" t="s">
        <v>386</v>
      </c>
      <c r="DW125" s="980"/>
      <c r="DX125" s="980"/>
      <c r="DY125" s="980"/>
      <c r="DZ125" s="981"/>
    </row>
    <row r="126" spans="1:130" s="246" customFormat="1" ht="26.25" customHeight="1" thickBot="1" x14ac:dyDescent="0.2">
      <c r="A126" s="1111"/>
      <c r="B126" s="998"/>
      <c r="C126" s="968" t="s">
        <v>452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24800</v>
      </c>
      <c r="AB126" s="1011"/>
      <c r="AC126" s="1011"/>
      <c r="AD126" s="1011"/>
      <c r="AE126" s="1012"/>
      <c r="AF126" s="1013">
        <v>10100</v>
      </c>
      <c r="AG126" s="1011"/>
      <c r="AH126" s="1011"/>
      <c r="AI126" s="1011"/>
      <c r="AJ126" s="1012"/>
      <c r="AK126" s="1013" t="s">
        <v>128</v>
      </c>
      <c r="AL126" s="1011"/>
      <c r="AM126" s="1011"/>
      <c r="AN126" s="1011"/>
      <c r="AO126" s="1012"/>
      <c r="AP126" s="1014" t="s">
        <v>386</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466</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386</v>
      </c>
      <c r="DM126" s="972"/>
      <c r="DN126" s="972"/>
      <c r="DO126" s="972"/>
      <c r="DP126" s="972"/>
      <c r="DQ126" s="972" t="s">
        <v>128</v>
      </c>
      <c r="DR126" s="972"/>
      <c r="DS126" s="972"/>
      <c r="DT126" s="972"/>
      <c r="DU126" s="972"/>
      <c r="DV126" s="973" t="s">
        <v>386</v>
      </c>
      <c r="DW126" s="973"/>
      <c r="DX126" s="973"/>
      <c r="DY126" s="973"/>
      <c r="DZ126" s="974"/>
    </row>
    <row r="127" spans="1:130" s="246" customFormat="1" ht="26.25" customHeight="1" x14ac:dyDescent="0.15">
      <c r="A127" s="1112"/>
      <c r="B127" s="1000"/>
      <c r="C127" s="1054" t="s">
        <v>467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861</v>
      </c>
      <c r="AB127" s="1011"/>
      <c r="AC127" s="1011"/>
      <c r="AD127" s="1011"/>
      <c r="AE127" s="1012"/>
      <c r="AF127" s="1013">
        <v>765</v>
      </c>
      <c r="AG127" s="1011"/>
      <c r="AH127" s="1011"/>
      <c r="AI127" s="1011"/>
      <c r="AJ127" s="1012"/>
      <c r="AK127" s="1013">
        <v>669</v>
      </c>
      <c r="AL127" s="1011"/>
      <c r="AM127" s="1011"/>
      <c r="AN127" s="1011"/>
      <c r="AO127" s="1012"/>
      <c r="AP127" s="1014">
        <v>0</v>
      </c>
      <c r="AQ127" s="1015"/>
      <c r="AR127" s="1015"/>
      <c r="AS127" s="1015"/>
      <c r="AT127" s="1016"/>
      <c r="AU127" s="282"/>
      <c r="AV127" s="282"/>
      <c r="AW127" s="282"/>
      <c r="AX127" s="1084" t="s">
        <v>468</v>
      </c>
      <c r="AY127" s="1085"/>
      <c r="AZ127" s="1085"/>
      <c r="BA127" s="1085"/>
      <c r="BB127" s="1085"/>
      <c r="BC127" s="1085"/>
      <c r="BD127" s="1085"/>
      <c r="BE127" s="1086"/>
      <c r="BF127" s="1087" t="s">
        <v>469</v>
      </c>
      <c r="BG127" s="1085"/>
      <c r="BH127" s="1085"/>
      <c r="BI127" s="1085"/>
      <c r="BJ127" s="1085"/>
      <c r="BK127" s="1085"/>
      <c r="BL127" s="1086"/>
      <c r="BM127" s="1087" t="s">
        <v>470</v>
      </c>
      <c r="BN127" s="1085"/>
      <c r="BO127" s="1085"/>
      <c r="BP127" s="1085"/>
      <c r="BQ127" s="1085"/>
      <c r="BR127" s="1085"/>
      <c r="BS127" s="1086"/>
      <c r="BT127" s="1087" t="s">
        <v>471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472</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386</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473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474</v>
      </c>
      <c r="X128" s="1097"/>
      <c r="Y128" s="1097"/>
      <c r="Z128" s="1098"/>
      <c r="AA128" s="1099">
        <v>33418</v>
      </c>
      <c r="AB128" s="1100"/>
      <c r="AC128" s="1100"/>
      <c r="AD128" s="1100"/>
      <c r="AE128" s="1101"/>
      <c r="AF128" s="1102">
        <v>63673</v>
      </c>
      <c r="AG128" s="1100"/>
      <c r="AH128" s="1100"/>
      <c r="AI128" s="1100"/>
      <c r="AJ128" s="1101"/>
      <c r="AK128" s="1102">
        <v>82378</v>
      </c>
      <c r="AL128" s="1100"/>
      <c r="AM128" s="1100"/>
      <c r="AN128" s="1100"/>
      <c r="AO128" s="1101"/>
      <c r="AP128" s="1103"/>
      <c r="AQ128" s="1104"/>
      <c r="AR128" s="1104"/>
      <c r="AS128" s="1104"/>
      <c r="AT128" s="1105"/>
      <c r="AU128" s="282"/>
      <c r="AV128" s="282"/>
      <c r="AW128" s="282"/>
      <c r="AX128" s="940" t="s">
        <v>475</v>
      </c>
      <c r="AY128" s="941"/>
      <c r="AZ128" s="941"/>
      <c r="BA128" s="941"/>
      <c r="BB128" s="941"/>
      <c r="BC128" s="941"/>
      <c r="BD128" s="941"/>
      <c r="BE128" s="942"/>
      <c r="BF128" s="1106" t="s">
        <v>439</v>
      </c>
      <c r="BG128" s="1107"/>
      <c r="BH128" s="1107"/>
      <c r="BI128" s="1107"/>
      <c r="BJ128" s="1107"/>
      <c r="BK128" s="1107"/>
      <c r="BL128" s="1108"/>
      <c r="BM128" s="1106">
        <v>14.07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476</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461</v>
      </c>
      <c r="DM128" s="1092"/>
      <c r="DN128" s="1092"/>
      <c r="DO128" s="1092"/>
      <c r="DP128" s="1092"/>
      <c r="DQ128" s="1092" t="s">
        <v>128</v>
      </c>
      <c r="DR128" s="1092"/>
      <c r="DS128" s="1092"/>
      <c r="DT128" s="1092"/>
      <c r="DU128" s="1092"/>
      <c r="DV128" s="1093" t="s">
        <v>128</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477</v>
      </c>
      <c r="X129" s="1126"/>
      <c r="Y129" s="1126"/>
      <c r="Z129" s="1127"/>
      <c r="AA129" s="1010">
        <v>6869603</v>
      </c>
      <c r="AB129" s="1011"/>
      <c r="AC129" s="1011"/>
      <c r="AD129" s="1011"/>
      <c r="AE129" s="1012"/>
      <c r="AF129" s="1013">
        <v>6924048</v>
      </c>
      <c r="AG129" s="1011"/>
      <c r="AH129" s="1011"/>
      <c r="AI129" s="1011"/>
      <c r="AJ129" s="1012"/>
      <c r="AK129" s="1013">
        <v>6931660</v>
      </c>
      <c r="AL129" s="1011"/>
      <c r="AM129" s="1011"/>
      <c r="AN129" s="1011"/>
      <c r="AO129" s="1012"/>
      <c r="AP129" s="1128"/>
      <c r="AQ129" s="1129"/>
      <c r="AR129" s="1129"/>
      <c r="AS129" s="1129"/>
      <c r="AT129" s="1130"/>
      <c r="AU129" s="284"/>
      <c r="AV129" s="284"/>
      <c r="AW129" s="284"/>
      <c r="AX129" s="1119" t="s">
        <v>478</v>
      </c>
      <c r="AY129" s="1002"/>
      <c r="AZ129" s="1002"/>
      <c r="BA129" s="1002"/>
      <c r="BB129" s="1002"/>
      <c r="BC129" s="1002"/>
      <c r="BD129" s="1002"/>
      <c r="BE129" s="1003"/>
      <c r="BF129" s="1120" t="s">
        <v>386</v>
      </c>
      <c r="BG129" s="1121"/>
      <c r="BH129" s="1121"/>
      <c r="BI129" s="1121"/>
      <c r="BJ129" s="1121"/>
      <c r="BK129" s="1121"/>
      <c r="BL129" s="1122"/>
      <c r="BM129" s="1120">
        <v>19.07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480</v>
      </c>
      <c r="X130" s="1126"/>
      <c r="Y130" s="1126"/>
      <c r="Z130" s="1127"/>
      <c r="AA130" s="1010">
        <v>1128761</v>
      </c>
      <c r="AB130" s="1011"/>
      <c r="AC130" s="1011"/>
      <c r="AD130" s="1011"/>
      <c r="AE130" s="1012"/>
      <c r="AF130" s="1013">
        <v>1151967</v>
      </c>
      <c r="AG130" s="1011"/>
      <c r="AH130" s="1011"/>
      <c r="AI130" s="1011"/>
      <c r="AJ130" s="1012"/>
      <c r="AK130" s="1013">
        <v>1142594</v>
      </c>
      <c r="AL130" s="1011"/>
      <c r="AM130" s="1011"/>
      <c r="AN130" s="1011"/>
      <c r="AO130" s="1012"/>
      <c r="AP130" s="1128"/>
      <c r="AQ130" s="1129"/>
      <c r="AR130" s="1129"/>
      <c r="AS130" s="1129"/>
      <c r="AT130" s="1130"/>
      <c r="AU130" s="284"/>
      <c r="AV130" s="284"/>
      <c r="AW130" s="284"/>
      <c r="AX130" s="1119" t="s">
        <v>481</v>
      </c>
      <c r="AY130" s="1002"/>
      <c r="AZ130" s="1002"/>
      <c r="BA130" s="1002"/>
      <c r="BB130" s="1002"/>
      <c r="BC130" s="1002"/>
      <c r="BD130" s="1002"/>
      <c r="BE130" s="1003"/>
      <c r="BF130" s="1156">
        <v>13.1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482</v>
      </c>
      <c r="X131" s="1164"/>
      <c r="Y131" s="1164"/>
      <c r="Z131" s="1165"/>
      <c r="AA131" s="1057">
        <v>5740842</v>
      </c>
      <c r="AB131" s="1036"/>
      <c r="AC131" s="1036"/>
      <c r="AD131" s="1036"/>
      <c r="AE131" s="1037"/>
      <c r="AF131" s="1035">
        <v>5772081</v>
      </c>
      <c r="AG131" s="1036"/>
      <c r="AH131" s="1036"/>
      <c r="AI131" s="1036"/>
      <c r="AJ131" s="1037"/>
      <c r="AK131" s="1035">
        <v>5789066</v>
      </c>
      <c r="AL131" s="1036"/>
      <c r="AM131" s="1036"/>
      <c r="AN131" s="1036"/>
      <c r="AO131" s="1037"/>
      <c r="AP131" s="1166"/>
      <c r="AQ131" s="1167"/>
      <c r="AR131" s="1167"/>
      <c r="AS131" s="1167"/>
      <c r="AT131" s="1168"/>
      <c r="AU131" s="284"/>
      <c r="AV131" s="284"/>
      <c r="AW131" s="284"/>
      <c r="AX131" s="1138" t="s">
        <v>483</v>
      </c>
      <c r="AY131" s="1089"/>
      <c r="AZ131" s="1089"/>
      <c r="BA131" s="1089"/>
      <c r="BB131" s="1089"/>
      <c r="BC131" s="1089"/>
      <c r="BD131" s="1089"/>
      <c r="BE131" s="1090"/>
      <c r="BF131" s="1139">
        <v>33.6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485</v>
      </c>
      <c r="W132" s="1149"/>
      <c r="X132" s="1149"/>
      <c r="Y132" s="1149"/>
      <c r="Z132" s="1150"/>
      <c r="AA132" s="1151">
        <v>12.289887090000001</v>
      </c>
      <c r="AB132" s="1152"/>
      <c r="AC132" s="1152"/>
      <c r="AD132" s="1152"/>
      <c r="AE132" s="1153"/>
      <c r="AF132" s="1154">
        <v>13.526525360000001</v>
      </c>
      <c r="AG132" s="1152"/>
      <c r="AH132" s="1152"/>
      <c r="AI132" s="1152"/>
      <c r="AJ132" s="1153"/>
      <c r="AK132" s="1154">
        <v>13.74677711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486</v>
      </c>
      <c r="W133" s="1132"/>
      <c r="X133" s="1132"/>
      <c r="Y133" s="1132"/>
      <c r="Z133" s="1133"/>
      <c r="AA133" s="1134">
        <v>10</v>
      </c>
      <c r="AB133" s="1135"/>
      <c r="AC133" s="1135"/>
      <c r="AD133" s="1135"/>
      <c r="AE133" s="1136"/>
      <c r="AF133" s="1134">
        <v>11.7</v>
      </c>
      <c r="AG133" s="1135"/>
      <c r="AH133" s="1135"/>
      <c r="AI133" s="1135"/>
      <c r="AJ133" s="1136"/>
      <c r="AK133" s="1134">
        <v>13.1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p8X48xhl0owELPTSCYsOf3cejvzyksKq7f5WAg7c4ObLV44tVn3Q124QhfRuNiTOfhAIGPB1vFFdcc+N6QSjQ==" saltValue="HedEtlOQxIzffwjoloo9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e0JxwvhWHjwtqtSh6PrZJNJOT8t1q1hXh4LMI9zGZ6CxxNkxakQorv8pOC+5KmHtmzURwxyayx6XL0sufU0rQ==" saltValue="wPzh6LCekt+qfKWMLAgH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sHb6/ibVP9AYhGuLgxdMcUu75A/MoU4fProHYJwVsOv/d9ps8swsZf1SntTk47uEtILxpMgD9N95fL/F1z/DA==" saltValue="5IilH+jBsQGdDi4LI3vM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495</v>
      </c>
      <c r="AL9" s="1175"/>
      <c r="AM9" s="1175"/>
      <c r="AN9" s="1176"/>
      <c r="AO9" s="312">
        <v>1743766</v>
      </c>
      <c r="AP9" s="312">
        <v>70143</v>
      </c>
      <c r="AQ9" s="313">
        <v>63072</v>
      </c>
      <c r="AR9" s="314">
        <v>11.2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496</v>
      </c>
      <c r="AL10" s="1175"/>
      <c r="AM10" s="1175"/>
      <c r="AN10" s="1176"/>
      <c r="AO10" s="315">
        <v>199838</v>
      </c>
      <c r="AP10" s="315">
        <v>8039</v>
      </c>
      <c r="AQ10" s="316">
        <v>6862</v>
      </c>
      <c r="AR10" s="317">
        <v>17.2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497</v>
      </c>
      <c r="AL11" s="1175"/>
      <c r="AM11" s="1175"/>
      <c r="AN11" s="1176"/>
      <c r="AO11" s="315">
        <v>270644</v>
      </c>
      <c r="AP11" s="315">
        <v>10887</v>
      </c>
      <c r="AQ11" s="316">
        <v>9054</v>
      </c>
      <c r="AR11" s="317">
        <v>20.2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498</v>
      </c>
      <c r="AL12" s="1175"/>
      <c r="AM12" s="1175"/>
      <c r="AN12" s="1176"/>
      <c r="AO12" s="315" t="s">
        <v>499</v>
      </c>
      <c r="AP12" s="315" t="s">
        <v>499</v>
      </c>
      <c r="AQ12" s="316">
        <v>361</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500</v>
      </c>
      <c r="AL13" s="1175"/>
      <c r="AM13" s="1175"/>
      <c r="AN13" s="1176"/>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501</v>
      </c>
      <c r="AL14" s="1175"/>
      <c r="AM14" s="1175"/>
      <c r="AN14" s="1176"/>
      <c r="AO14" s="315">
        <v>94407</v>
      </c>
      <c r="AP14" s="315">
        <v>3798</v>
      </c>
      <c r="AQ14" s="316">
        <v>2718</v>
      </c>
      <c r="AR14" s="317">
        <v>39.700000000000003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502</v>
      </c>
      <c r="AL15" s="1175"/>
      <c r="AM15" s="1175"/>
      <c r="AN15" s="1176"/>
      <c r="AO15" s="315">
        <v>35859</v>
      </c>
      <c r="AP15" s="315">
        <v>1442</v>
      </c>
      <c r="AQ15" s="316">
        <v>1384</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503</v>
      </c>
      <c r="AL16" s="1178"/>
      <c r="AM16" s="1178"/>
      <c r="AN16" s="1179"/>
      <c r="AO16" s="315">
        <v>-212886</v>
      </c>
      <c r="AP16" s="315">
        <v>-8563</v>
      </c>
      <c r="AQ16" s="316">
        <v>-5449</v>
      </c>
      <c r="AR16" s="317">
        <v>57.1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2131628</v>
      </c>
      <c r="AP17" s="315">
        <v>85745</v>
      </c>
      <c r="AQ17" s="316">
        <v>78003</v>
      </c>
      <c r="AR17" s="317">
        <v>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508</v>
      </c>
      <c r="AL21" s="1170"/>
      <c r="AM21" s="1170"/>
      <c r="AN21" s="1171"/>
      <c r="AO21" s="327">
        <v>9.69</v>
      </c>
      <c r="AP21" s="328">
        <v>7.51</v>
      </c>
      <c r="AQ21" s="329">
        <v>2.1800000000000002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509</v>
      </c>
      <c r="AL22" s="1170"/>
      <c r="AM22" s="1170"/>
      <c r="AN22" s="1171"/>
      <c r="AO22" s="332">
        <v>94.4</v>
      </c>
      <c r="AP22" s="333">
        <v>97.1</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513</v>
      </c>
      <c r="AL32" s="1186"/>
      <c r="AM32" s="1186"/>
      <c r="AN32" s="1187"/>
      <c r="AO32" s="342">
        <v>1409529</v>
      </c>
      <c r="AP32" s="342">
        <v>56699</v>
      </c>
      <c r="AQ32" s="343">
        <v>34855</v>
      </c>
      <c r="AR32" s="344">
        <v>62.7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514</v>
      </c>
      <c r="AL33" s="1186"/>
      <c r="AM33" s="1186"/>
      <c r="AN33" s="1187"/>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515</v>
      </c>
      <c r="AL34" s="1186"/>
      <c r="AM34" s="1186"/>
      <c r="AN34" s="1187"/>
      <c r="AO34" s="342" t="s">
        <v>499</v>
      </c>
      <c r="AP34" s="342" t="s">
        <v>499</v>
      </c>
      <c r="AQ34" s="343" t="s">
        <v>499</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516</v>
      </c>
      <c r="AL35" s="1186"/>
      <c r="AM35" s="1186"/>
      <c r="AN35" s="1187"/>
      <c r="AO35" s="342">
        <v>470585</v>
      </c>
      <c r="AP35" s="342">
        <v>18929</v>
      </c>
      <c r="AQ35" s="343">
        <v>15141</v>
      </c>
      <c r="AR35" s="344">
        <v>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517</v>
      </c>
      <c r="AL36" s="1186"/>
      <c r="AM36" s="1186"/>
      <c r="AN36" s="1187"/>
      <c r="AO36" s="342">
        <v>109347</v>
      </c>
      <c r="AP36" s="342">
        <v>4399</v>
      </c>
      <c r="AQ36" s="343">
        <v>2517</v>
      </c>
      <c r="AR36" s="344">
        <v>74.8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518</v>
      </c>
      <c r="AL37" s="1186"/>
      <c r="AM37" s="1186"/>
      <c r="AN37" s="1187"/>
      <c r="AO37" s="342">
        <v>31321</v>
      </c>
      <c r="AP37" s="342">
        <v>1260</v>
      </c>
      <c r="AQ37" s="343">
        <v>522</v>
      </c>
      <c r="AR37" s="344">
        <v>141.4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519</v>
      </c>
      <c r="AL38" s="1189"/>
      <c r="AM38" s="1189"/>
      <c r="AN38" s="1190"/>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520</v>
      </c>
      <c r="AL39" s="1189"/>
      <c r="AM39" s="1189"/>
      <c r="AN39" s="1190"/>
      <c r="AO39" s="342">
        <v>-82378</v>
      </c>
      <c r="AP39" s="342">
        <v>-3314</v>
      </c>
      <c r="AQ39" s="343">
        <v>-2915</v>
      </c>
      <c r="AR39" s="344">
        <v>13.7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521</v>
      </c>
      <c r="AL40" s="1186"/>
      <c r="AM40" s="1186"/>
      <c r="AN40" s="1187"/>
      <c r="AO40" s="342">
        <v>-1142594</v>
      </c>
      <c r="AP40" s="342">
        <v>-45961</v>
      </c>
      <c r="AQ40" s="343">
        <v>-35363</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795810</v>
      </c>
      <c r="AP41" s="342">
        <v>32012</v>
      </c>
      <c r="AQ41" s="343">
        <v>14758</v>
      </c>
      <c r="AR41" s="344">
        <v>116.9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490</v>
      </c>
      <c r="AN49" s="1182" t="s">
        <v>525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4231093</v>
      </c>
      <c r="AN51" s="364">
        <v>162055</v>
      </c>
      <c r="AO51" s="365">
        <v>42.9</v>
      </c>
      <c r="AP51" s="366">
        <v>59668</v>
      </c>
      <c r="AQ51" s="367">
        <v>-14.1</v>
      </c>
      <c r="AR51" s="368">
        <v>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1971693</v>
      </c>
      <c r="AN52" s="372">
        <v>75518</v>
      </c>
      <c r="AO52" s="373">
        <v>29.3</v>
      </c>
      <c r="AP52" s="374">
        <v>31515</v>
      </c>
      <c r="AQ52" s="375">
        <v>0</v>
      </c>
      <c r="AR52" s="376">
        <v>29.3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1883141</v>
      </c>
      <c r="AN53" s="364">
        <v>73132</v>
      </c>
      <c r="AO53" s="365">
        <v>-54.9</v>
      </c>
      <c r="AP53" s="366">
        <v>56894</v>
      </c>
      <c r="AQ53" s="367">
        <v>-4.5999999999999996</v>
      </c>
      <c r="AR53" s="368">
        <v>-50.3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1055325</v>
      </c>
      <c r="AN54" s="372">
        <v>40983</v>
      </c>
      <c r="AO54" s="373">
        <v>-45.7</v>
      </c>
      <c r="AP54" s="374">
        <v>32548</v>
      </c>
      <c r="AQ54" s="375">
        <v>3.3</v>
      </c>
      <c r="AR54" s="376">
        <v>-49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2240437</v>
      </c>
      <c r="AN55" s="364">
        <v>87867</v>
      </c>
      <c r="AO55" s="365">
        <v>20.100000000000001</v>
      </c>
      <c r="AP55" s="366">
        <v>57122</v>
      </c>
      <c r="AQ55" s="367">
        <v>0.4</v>
      </c>
      <c r="AR55" s="368">
        <v>19.7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1459796</v>
      </c>
      <c r="AN56" s="372">
        <v>57251</v>
      </c>
      <c r="AO56" s="373">
        <v>39.700000000000003</v>
      </c>
      <c r="AP56" s="374">
        <v>36191</v>
      </c>
      <c r="AQ56" s="375">
        <v>11.2</v>
      </c>
      <c r="AR56" s="376">
        <v>28.5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2739767</v>
      </c>
      <c r="AN57" s="364">
        <v>108768</v>
      </c>
      <c r="AO57" s="365">
        <v>23.8</v>
      </c>
      <c r="AP57" s="366">
        <v>53655</v>
      </c>
      <c r="AQ57" s="367">
        <v>-6.1</v>
      </c>
      <c r="AR57" s="368">
        <v>29.9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1869430</v>
      </c>
      <c r="AN58" s="372">
        <v>74216</v>
      </c>
      <c r="AO58" s="373">
        <v>29.6</v>
      </c>
      <c r="AP58" s="374">
        <v>32719</v>
      </c>
      <c r="AQ58" s="375">
        <v>-9.6</v>
      </c>
      <c r="AR58" s="376">
        <v>39.200000000000003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1728108</v>
      </c>
      <c r="AN59" s="364">
        <v>69514</v>
      </c>
      <c r="AO59" s="365">
        <v>-36.1</v>
      </c>
      <c r="AP59" s="366">
        <v>53869</v>
      </c>
      <c r="AQ59" s="367">
        <v>0.4</v>
      </c>
      <c r="AR59" s="368">
        <v>-36.5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843658</v>
      </c>
      <c r="AN60" s="372">
        <v>33936</v>
      </c>
      <c r="AO60" s="373">
        <v>-54.3</v>
      </c>
      <c r="AP60" s="374">
        <v>35046</v>
      </c>
      <c r="AQ60" s="375">
        <v>7.1</v>
      </c>
      <c r="AR60" s="376">
        <v>-61.4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2564509</v>
      </c>
      <c r="AN61" s="379">
        <v>100267</v>
      </c>
      <c r="AO61" s="380">
        <v>-0.8</v>
      </c>
      <c r="AP61" s="381">
        <v>56242</v>
      </c>
      <c r="AQ61" s="382">
        <v>-4.8</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1439980</v>
      </c>
      <c r="AN62" s="372">
        <v>56381</v>
      </c>
      <c r="AO62" s="373">
        <v>-0.3</v>
      </c>
      <c r="AP62" s="374">
        <v>33604</v>
      </c>
      <c r="AQ62" s="375">
        <v>2.4</v>
      </c>
      <c r="AR62" s="376">
        <v>-2.7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DnGEHxCxg2AkErfrH3DyL+xrtu1UhH7Axbwufm53eeOkZxB8owITqX4AB1Ro/vWRYH/P1MtIIIbJ/WcXLUuDg==" saltValue="88NL//k/55uJ1T4x9Svb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femlQsIUaocSiCvtl2kF+g4zrjUJ+JRqqnpejHtBeUCpwxGIQB6hxlGA5jNJi7ZQFD9OBtnZaTd8oCTgEPtiw==" saltValue="HOlveGER6D5cdVj2yAZM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SvH2tcBwfc+HZ1Cw8QNgH1B2kFZTjAPDIJjsZggqA4LpMdZqVeU31yTOQlwKGZkmZjAKrkxUp2mpGL28//iQ==" saltValue="RdxwFpwHtthfo7XcdgU9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4" t="s">
        <v>3</v>
      </c>
      <c r="D47" s="1194"/>
      <c r="E47" s="1195"/>
      <c r="F47" s="11">
        <v>23.82</v>
      </c>
      <c r="G47" s="12">
        <v>23.28</v>
      </c>
      <c r="H47" s="12">
        <v>23.63</v>
      </c>
      <c r="I47" s="12">
        <v>23.46</v>
      </c>
      <c r="J47" s="13">
        <v>23.45</v>
      </c>
    </row>
    <row r="48" spans="2:10" ht="57.75" customHeight="1" x14ac:dyDescent="0.15">
      <c r="B48" s="14"/>
      <c r="C48" s="1196" t="s">
        <v>4</v>
      </c>
      <c r="D48" s="1196"/>
      <c r="E48" s="1197"/>
      <c r="F48" s="15">
        <v>6.11</v>
      </c>
      <c r="G48" s="16">
        <v>6.78</v>
      </c>
      <c r="H48" s="16">
        <v>5.73</v>
      </c>
      <c r="I48" s="16">
        <v>5.71</v>
      </c>
      <c r="J48" s="17">
        <v>5.61</v>
      </c>
    </row>
    <row r="49" spans="2:10" ht="57.75" customHeight="1" thickBot="1" x14ac:dyDescent="0.2">
      <c r="B49" s="18"/>
      <c r="C49" s="1198" t="s">
        <v>5</v>
      </c>
      <c r="D49" s="1198"/>
      <c r="E49" s="1199"/>
      <c r="F49" s="19" t="s">
        <v>546</v>
      </c>
      <c r="G49" s="20">
        <v>0.84</v>
      </c>
      <c r="H49" s="20" t="s">
        <v>547</v>
      </c>
      <c r="I49" s="20">
        <v>0.04</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9FnUTy+PuRHU0Mr9/TaUr1GT/YlH9k5Zzr5ZSN8I43j67rRftOuoWcfAytamoKDTSTPnhpO7WpOcG/9RJrFZQ==" saltValue="lkGsvBi8DEQgjvXyABM9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2020-03-04T00:38:06Z</cp:lastPrinted>
  <dcterms:created xsi:type="dcterms:W3CDTF">2020-02-10T03:40:27Z</dcterms:created>
  <dcterms:modified xsi:type="dcterms:W3CDTF">2020-09-07T04:28:34Z</dcterms:modified>
  <cp:category/>
</cp:coreProperties>
</file>