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W36" i="10"/>
  <c r="BW37" i="10" s="1"/>
  <c r="BE36" i="10"/>
  <c r="AM36" i="10"/>
  <c r="C36" i="10"/>
  <c r="BW35" i="10"/>
  <c r="BE35" i="10"/>
  <c r="C35" i="10"/>
  <c r="BW34" i="10"/>
  <c r="U34" i="10"/>
  <c r="U35" i="10" s="1"/>
  <c r="U36" i="10" s="1"/>
  <c r="C34" i="10"/>
  <c r="AM34" i="10" s="1"/>
  <c r="AM35" i="10" s="1"/>
  <c r="BW38" i="10" l="1"/>
  <c r="BW39" i="10" s="1"/>
  <c r="CO34" i="10"/>
  <c r="CO35" i="10" s="1"/>
  <c r="CO36" i="10" s="1"/>
  <c r="CO37"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<sst xmlns="http://schemas.openxmlformats.org/spreadsheetml/2006/main" count="1120" uniqueCount="606">
  <si>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</si>
  <si>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</si>
  <si>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</si>
  <si>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</si>
  <si>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</si>
  <si>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</si>
  <si>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</si>
  <si>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</si>
  <si>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</si>
  <si>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</si>
  <si>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</si>
  <si>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</si>
  <si>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</si>
  <si>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</si>
  <si>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</si>
  <si>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</si>
  <si>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</si>
  <si>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</si>
  <si>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</si>
  <si>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</si>
  <si>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</si>
  <si>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</si>
  <si>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</si>
  <si>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</si>
  <si>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</si>
  <si>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</si>
  <si>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</si>
  <si>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</si>
  <si>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</si>
  <si>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</si>
  <si>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</si>
  <si>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</si>
  <si>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</si>
  <si>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</si>
  <si>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</si>
  <si>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</si>
  <si>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</si>
  <si>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</si>
  <si>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</si>
  <si>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</si>
  <si>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</si>
  <si>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</si>
  <si>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</si>
  <si>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</si>
  <si>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</si>
  <si>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</si>
  <si>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</si>
  <si>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</si>
  <si>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</si>
  <si>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</si>
  <si>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</si>
  <si>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</si>
  <si>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</si>
  <si>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</si>
  <si>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</si>
  <si>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</si>
  <si>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</si>
  <si>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</si>
  <si>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</si>
  <si>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</si>
  <si>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</si>
  <si>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</si>
  <si>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</si>
  <si>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</si>
  <si>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</si>
  <si>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</si>
  <si>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</si>
  <si>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</si>
  <si>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</si>
  <si>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</si>
  <si>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</si>
  <si>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</si>
  <si>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</si>
  <si>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</si>
  <si>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</si>
  <si>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</si>
  <si>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</si>
  <si>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</si>
  <si>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</si>
  <si>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</si>
  <si>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</si>
  <si>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</si>
  <si>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</si>
  <si>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</si>
  <si>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</si>
  <si>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</si>
  <si>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</si>
  <si>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</si>
  <si>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</si>
  <si>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</si>
  <si>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</si>
  <si>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</si>
  <si>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</si>
  <si>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</si>
  <si>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</si>
  <si>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</si>
  <si>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</si>
  <si>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滑川市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</si>
  <si>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</si>
  <si>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</si>
  <si>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</si>
  <si>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</si>
  <si>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</si>
  <si>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</si>
  <si>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</si>
  <si>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</si>
  <si>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</si>
  <si>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</si>
  <si>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</si>
  <si>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</si>
  <si>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</si>
  <si>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</si>
  <si>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</si>
  <si>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</si>
  <si>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</si>
  <si>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</si>
  <si>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</si>
  <si>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</si>
  <si>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</si>
  <si>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</si>
  <si>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</si>
  <si>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</si>
  <si>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</si>
  <si>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</si>
  <si>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</si>
  <si>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</si>
  <si>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</si>
  <si>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</si>
  <si>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</si>
  <si>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</si>
  <si>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</si>
  <si>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</si>
  <si>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</si>
  <si>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</si>
  <si>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</si>
  <si>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</si>
  <si>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</si>
  <si>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</si>
  <si>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</si>
  <si>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</si>
  <si>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</si>
  <si>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</si>
  <si>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</si>
  <si>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</si>
  <si>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</si>
  <si>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</si>
  <si>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</si>
  <si>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</si>
  <si>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</si>
  <si>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</si>
  <si>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</si>
  <si>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</si>
  <si>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</si>
  <si>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</si>
  <si>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</si>
  <si>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</si>
  <si>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</si>
  <si>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</si>
  <si>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</si>
  <si>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</si>
  <si>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</si>
  <si>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</si>
  <si>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</si>
  <si>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</si>
  <si>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</si>
  <si>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</si>
  <si>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</si>
  <si>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</si>
  <si>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</si>
  <si>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</si>
  <si>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</si>
  <si>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</si>
  <si>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</si>
  <si>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</si>
  <si>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</si>
  <si>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</si>
  <si>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</si>
  <si>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</si>
  <si>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</si>
  <si>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</si>
  <si>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</si>
  <si>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</si>
  <si>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</si>
  <si>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</si>
  <si>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</si>
  <si>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</si>
  <si>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</si>
  <si>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</si>
  <si>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</si>
  <si>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</si>
  <si>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</si>
  <si>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</si>
  <si>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</si>
  <si>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</si>
  <si>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</si>
  <si>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</si>
  <si>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</si>
  <si>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</si>
  <si>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</si>
  <si>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</si>
  <si>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</si>
  <si>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</si>
  <si>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</si>
  <si>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</si>
  <si>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</si>
  <si>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</si>
  <si>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</si>
  <si>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</si>
  <si>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</si>
  <si>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富山県滑川市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</si>
  <si>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</si>
  <si>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</si>
  <si>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</si>
  <si>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</si>
  <si>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</si>
  <si>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</si>
  <si>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</si>
  <si>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</si>
  <si>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</si>
  <si>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</si>
  <si>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</si>
  <si>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</si>
  <si>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</si>
  <si>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</si>
  <si>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</si>
  <si>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</si>
  <si>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</si>
  <si>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</si>
  <si>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</si>
  <si>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</si>
  <si>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</si>
  <si>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</si>
  <si>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</si>
  <si>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</si>
  <si>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</si>
  <si>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</si>
  <si>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</si>
  <si>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</si>
  <si>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</si>
  <si>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</si>
  <si>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</si>
  <si>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</si>
  <si>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</si>
  <si>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</si>
  <si>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</si>
  <si>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</si>
  <si>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</si>
  <si>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</si>
  <si>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</si>
  <si>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</si>
  <si>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</si>
  <si>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</si>
  <si>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</si>
  <si>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</si>
  <si>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</si>
  <si>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</si>
  <si>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</si>
  <si>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</si>
  <si>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</si>
  <si>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</si>
  <si>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</si>
  <si>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</si>
  <si>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</si>
  <si>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</si>
  <si>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</si>
  <si>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</si>
  <si>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</si>
  <si>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</si>
  <si>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</si>
  <si>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</si>
  <si>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</si>
  <si>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</si>
  <si>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</si>
  <si>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</si>
  <si>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</si>
  <si>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</si>
  <si>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</si>
  <si>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</si>
  <si>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</si>
  <si>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</si>
  <si>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</si>
  <si>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</si>
  <si>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</si>
  <si>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</si>
  <si>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</si>
  <si>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</si>
  <si>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</si>
  <si>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</si>
  <si>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</si>
  <si>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</si>
  <si>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</si>
  <si>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</si>
  <si>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</si>
  <si>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</si>
  <si>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</si>
  <si>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</si>
  <si>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</si>
  <si>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</si>
  <si>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</si>
  <si>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</si>
  <si>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</si>
  <si>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</si>
  <si>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</si>
  <si>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</si>
  <si>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</si>
  <si>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</si>
  <si>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</si>
  <si>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</si>
  <si>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</si>
  <si>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</si>
  <si>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</si>
  <si>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</si>
  <si>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</si>
  <si>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</si>
  <si>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</si>
  <si>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</si>
  <si>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</si>
  <si>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</si>
  <si>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</si>
  <si>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</si>
  <si>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</si>
  <si>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</si>
  <si>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</si>
  <si>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</si>
  <si>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</si>
  <si>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</si>
  <si>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</si>
  <si>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</si>
  <si>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</si>
  <si>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</si>
  <si>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</si>
  <si>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</si>
  <si>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</si>
  <si>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</si>
  <si>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</si>
  <si>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</si>
  <si>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</si>
  <si>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</si>
  <si>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</si>
  <si>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</si>
  <si>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</si>
  <si>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</si>
  <si>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</si>
  <si>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</si>
  <si>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</si>
  <si>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</si>
  <si>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</si>
  <si>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</si>
  <si>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</si>
  <si>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</si>
  <si>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</si>
  <si>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</si>
  <si>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</si>
  <si>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</si>
  <si>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</si>
  <si>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</si>
  <si>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</si>
  <si>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</si>
  <si>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</si>
  <si>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</si>
  <si>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富山県滑川市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</si>
  <si>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</si>
  <si>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</si>
  <si>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</si>
  <si>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</si>
  <si>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</si>
  <si>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</si>
  <si>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</si>
  <si>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</si>
  <si>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</si>
  <si>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</si>
  <si>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</si>
  <si>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</si>
  <si>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</si>
  <si>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</si>
  <si>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</si>
  <si>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</si>
  <si>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</si>
  <si>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</si>
  <si>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</si>
  <si>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</si>
  <si>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</si>
  <si>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</si>
  <si>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</si>
  <si>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</si>
  <si>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</si>
  <si>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</si>
  <si>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</si>
  <si>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</si>
  <si>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</si>
  <si>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</si>
  <si>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</si>
  <si>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</si>
  <si>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</si>
  <si>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</si>
  <si>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</si>
  <si>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</si>
  <si>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</si>
  <si>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</si>
  <si>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</si>
  <si>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</si>
  <si>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</si>
  <si>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</si>
  <si>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</si>
  <si>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</si>
  <si>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</si>
  <si>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</si>
  <si>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</si>
  <si>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</si>
  <si>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</si>
  <si>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</si>
  <si>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</si>
  <si>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</si>
  <si>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</si>
  <si>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</si>
  <si>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</si>
  <si>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</si>
  <si>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</si>
  <si>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</si>
  <si>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</si>
  <si>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</si>
  <si>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</si>
  <si>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</si>
  <si>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</si>
  <si>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</si>
  <si>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</si>
  <si>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</si>
  <si>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</si>
  <si>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</si>
  <si>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</si>
  <si>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</si>
  <si>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</si>
  <si>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</si>
  <si>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</si>
  <si>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</si>
  <si>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</si>
  <si>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</si>
  <si>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</si>
  <si>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</si>
  <si>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</si>
  <si>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</si>
  <si>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</si>
  <si>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</si>
  <si>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</si>
  <si>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</si>
  <si>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</si>
  <si>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</si>
  <si>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</si>
  <si>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</si>
  <si>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</si>
  <si>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</si>
  <si>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</si>
  <si>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</si>
  <si>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</si>
  <si>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</si>
  <si>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</si>
  <si>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</si>
  <si>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</si>
  <si>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</si>
  <si>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</si>
  <si>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</si>
  <si>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</si>
  <si>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</si>
  <si>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</si>
  <si>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</si>
  <si>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</si>
  <si>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</si>
  <si>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滑川市下水道事業会計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</si>
  <si>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</si>
  <si>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</si>
  <si>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滑川市工業団地造成事業特別会計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</si>
  <si>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</si>
  <si>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滑川市水道事業会計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</si>
  <si>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</si>
  <si>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</si>
  <si>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</si>
  <si>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</si>
  <si>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</si>
  <si>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</si>
  <si>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</si>
  <si>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</si>
  <si>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</si>
  <si>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</si>
  <si>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</si>
  <si>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</si>
  <si>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</si>
  <si>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</si>
  <si>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</si>
  <si>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</si>
  <si>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</si>
  <si>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</si>
  <si>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</si>
  <si>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</si>
  <si>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</si>
  <si>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</si>
  <si>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</si>
  <si>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</si>
  <si>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</si>
  <si>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</si>
  <si>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</si>
  <si>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</si>
  <si>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</si>
  <si>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</si>
  <si>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</si>
  <si>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</si>
  <si>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</si>
  <si>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</si>
  <si>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</si>
  <si>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</si>
  <si>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</si>
  <si>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</si>
  <si>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</si>
  <si>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</si>
  <si>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</si>
  <si>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</si>
  <si>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</si>
  <si>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</si>
  <si>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</si>
  <si>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</si>
  <si>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</si>
  <si>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</si>
  <si>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</si>
  <si>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</si>
  <si>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</si>
  <si>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</si>
  <si>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</si>
  <si>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</si>
  <si>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</si>
  <si>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</si>
  <si>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</si>
  <si>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</si>
  <si>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</si>
  <si>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</si>
  <si>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</si>
  <si>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</si>
  <si>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</si>
  <si>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</si>
  <si>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</si>
  <si>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</si>
  <si>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</si>
  <si>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</si>
  <si>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</si>
  <si>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</si>
  <si>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</si>
  <si>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</si>
  <si>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</si>
  <si>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</si>
  <si>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</si>
  <si>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</si>
  <si>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</si>
  <si>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</si>
  <si>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</si>
  <si>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</si>
  <si>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</si>
  <si>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</si>
  <si>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</si>
  <si>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</si>
  <si>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</si>
  <si>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</si>
  <si>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0.24</t>
  </si>
  <si>
    <t>▲ 0.26</t>
  </si>
  <si>
    <t>一般会計</t>
  </si>
  <si>
    <t>水道事業会計</t>
  </si>
  <si>
    <t>下水道事業会計</t>
  </si>
  <si>
    <t>国民健康保険事業特別会計</t>
  </si>
  <si>
    <t>介護保険事業特別会計</t>
  </si>
  <si>
    <t>後期高齢者医療事業特別会計</t>
  </si>
  <si>
    <t>工業団地造成事業特別会計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</si>
  <si>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</si>
  <si>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</si>
  <si>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</si>
  <si>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</si>
  <si>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</si>
  <si>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</si>
  <si>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</si>
  <si>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</si>
  <si>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富山地区広域圏事務組合（一般会計）</t>
    <rPh sb="0" eb="2">
      <t>トヤマ</t>
    </rPh>
    <rPh sb="2" eb="4">
      <t>チク</t>
    </rPh>
    <rPh sb="4" eb="7">
      <t>コウイキケン</t>
    </rPh>
    <rPh sb="7" eb="9">
      <t>ジム</t>
    </rPh>
    <rPh sb="9" eb="11">
      <t>クミアイ</t>
    </rPh>
    <rPh sb="12" eb="14">
      <t>イッパン</t>
    </rPh>
    <rPh sb="14" eb="16">
      <t>カイケイ</t>
    </rPh>
    <phoneticPr fontId="2"/>
  </si>
  <si>
    <t>富山県市町村会館管理組合（一般会計）</t>
    <rPh sb="0" eb="3">
      <t>トヤマケン</t>
    </rPh>
    <rPh sb="3" eb="6">
      <t>シチョウソン</t>
    </rPh>
    <rPh sb="6" eb="8">
      <t>カイカン</t>
    </rPh>
    <rPh sb="8" eb="10">
      <t>カンリ</t>
    </rPh>
    <rPh sb="10" eb="12">
      <t>クミアイ</t>
    </rPh>
    <rPh sb="13" eb="15">
      <t>イッパン</t>
    </rPh>
    <rPh sb="15" eb="17">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</si>
  <si>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</si>
  <si>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富山県東部消防組合（一般会計）</t>
    <rPh sb="0" eb="3">
      <t>トヤマケン</t>
    </rPh>
    <rPh sb="3" eb="5">
      <t>トウブ</t>
    </rPh>
    <rPh sb="5" eb="7">
      <t>ショウボウ</t>
    </rPh>
    <rPh sb="7" eb="9">
      <t>クミアイ</t>
    </rPh>
    <rPh sb="10" eb="12">
      <t>イッパン</t>
    </rPh>
    <rPh sb="12" eb="14">
      <t>カイケイ</t>
    </rPh>
    <phoneticPr fontId="2"/>
  </si>
  <si>
    <t>文化会館建設基金</t>
    <rPh sb="0" eb="4">
      <t>ブンカカイカン</t>
    </rPh>
    <rPh sb="4" eb="6">
      <t>ケンセツ</t>
    </rPh>
    <rPh sb="6" eb="8">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</si>
  <si>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</si>
  <si>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</si>
  <si>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奨学事業基金</t>
    <rPh sb="0" eb="2">
      <t>ショウガク</t>
    </rPh>
    <rPh sb="2" eb="4">
      <t>ジギョウ</t>
    </rPh>
    <rPh sb="4" eb="6">
      <t>キキン</t>
    </rPh>
    <phoneticPr fontId="2"/>
  </si>
  <si>
    <t>福祉のまちづくり事業基金</t>
    <rPh sb="0" eb="2">
      <t>フクシ</t>
    </rPh>
    <rPh sb="8" eb="10">
      <t>ジギョウ</t>
    </rPh>
    <rPh sb="10" eb="12">
      <t>キキン</t>
    </rPh>
    <phoneticPr fontId="2"/>
  </si>
  <si>
    <t>-</t>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</si>
  <si>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</si>
  <si>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滑川市体育協会</t>
    <rPh sb="0" eb="3">
      <t>ナメリカワシ</t>
    </rPh>
    <rPh sb="3" eb="5">
      <t>タイイク</t>
    </rPh>
    <rPh sb="5" eb="7">
      <t>キョウカイ</t>
    </rPh>
    <phoneticPr fontId="2"/>
  </si>
  <si>
    <t>滑川市農業公社</t>
    <rPh sb="0" eb="3">
      <t>ナメリカワシ</t>
    </rPh>
    <rPh sb="3" eb="5">
      <t>ノウギョウ</t>
    </rPh>
    <rPh sb="5" eb="7">
      <t>コウシャ</t>
    </rPh>
    <phoneticPr fontId="2"/>
  </si>
  <si>
    <t>ウェーブ滑川</t>
    <rPh sb="4" eb="6">
      <t>ナメリカワ</t>
    </rPh>
    <phoneticPr fontId="2"/>
  </si>
  <si>
    <t>-</t>
    <phoneticPr fontId="2"/>
  </si>
  <si>
    <t>滑川中新川地区広域情報事務組合（一般会計）</t>
    <rPh sb="0" eb="2">
      <t>ナメリカワ</t>
    </rPh>
    <rPh sb="2" eb="5">
      <t>ナカニイカワ</t>
    </rPh>
    <rPh sb="5" eb="7">
      <t>チク</t>
    </rPh>
    <rPh sb="7" eb="9">
      <t>コウイキ</t>
    </rPh>
    <rPh sb="9" eb="11">
      <t>ジョウホウ</t>
    </rPh>
    <rPh sb="11" eb="13">
      <t>ジム</t>
    </rPh>
    <rPh sb="13" eb="15">
      <t>クミアイ</t>
    </rPh>
    <rPh sb="16" eb="18">
      <t>イッパン</t>
    </rPh>
    <rPh sb="18" eb="20">
      <t>カイケイ</t>
    </rPh>
    <phoneticPr fontId="2"/>
  </si>
  <si>
    <t>滑川市文化・スポーツ振興財団</t>
    <rPh sb="0" eb="3">
      <t>ナメリカワシ</t>
    </rPh>
    <rPh sb="3" eb="5">
      <t>ブンカ</t>
    </rPh>
    <rPh sb="10" eb="12">
      <t>シンコウ</t>
    </rPh>
    <rPh sb="12" eb="14">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</si>
  <si>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</si>
  <si>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</si>
  <si>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</si>
  <si>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</si>
  <si>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</si>
  <si>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</si>
  <si>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</si>
  <si>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</si>
  <si>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</si>
  <si>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</si>
  <si>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将来負担比率は、地方債発行の抑制及び繰上償還の実施等により、比率は改善してきているものの今後は上昇が見込まれている。
　実質公債費比率については、地方道路等整備事業債などの償還が進んでいることから数値は改善しているものの、下水道事業をはじめとする公営企業等の地方債償還に充てるための繰出金の増加や公共施設整備の新規事業を予定していることなどから、今後は若干の上昇が見込まれるため、将来への負担が最低限となるよう引き続き地方債発行の抑制に努めていく必要がある。</t>
    <rPh sb="15" eb="17">
      <t>ヨクセイ</t>
    </rPh>
    <rPh sb="17" eb="18">
      <t>オヨ</t>
    </rPh>
    <rPh sb="24" eb="26">
      <t>ジッシ</t>
    </rPh>
    <rPh sb="26" eb="27">
      <t>トウ</t>
    </rPh>
    <rPh sb="31" eb="33">
      <t>ヒリツ</t>
    </rPh>
    <rPh sb="34" eb="36">
      <t>カイゼン</t>
    </rPh>
    <rPh sb="45" eb="47">
      <t>コンゴ</t>
    </rPh>
    <rPh sb="48" eb="50">
      <t>ジョウショウ</t>
    </rPh>
    <rPh sb="51" eb="53">
      <t>ミコ</t>
    </rPh>
    <rPh sb="61" eb="63">
      <t>ジッシツ</t>
    </rPh>
    <rPh sb="63" eb="66">
      <t>コウサイヒ</t>
    </rPh>
    <rPh sb="66" eb="68">
      <t>ヒリツ</t>
    </rPh>
    <rPh sb="74" eb="76">
      <t>チホウ</t>
    </rPh>
    <rPh sb="76" eb="78">
      <t>ドウロ</t>
    </rPh>
    <rPh sb="78" eb="79">
      <t>トウ</t>
    </rPh>
    <rPh sb="79" eb="81">
      <t>セイビ</t>
    </rPh>
    <rPh sb="81" eb="83">
      <t>ジギョウ</t>
    </rPh>
    <rPh sb="83" eb="84">
      <t>サイ</t>
    </rPh>
    <rPh sb="87" eb="89">
      <t>ショウカン</t>
    </rPh>
    <rPh sb="90" eb="91">
      <t>スス</t>
    </rPh>
    <rPh sb="99" eb="101">
      <t>スウチ</t>
    </rPh>
    <rPh sb="102" eb="104">
      <t>カイゼン</t>
    </rPh>
    <rPh sb="112" eb="115">
      <t>ゲスイドウ</t>
    </rPh>
    <rPh sb="115" eb="117">
      <t>ジギョウ</t>
    </rPh>
    <rPh sb="124" eb="126">
      <t>コウエイ</t>
    </rPh>
    <rPh sb="126" eb="128">
      <t>キギョウ</t>
    </rPh>
    <rPh sb="128" eb="129">
      <t>トウ</t>
    </rPh>
    <rPh sb="130" eb="133">
      <t>チホウサイ</t>
    </rPh>
    <rPh sb="133" eb="135">
      <t>ショウカン</t>
    </rPh>
    <rPh sb="136" eb="137">
      <t>ア</t>
    </rPh>
    <rPh sb="142" eb="144">
      <t>クリダ</t>
    </rPh>
    <rPh sb="144" eb="145">
      <t>キン</t>
    </rPh>
    <rPh sb="146" eb="148">
      <t>ゾウカ</t>
    </rPh>
    <rPh sb="149" eb="151">
      <t>コウキョウ</t>
    </rPh>
    <rPh sb="151" eb="153">
      <t>シセツ</t>
    </rPh>
    <rPh sb="153" eb="155">
      <t>セイビ</t>
    </rPh>
    <rPh sb="156" eb="158">
      <t>シンキ</t>
    </rPh>
    <rPh sb="158" eb="160">
      <t>ジギョウ</t>
    </rPh>
    <rPh sb="161" eb="163">
      <t>ヨテイ</t>
    </rPh>
    <rPh sb="174" eb="176">
      <t>コンゴ</t>
    </rPh>
    <rPh sb="177" eb="179">
      <t>ジャッカン</t>
    </rPh>
    <rPh sb="180" eb="182">
      <t>ジョウショウ</t>
    </rPh>
    <rPh sb="183" eb="185">
      <t>ミコ</t>
    </rPh>
    <rPh sb="191" eb="193">
      <t>ショウライ</t>
    </rPh>
    <rPh sb="195" eb="197">
      <t>フタン</t>
    </rPh>
    <rPh sb="198" eb="201">
      <t>サイテイゲン</t>
    </rPh>
    <rPh sb="206" eb="207">
      <t>ヒ</t>
    </rPh>
    <rPh sb="208" eb="209">
      <t>ツヅ</t>
    </rPh>
    <rPh sb="210" eb="213">
      <t>チホウサイ</t>
    </rPh>
    <rPh sb="213" eb="215">
      <t>ハッコウ</t>
    </rPh>
    <rPh sb="216" eb="218">
      <t>ヨクセイ</t>
    </rPh>
    <rPh sb="219" eb="220">
      <t>ツト</t>
    </rPh>
    <rPh sb="224" eb="226">
      <t>ヒツヨウ</t>
    </rPh>
    <phoneticPr fontId="5"/>
  </si>
  <si>
    <t>実質公債費比率</t>
    <phoneticPr fontId="5"/>
  </si>
  <si>
    <t>　将来負担比率は、必要最低限の地方債発行に努めたことや、繰上償還を行ったこと等により地方債の現在高が減少したため、18.9ポイント改善されて7.9％となっている。しかしながら、今後は社会保障に係る経費の増加や公共施設の整備に対応するために基金の取り崩しを行う財政運営が余儀なくされると想定しており、比率の上昇は避けられないものと考えている。
　有形固定資産の減価償却率については、54.3％となっており、一部建て替えの検討がなされている公共建築物はあるものの、今後も数値は上昇するものと見込まれるため、引き続き公共施設等総合管理計画に基づく「予防保全」に努めることとしている。
　将来にわたる債務の償還や固定資産の維持管理に多額の費用が必要と考えており、行財政改革を通じて資金の確保に努めていかなければいけない。</t>
    <rPh sb="1" eb="3">
      <t>ショウライ</t>
    </rPh>
    <rPh sb="3" eb="5">
      <t>フタン</t>
    </rPh>
    <rPh sb="5" eb="7">
      <t>ヒリツ</t>
    </rPh>
    <rPh sb="9" eb="11">
      <t>ヒツヨウ</t>
    </rPh>
    <rPh sb="11" eb="14">
      <t>サイテイゲン</t>
    </rPh>
    <rPh sb="15" eb="18">
      <t>チホウサイ</t>
    </rPh>
    <rPh sb="18" eb="20">
      <t>ハッコウ</t>
    </rPh>
    <rPh sb="21" eb="22">
      <t>ツト</t>
    </rPh>
    <rPh sb="28" eb="32">
      <t>クリアゲショウカン</t>
    </rPh>
    <rPh sb="33" eb="34">
      <t>オコナ</t>
    </rPh>
    <rPh sb="38" eb="39">
      <t>ナド</t>
    </rPh>
    <rPh sb="42" eb="45">
      <t>チホウサイ</t>
    </rPh>
    <rPh sb="46" eb="48">
      <t>ゲンザイ</t>
    </rPh>
    <rPh sb="48" eb="49">
      <t>ダカ</t>
    </rPh>
    <rPh sb="50" eb="52">
      <t>ゲンショウ</t>
    </rPh>
    <rPh sb="65" eb="67">
      <t>カイゼン</t>
    </rPh>
    <rPh sb="88" eb="90">
      <t>コンゴ</t>
    </rPh>
    <rPh sb="91" eb="93">
      <t>シャカイ</t>
    </rPh>
    <rPh sb="93" eb="95">
      <t>ホショウ</t>
    </rPh>
    <rPh sb="96" eb="97">
      <t>カカ</t>
    </rPh>
    <rPh sb="98" eb="100">
      <t>ケイヒ</t>
    </rPh>
    <rPh sb="101" eb="103">
      <t>ゾウカ</t>
    </rPh>
    <rPh sb="104" eb="106">
      <t>コウキョウ</t>
    </rPh>
    <rPh sb="106" eb="108">
      <t>シセツ</t>
    </rPh>
    <rPh sb="109" eb="111">
      <t>セイビ</t>
    </rPh>
    <rPh sb="112" eb="114">
      <t>タイオウ</t>
    </rPh>
    <rPh sb="119" eb="121">
      <t>キキン</t>
    </rPh>
    <rPh sb="122" eb="123">
      <t>ト</t>
    </rPh>
    <rPh sb="124" eb="125">
      <t>クズ</t>
    </rPh>
    <rPh sb="127" eb="128">
      <t>オコナ</t>
    </rPh>
    <rPh sb="129" eb="131">
      <t>ザイセイ</t>
    </rPh>
    <rPh sb="131" eb="133">
      <t>ウンエイ</t>
    </rPh>
    <rPh sb="134" eb="136">
      <t>ヨギ</t>
    </rPh>
    <rPh sb="142" eb="144">
      <t>ソウテイ</t>
    </rPh>
    <rPh sb="149" eb="151">
      <t>ヒリツ</t>
    </rPh>
    <rPh sb="152" eb="154">
      <t>ジョウショウ</t>
    </rPh>
    <rPh sb="155" eb="156">
      <t>サ</t>
    </rPh>
    <rPh sb="164" eb="165">
      <t>カンガ</t>
    </rPh>
    <rPh sb="172" eb="178">
      <t>ユウケイコテイシサン</t>
    </rPh>
    <rPh sb="179" eb="181">
      <t>ゲンカ</t>
    </rPh>
    <rPh sb="181" eb="183">
      <t>ショウキャク</t>
    </rPh>
    <rPh sb="183" eb="184">
      <t>リツ</t>
    </rPh>
    <rPh sb="202" eb="204">
      <t>イチブ</t>
    </rPh>
    <rPh sb="204" eb="205">
      <t>タ</t>
    </rPh>
    <rPh sb="206" eb="207">
      <t>カ</t>
    </rPh>
    <rPh sb="209" eb="211">
      <t>ケントウ</t>
    </rPh>
    <rPh sb="218" eb="220">
      <t>コウキョウ</t>
    </rPh>
    <rPh sb="220" eb="222">
      <t>ケンチク</t>
    </rPh>
    <rPh sb="222" eb="223">
      <t>ブツ</t>
    </rPh>
    <rPh sb="230" eb="232">
      <t>コンゴ</t>
    </rPh>
    <rPh sb="233" eb="235">
      <t>スウチ</t>
    </rPh>
    <rPh sb="236" eb="238">
      <t>ジョウショウ</t>
    </rPh>
    <rPh sb="243" eb="245">
      <t>ミコ</t>
    </rPh>
    <rPh sb="251" eb="252">
      <t>ヒ</t>
    </rPh>
    <rPh sb="253" eb="254">
      <t>ツヅ</t>
    </rPh>
    <rPh sb="255" eb="259">
      <t>コウキョウシセツ</t>
    </rPh>
    <rPh sb="259" eb="260">
      <t>トウ</t>
    </rPh>
    <rPh sb="260" eb="266">
      <t>ソウゴウカンリケイカク</t>
    </rPh>
    <rPh sb="267" eb="268">
      <t>モト</t>
    </rPh>
    <rPh sb="271" eb="273">
      <t>ヨボウ</t>
    </rPh>
    <rPh sb="273" eb="275">
      <t>ホゼン</t>
    </rPh>
    <rPh sb="277" eb="27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</si>
</sst>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c:ext xmlns:c16="http://schemas.microsoft.com/office/drawing/2014/chart" uri="{C3380CC4-5D6E-409C-BE32-E72D297353CC}">
              <c16:uniqueId val="{00000000-8D7D-4BE7-8AD8-F2907B56FD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69450</c:v>
                </c:pt>
                <c:pt idx="1">
                  <c:v>54134</c:v>
                </c:pt>
                <c:pt idx="2">
                  <c:v>36992</c:v>
                </c:pt>
                <c:pt idx="3">
                  <c:v>35019</c:v>
                </c:pt>
                <c:pt idx="4">
                  <c:v>25469</c:v>
                </c:pt>
              </c:numCache>
            </c:numRef>
          </c:val>
          <c:smooth val="0"/>
          <c:extLst>
            <c:ext xmlns:c16="http://schemas.microsoft.com/office/drawing/2014/chart" uri="{C3380CC4-5D6E-409C-BE32-E72D297353CC}">
              <c16:uniqueId val="{00000001-8D7D-4BE7-8AD8-F2907B56FD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10.050000000000001</c:v>
                </c:pt>
                <c:pt idx="1">
                  <c:v>9.39</c:v>
                </c:pt>
                <c:pt idx="2">
                  <c:v>9.93</c:v>
                </c:pt>
                <c:pt idx="3">
                  <c:v>11.52</c:v>
                </c:pt>
                <c:pt idx="4">
                  <c:v>9.89</c:v>
                </c:pt>
              </c:numCache>
            </c:numRef>
          </c:val>
          <c:extLst>
            <c:ext xmlns:c16="http://schemas.microsoft.com/office/drawing/2014/chart" uri="{C3380CC4-5D6E-409C-BE32-E72D297353CC}">
              <c16:uniqueId val="{00000000-09C6-47F3-A230-4603CD921F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28.18</c:v>
                </c:pt>
                <c:pt idx="1">
                  <c:v>31.4</c:v>
                </c:pt>
                <c:pt idx="2">
                  <c:v>30.8</c:v>
                </c:pt>
                <c:pt idx="3">
                  <c:v>30</c:v>
                </c:pt>
                <c:pt idx="4">
                  <c:v>30.73</c:v>
                </c:pt>
              </c:numCache>
            </c:numRef>
          </c:val>
          <c:extLst>
            <c:ext xmlns:c16="http://schemas.microsoft.com/office/drawing/2014/chart" uri="{C3380CC4-5D6E-409C-BE32-E72D297353CC}">
              <c16:uniqueId val="{00000001-09C6-47F3-A230-4603CD921F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-0.24</c:v>
                </c:pt>
                <c:pt idx="1">
                  <c:v>3.27</c:v>
                </c:pt>
                <c:pt idx="2">
                  <c:v>-0.26</c:v>
                </c:pt>
                <c:pt idx="3">
                  <c:v>0.74</c:v>
                </c:pt>
                <c:pt idx="4">
                  <c:v>0.98</c:v>
                </c:pt>
              </c:numCache>
            </c:numRef>
          </c:val>
          <c:smooth val="0"/>
          <c:extLst>
            <c:ext xmlns:c16="http://schemas.microsoft.com/office/drawing/2014/chart" uri="{C3380CC4-5D6E-409C-BE32-E72D297353CC}">
              <c16:uniqueId val="{00000002-09C6-47F3-A230-4603CD921F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0</c:v>
                </c:pt>
                <c:pt idx="9">
                  <c:v>0</c:v>
                </c:pt>
              </c:numCache>
            </c:numRef>
          </c:val>
          <c:extLst>
            <c:ext xmlns:c16="http://schemas.microsoft.com/office/drawing/2014/chart" uri="{C3380CC4-5D6E-409C-BE32-E72D297353CC}">
              <c16:uniqueId val="{00000000-1028-4BC5-925A-CE4AB26172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28-4BC5-925A-CE4AB26172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28-4BC5-925A-CE4AB261727A}"/>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028-4BC5-925A-CE4AB261727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0.05</c:v>
                </c:pt>
                <c:pt idx="4">
                  <c:v>#N/A</c:v>
                </c:pt>
                <c:pt idx="5">
                  <c:v>0.08</c:v>
                </c:pt>
                <c:pt idx="6">
                  <c:v>#N/A</c:v>
                </c:pt>
                <c:pt idx="7">
                  <c:v>0</c:v>
                </c:pt>
                <c:pt idx="8">
                  <c:v>#N/A</c:v>
                </c:pt>
                <c:pt idx="9">
                  <c:v>0.13</c:v>
                </c:pt>
              </c:numCache>
            </c:numRef>
          </c:val>
          <c:extLst>
            <c:ext xmlns:c16="http://schemas.microsoft.com/office/drawing/2014/chart" uri="{C3380CC4-5D6E-409C-BE32-E72D297353CC}">
              <c16:uniqueId val="{00000004-1028-4BC5-925A-CE4AB261727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0.3</c:v>
                </c:pt>
                <c:pt idx="4">
                  <c:v>#N/A</c:v>
                </c:pt>
                <c:pt idx="5">
                  <c:v>0.61</c:v>
                </c:pt>
                <c:pt idx="6">
                  <c:v>#N/A</c:v>
                </c:pt>
                <c:pt idx="7">
                  <c:v>0.73</c:v>
                </c:pt>
                <c:pt idx="8">
                  <c:v>#N/A</c:v>
                </c:pt>
                <c:pt idx="9">
                  <c:v>0.37</c:v>
                </c:pt>
              </c:numCache>
            </c:numRef>
          </c:val>
          <c:extLst>
            <c:ext xmlns:c16="http://schemas.microsoft.com/office/drawing/2014/chart" uri="{C3380CC4-5D6E-409C-BE32-E72D297353CC}">
              <c16:uniqueId val="{00000005-1028-4BC5-925A-CE4AB261727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1.72</c:v>
                </c:pt>
                <c:pt idx="2">
                  <c:v>#N/A</c:v>
                </c:pt>
                <c:pt idx="3">
                  <c:v>0.84</c:v>
                </c:pt>
                <c:pt idx="4">
                  <c:v>#N/A</c:v>
                </c:pt>
                <c:pt idx="5">
                  <c:v>1.23</c:v>
                </c:pt>
                <c:pt idx="6">
                  <c:v>#N/A</c:v>
                </c:pt>
                <c:pt idx="7">
                  <c:v>1.22</c:v>
                </c:pt>
                <c:pt idx="8">
                  <c:v>#N/A</c:v>
                </c:pt>
                <c:pt idx="9">
                  <c:v>0.75</c:v>
                </c:pt>
              </c:numCache>
            </c:numRef>
          </c:val>
          <c:extLst>
            <c:ext xmlns:c16="http://schemas.microsoft.com/office/drawing/2014/chart" uri="{C3380CC4-5D6E-409C-BE32-E72D297353CC}">
              <c16:uniqueId val="{00000006-1028-4BC5-925A-CE4AB261727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0.09</c:v>
                </c:pt>
                <c:pt idx="4">
                  <c:v>#N/A</c:v>
                </c:pt>
                <c:pt idx="5">
                  <c:v>0</c:v>
                </c:pt>
                <c:pt idx="6">
                  <c:v>#N/A</c:v>
                </c:pt>
                <c:pt idx="7">
                  <c:v>1.79</c:v>
                </c:pt>
                <c:pt idx="8">
                  <c:v>#N/A</c:v>
                </c:pt>
                <c:pt idx="9">
                  <c:v>1.04</c:v>
                </c:pt>
              </c:numCache>
            </c:numRef>
          </c:val>
          <c:extLst>
            <c:ext xmlns:c16="http://schemas.microsoft.com/office/drawing/2014/chart" uri="{C3380CC4-5D6E-409C-BE32-E72D297353CC}">
              <c16:uniqueId val="{00000007-1028-4BC5-925A-CE4AB26172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7.15</c:v>
                </c:pt>
                <c:pt idx="2">
                  <c:v>#N/A</c:v>
                </c:pt>
                <c:pt idx="3">
                  <c:v>6.74</c:v>
                </c:pt>
                <c:pt idx="4">
                  <c:v>#N/A</c:v>
                </c:pt>
                <c:pt idx="5">
                  <c:v>7.04</c:v>
                </c:pt>
                <c:pt idx="6">
                  <c:v>#N/A</c:v>
                </c:pt>
                <c:pt idx="7">
                  <c:v>8.08</c:v>
                </c:pt>
                <c:pt idx="8">
                  <c:v>#N/A</c:v>
                </c:pt>
                <c:pt idx="9">
                  <c:v>8.65</c:v>
                </c:pt>
              </c:numCache>
            </c:numRef>
          </c:val>
          <c:extLst>
            <c:ext xmlns:c16="http://schemas.microsoft.com/office/drawing/2014/chart" uri="{C3380CC4-5D6E-409C-BE32-E72D297353CC}">
              <c16:uniqueId val="{00000008-1028-4BC5-925A-CE4AB26172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10.050000000000001</c:v>
                </c:pt>
                <c:pt idx="2">
                  <c:v>#N/A</c:v>
                </c:pt>
                <c:pt idx="3">
                  <c:v>9.3800000000000008</c:v>
                </c:pt>
                <c:pt idx="4">
                  <c:v>#N/A</c:v>
                </c:pt>
                <c:pt idx="5">
                  <c:v>9.93</c:v>
                </c:pt>
                <c:pt idx="6">
                  <c:v>#N/A</c:v>
                </c:pt>
                <c:pt idx="7">
                  <c:v>11.52</c:v>
                </c:pt>
                <c:pt idx="8">
                  <c:v>#N/A</c:v>
                </c:pt>
                <c:pt idx="9">
                  <c:v>9.89</c:v>
                </c:pt>
              </c:numCache>
            </c:numRef>
          </c:val>
          <c:extLst>
            <c:ext xmlns:c16="http://schemas.microsoft.com/office/drawing/2014/chart" uri="{C3380CC4-5D6E-409C-BE32-E72D297353CC}">
              <c16:uniqueId val="{00000009-1028-4BC5-925A-CE4AB26172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1283</c:v>
                </c:pt>
                <c:pt idx="5">
                  <c:v>1255</c:v>
                </c:pt>
                <c:pt idx="8">
                  <c:v>1248</c:v>
                </c:pt>
                <c:pt idx="11">
                  <c:v>1255</c:v>
                </c:pt>
                <c:pt idx="14">
                  <c:v>1240</c:v>
                </c:pt>
              </c:numCache>
            </c:numRef>
          </c:val>
          <c:extLst>
            <c:ext xmlns:c16="http://schemas.microsoft.com/office/drawing/2014/chart" uri="{C3380CC4-5D6E-409C-BE32-E72D297353CC}">
              <c16:uniqueId val="{00000000-E541-41F3-A35F-954ADCA997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41-41F3-A35F-954ADCA997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54</c:v>
                </c:pt>
                <c:pt idx="3">
                  <c:v>30</c:v>
                </c:pt>
                <c:pt idx="6">
                  <c:v>9</c:v>
                </c:pt>
                <c:pt idx="9">
                  <c:v>9</c:v>
                </c:pt>
                <c:pt idx="12">
                  <c:v>9</c:v>
                </c:pt>
              </c:numCache>
            </c:numRef>
          </c:val>
          <c:extLst>
            <c:ext xmlns:c16="http://schemas.microsoft.com/office/drawing/2014/chart" uri="{C3380CC4-5D6E-409C-BE32-E72D297353CC}">
              <c16:uniqueId val="{00000002-E541-41F3-A35F-954ADCA997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295</c:v>
                </c:pt>
                <c:pt idx="3">
                  <c:v>312</c:v>
                </c:pt>
                <c:pt idx="6">
                  <c:v>238</c:v>
                </c:pt>
                <c:pt idx="9">
                  <c:v>195</c:v>
                </c:pt>
                <c:pt idx="12">
                  <c:v>90</c:v>
                </c:pt>
              </c:numCache>
            </c:numRef>
          </c:val>
          <c:extLst>
            <c:ext xmlns:c16="http://schemas.microsoft.com/office/drawing/2014/chart" uri="{C3380CC4-5D6E-409C-BE32-E72D297353CC}">
              <c16:uniqueId val="{00000003-E541-41F3-A35F-954ADCA997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585</c:v>
                </c:pt>
                <c:pt idx="3">
                  <c:v>584</c:v>
                </c:pt>
                <c:pt idx="6">
                  <c:v>597</c:v>
                </c:pt>
                <c:pt idx="9">
                  <c:v>547</c:v>
                </c:pt>
                <c:pt idx="12">
                  <c:v>630</c:v>
                </c:pt>
              </c:numCache>
            </c:numRef>
          </c:val>
          <c:extLst>
            <c:ext xmlns:c16="http://schemas.microsoft.com/office/drawing/2014/chart" uri="{C3380CC4-5D6E-409C-BE32-E72D297353CC}">
              <c16:uniqueId val="{00000004-E541-41F3-A35F-954ADCA997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41-41F3-A35F-954ADCA997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41-41F3-A35F-954ADCA997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1009</c:v>
                </c:pt>
                <c:pt idx="3">
                  <c:v>973</c:v>
                </c:pt>
                <c:pt idx="6">
                  <c:v>1027</c:v>
                </c:pt>
                <c:pt idx="9">
                  <c:v>1052</c:v>
                </c:pt>
                <c:pt idx="12">
                  <c:v>1020</c:v>
                </c:pt>
              </c:numCache>
            </c:numRef>
          </c:val>
          <c:extLst>
            <c:ext xmlns:c16="http://schemas.microsoft.com/office/drawing/2014/chart" uri="{C3380CC4-5D6E-409C-BE32-E72D297353CC}">
              <c16:uniqueId val="{00000007-E541-41F3-A35F-954ADCA997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660</c:v>
                </c:pt>
                <c:pt idx="2">
                  <c:v>#N/A</c:v>
                </c:pt>
                <c:pt idx="3">
                  <c:v>#N/A</c:v>
                </c:pt>
                <c:pt idx="4">
                  <c:v>644</c:v>
                </c:pt>
                <c:pt idx="5">
                  <c:v>#N/A</c:v>
                </c:pt>
                <c:pt idx="6">
                  <c:v>#N/A</c:v>
                </c:pt>
                <c:pt idx="7">
                  <c:v>623</c:v>
                </c:pt>
                <c:pt idx="8">
                  <c:v>#N/A</c:v>
                </c:pt>
                <c:pt idx="9">
                  <c:v>#N/A</c:v>
                </c:pt>
                <c:pt idx="10">
                  <c:v>548</c:v>
                </c:pt>
                <c:pt idx="11">
                  <c:v>#N/A</c:v>
                </c:pt>
                <c:pt idx="12">
                  <c:v>#N/A</c:v>
                </c:pt>
                <c:pt idx="13">
                  <c:v>509</c:v>
                </c:pt>
                <c:pt idx="14">
                  <c:v>#N/A</c:v>
                </c:pt>
              </c:numCache>
            </c:numRef>
          </c:val>
          <c:smooth val="0"/>
          <c:extLst>
            <c:ext xmlns:c16="http://schemas.microsoft.com/office/drawing/2014/chart" uri="{C3380CC4-5D6E-409C-BE32-E72D297353CC}">
              <c16:uniqueId val="{00000008-E541-41F3-A35F-954ADCA997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16167</c:v>
                </c:pt>
                <c:pt idx="5">
                  <c:v>15987</c:v>
                </c:pt>
                <c:pt idx="8">
                  <c:v>15773</c:v>
                </c:pt>
                <c:pt idx="11">
                  <c:v>15382</c:v>
                </c:pt>
                <c:pt idx="14">
                  <c:v>15132</c:v>
                </c:pt>
              </c:numCache>
            </c:numRef>
          </c:val>
          <c:extLst>
            <c:ext xmlns:c16="http://schemas.microsoft.com/office/drawing/2014/chart" uri="{C3380CC4-5D6E-409C-BE32-E72D297353CC}">
              <c16:uniqueId val="{00000000-2A96-4AA2-9B89-89972F2DF4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246</c:v>
                </c:pt>
                <c:pt idx="5">
                  <c:v>197</c:v>
                </c:pt>
                <c:pt idx="8">
                  <c:v>163</c:v>
                </c:pt>
                <c:pt idx="11">
                  <c:v>160</c:v>
                </c:pt>
                <c:pt idx="14">
                  <c:v>142</c:v>
                </c:pt>
              </c:numCache>
            </c:numRef>
          </c:val>
          <c:extLst>
            <c:ext xmlns:c16="http://schemas.microsoft.com/office/drawing/2014/chart" uri="{C3380CC4-5D6E-409C-BE32-E72D297353CC}">
              <c16:uniqueId val="{00000001-2A96-4AA2-9B89-89972F2DF4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4552</c:v>
                </c:pt>
                <c:pt idx="5">
                  <c:v>4795</c:v>
                </c:pt>
                <c:pt idx="8">
                  <c:v>4750</c:v>
                </c:pt>
                <c:pt idx="11">
                  <c:v>4714</c:v>
                </c:pt>
                <c:pt idx="14">
                  <c:v>5084</c:v>
                </c:pt>
              </c:numCache>
            </c:numRef>
          </c:val>
          <c:extLst>
            <c:ext xmlns:c16="http://schemas.microsoft.com/office/drawing/2014/chart" uri="{C3380CC4-5D6E-409C-BE32-E72D297353CC}">
              <c16:uniqueId val="{00000002-2A96-4AA2-9B89-89972F2DF4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96-4AA2-9B89-89972F2DF4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96-4AA2-9B89-89972F2DF4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96-4AA2-9B89-89972F2DF4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1581</c:v>
                </c:pt>
                <c:pt idx="3">
                  <c:v>1480</c:v>
                </c:pt>
                <c:pt idx="6">
                  <c:v>1333</c:v>
                </c:pt>
                <c:pt idx="9">
                  <c:v>1249</c:v>
                </c:pt>
                <c:pt idx="12">
                  <c:v>1130</c:v>
                </c:pt>
              </c:numCache>
            </c:numRef>
          </c:val>
          <c:extLst>
            <c:ext xmlns:c16="http://schemas.microsoft.com/office/drawing/2014/chart" uri="{C3380CC4-5D6E-409C-BE32-E72D297353CC}">
              <c16:uniqueId val="{00000006-2A96-4AA2-9B89-89972F2DF4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1312</c:v>
                </c:pt>
                <c:pt idx="3">
                  <c:v>989</c:v>
                </c:pt>
                <c:pt idx="6">
                  <c:v>766</c:v>
                </c:pt>
                <c:pt idx="9">
                  <c:v>575</c:v>
                </c:pt>
                <c:pt idx="12">
                  <c:v>488</c:v>
                </c:pt>
              </c:numCache>
            </c:numRef>
          </c:val>
          <c:extLst>
            <c:ext xmlns:c16="http://schemas.microsoft.com/office/drawing/2014/chart" uri="{C3380CC4-5D6E-409C-BE32-E72D297353CC}">
              <c16:uniqueId val="{00000007-2A96-4AA2-9B89-89972F2DF4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9784</c:v>
                </c:pt>
                <c:pt idx="3">
                  <c:v>9820</c:v>
                </c:pt>
                <c:pt idx="6">
                  <c:v>9715</c:v>
                </c:pt>
                <c:pt idx="9">
                  <c:v>9458</c:v>
                </c:pt>
                <c:pt idx="12">
                  <c:v>9030</c:v>
                </c:pt>
              </c:numCache>
            </c:numRef>
          </c:val>
          <c:extLst>
            <c:ext xmlns:c16="http://schemas.microsoft.com/office/drawing/2014/chart" uri="{C3380CC4-5D6E-409C-BE32-E72D297353CC}">
              <c16:uniqueId val="{00000008-2A96-4AA2-9B89-89972F2DF4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207</c:v>
                </c:pt>
                <c:pt idx="3">
                  <c:v>162</c:v>
                </c:pt>
                <c:pt idx="6">
                  <c:v>138</c:v>
                </c:pt>
                <c:pt idx="9">
                  <c:v>114</c:v>
                </c:pt>
                <c:pt idx="12">
                  <c:v>90</c:v>
                </c:pt>
              </c:numCache>
            </c:numRef>
          </c:val>
          <c:extLst>
            <c:ext xmlns:c16="http://schemas.microsoft.com/office/drawing/2014/chart" uri="{C3380CC4-5D6E-409C-BE32-E72D297353CC}">
              <c16:uniqueId val="{00000009-2A96-4AA2-9B89-89972F2DF4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11345</c:v>
                </c:pt>
                <c:pt idx="3">
                  <c:v>11279</c:v>
                </c:pt>
                <c:pt idx="6">
                  <c:v>10950</c:v>
                </c:pt>
                <c:pt idx="9">
                  <c:v>10600</c:v>
                </c:pt>
                <c:pt idx="12">
                  <c:v>10133</c:v>
                </c:pt>
              </c:numCache>
            </c:numRef>
          </c:val>
          <c:extLst>
            <c:ext xmlns:c16="http://schemas.microsoft.com/office/drawing/2014/chart" uri="{C3380CC4-5D6E-409C-BE32-E72D297353CC}">
              <c16:uniqueId val="{0000000A-2A96-4AA2-9B89-89972F2DF4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3265</c:v>
                </c:pt>
                <c:pt idx="2">
                  <c:v>#N/A</c:v>
                </c:pt>
                <c:pt idx="3">
                  <c:v>#N/A</c:v>
                </c:pt>
                <c:pt idx="4">
                  <c:v>2750</c:v>
                </c:pt>
                <c:pt idx="5">
                  <c:v>#N/A</c:v>
                </c:pt>
                <c:pt idx="6">
                  <c:v>#N/A</c:v>
                </c:pt>
                <c:pt idx="7">
                  <c:v>2216</c:v>
                </c:pt>
                <c:pt idx="8">
                  <c:v>#N/A</c:v>
                </c:pt>
                <c:pt idx="9">
                  <c:v>#N/A</c:v>
                </c:pt>
                <c:pt idx="10">
                  <c:v>1740</c:v>
                </c:pt>
                <c:pt idx="11">
                  <c:v>#N/A</c:v>
                </c:pt>
                <c:pt idx="12">
                  <c:v>#N/A</c:v>
                </c:pt>
                <c:pt idx="13">
                  <c:v>514</c:v>
                </c:pt>
                <c:pt idx="14">
                  <c:v>#N/A</c:v>
                </c:pt>
              </c:numCache>
            </c:numRef>
          </c:val>
          <c:smooth val="0"/>
          <c:extLst>
            <c:ext xmlns:c16="http://schemas.microsoft.com/office/drawing/2014/chart" uri="{C3380CC4-5D6E-409C-BE32-E72D297353CC}">
              <c16:uniqueId val="{0000000B-2A96-4AA2-9B89-89972F2DF4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2375</c:v>
                </c:pt>
                <c:pt idx="1">
                  <c:v>2310</c:v>
                </c:pt>
                <c:pt idx="2">
                  <c:v>2351</c:v>
                </c:pt>
              </c:numCache>
            </c:numRef>
          </c:val>
          <c:extLst>
            <c:ext xmlns:c16="http://schemas.microsoft.com/office/drawing/2014/chart" uri="{C3380CC4-5D6E-409C-BE32-E72D297353CC}">
              <c16:uniqueId val="{00000000-94C4-480B-AF44-0CB4CE5640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545</c:v>
                </c:pt>
                <c:pt idx="1">
                  <c:v>510</c:v>
                </c:pt>
                <c:pt idx="2">
                  <c:v>631</c:v>
                </c:pt>
              </c:numCache>
            </c:numRef>
          </c:val>
          <c:extLst>
            <c:ext xmlns:c16="http://schemas.microsoft.com/office/drawing/2014/chart" uri="{C3380CC4-5D6E-409C-BE32-E72D297353CC}">
              <c16:uniqueId val="{00000001-94C4-480B-AF44-0CB4CE5640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1680</c:v>
                </c:pt>
                <c:pt idx="1">
                  <c:v>1704</c:v>
                </c:pt>
                <c:pt idx="2">
                  <c:v>1782</c:v>
                </c:pt>
              </c:numCache>
            </c:numRef>
          </c:val>
          <c:extLst>
            <c:ext xmlns:c16="http://schemas.microsoft.com/office/drawing/2014/chart" uri="{C3380CC4-5D6E-409C-BE32-E72D297353CC}">
              <c16:uniqueId val="{00000002-94C4-480B-AF44-0CB4CE5640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{0BB0A684-FF54-4C4E-B198-44E63CC60B6C}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912-42CF-A711-92B92D6D7A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{F4F22E52-A5A0-42A4-819B-5781F4B65EC1}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12-42CF-A711-92B92D6D7A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{B1F93FA8-936F-4238-93B2-DCBD1DBFAB7B}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12-42CF-A711-92B92D6D7A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{C492BE84-8075-4C55-9701-51D80348AF0E}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12-42CF-A711-92B92D6D7A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{E8903AA4-8F99-4D13-908F-CC30D7B0C67F}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12-42CF-A711-92B92D6D7A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{C77141E7-D7C1-45F9-80EA-D34A3794A50C}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912-42CF-A711-92B92D6D7A8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{B28E3254-AF50-4A63-8C85-1BFAFAB2E236}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912-42CF-A711-92B92D6D7A8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{5C71E5C7-6C4E-46D7-A8CF-C7F3ED0F94FA}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912-42CF-A711-92B92D6D7A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{D130F6F4-A6BB-4494-AD2C-EF1633B787EF}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912-42CF-A711-92B92D6D7A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50.1</c:v>
                </c:pt>
                <c:pt idx="16">
                  <c:v>51.5</c:v>
                </c:pt>
                <c:pt idx="24">
                  <c:v>52.7</c:v>
                </c:pt>
                <c:pt idx="32">
                  <c:v>54.3</c:v>
                </c:pt>
              </c:numCache>
            </c:numRef>
          </c:xVal>
          <c:yVal>
            <c:numRef>
              <c:f>公会計指標分析・財政指標組合せ分析表!$BP$51:$DC$51</c:f>
              <c:numCache>
                <c:formatCode>#,##0.0;"▲ "#,##0.0</c:formatCode>
                <c:ptCount val="40"/>
                <c:pt idx="8">
                  <c:v>42.1</c:v>
                </c:pt>
                <c:pt idx="16">
                  <c:v>34.1</c:v>
                </c:pt>
                <c:pt idx="24">
                  <c:v>26.8</c:v>
                </c:pt>
                <c:pt idx="32">
                  <c:v>7.9</c:v>
                </c:pt>
              </c:numCache>
            </c:numRef>
          </c:yVal>
          <c:smooth val="0"/>
          <c:extLst>
            <c:ext xmlns:c16="http://schemas.microsoft.com/office/drawing/2014/chart" uri="{C3380CC4-5D6E-409C-BE32-E72D297353CC}">
              <c16:uniqueId val="{00000009-4912-42CF-A711-92B92D6D7A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{FA004F55-CD8A-4362-BCCA-1F16193942AF}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912-42CF-A711-92B92D6D7A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{AB5FF568-EE4A-4B3C-BC0E-96F3FBC8F90C}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12-42CF-A711-92B92D6D7A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{69C3D3EC-B2C2-4F6D-9251-5BC93F3A55E0}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12-42CF-A711-92B92D6D7A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{243F0C6B-4E41-4F99-878F-9C74EA47C0BA}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12-42CF-A711-92B92D6D7A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{19E9E580-E631-416F-8CA7-DAFDB92CB6D2}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12-42CF-A711-92B92D6D7A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{93F3880C-D05F-407C-8E47-D20051335C7F}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912-42CF-A711-92B92D6D7A8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{44E6A92F-E628-4E49-9DEE-96F1AFE32E7B}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912-42CF-A711-92B92D6D7A8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{B9F173F3-76B7-4C29-8C34-86683A7567FB}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912-42CF-A711-92B92D6D7A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{2A262E25-20CB-4BEC-9204-E8E69AEEDD48}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912-42CF-A711-92B92D6D7A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4912-42CF-A711-92B92D6D7A87}"/>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49.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{4412C429-99E6-4C37-A3F3-AD684E4BA60F}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A3E-4EC7-B4B5-BBF285863B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{204110E0-1221-4E70-BF62-100D60A21B09}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3E-4EC7-B4B5-BBF285863B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{05760A9F-9631-49E0-8FFD-F541EBE871FB}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3E-4EC7-B4B5-BBF285863B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{961FE916-3000-4A8D-9854-5DBC37A1A0C4}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3E-4EC7-B4B5-BBF285863B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{3E966B67-A277-4FCF-9EB5-ABE4A37C210E}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3E-4EC7-B4B5-BBF285863B1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{BB31D2B9-E6E9-4D05-A313-7940A6025B38}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A3E-4EC7-B4B5-BBF285863B1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{4B5A595E-228E-42BA-9329-B845C9D3EFA8}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A3E-4EC7-B4B5-BBF285863B1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{1971C19A-2C59-4AC6-B3E6-8B3661D6B946}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A3E-4EC7-B4B5-BBF285863B1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{47B1B021-C20A-4CEF-8184-2B9F55A4F848}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A3E-4EC7-B4B5-BBF285863B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10.5</c:v>
                </c:pt>
                <c:pt idx="16">
                  <c:v>9.9</c:v>
                </c:pt>
                <c:pt idx="24">
                  <c:v>9.3000000000000007</c:v>
                </c:pt>
                <c:pt idx="32">
                  <c:v>8.6</c:v>
                </c:pt>
              </c:numCache>
            </c:numRef>
          </c:xVal>
          <c:yVal>
            <c:numRef>
              <c:f>公会計指標分析・財政指標組合せ分析表!$BP$73:$DC$73</c:f>
              <c:numCache>
                <c:formatCode>#,##0.0;"▲ "#,##0.0</c:formatCode>
                <c:ptCount val="40"/>
                <c:pt idx="0">
                  <c:v>51.4</c:v>
                </c:pt>
                <c:pt idx="8">
                  <c:v>42.1</c:v>
                </c:pt>
                <c:pt idx="16">
                  <c:v>34.1</c:v>
                </c:pt>
                <c:pt idx="24">
                  <c:v>26.8</c:v>
                </c:pt>
                <c:pt idx="32">
                  <c:v>7.9</c:v>
                </c:pt>
              </c:numCache>
            </c:numRef>
          </c:yVal>
          <c:smooth val="0"/>
          <c:extLst>
            <c:ext xmlns:c16="http://schemas.microsoft.com/office/drawing/2014/chart" uri="{C3380CC4-5D6E-409C-BE32-E72D297353CC}">
              <c16:uniqueId val="{00000009-DA3E-4EC7-B4B5-BBF285863B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{912AB056-F1C7-4C2A-8DCA-B9CC63882FF7}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A3E-4EC7-B4B5-BBF285863B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{73632C12-CACF-459A-8FA6-6119A9F6175F}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3E-4EC7-B4B5-BBF285863B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{4CC15319-AC90-4828-AD5B-61950B20C701}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3E-4EC7-B4B5-BBF285863B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{CDD0D1A6-8BA9-42B5-BD63-CD2A749668B3}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3E-4EC7-B4B5-BBF285863B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{B23890BD-5FF7-47A1-97BD-6B6793031A53}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3E-4EC7-B4B5-BBF285863B1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{01D579F4-EB76-47EF-B6A6-020C905045B7}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A3E-4EC7-B4B5-BBF285863B1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{88235B45-7576-4982-B536-04B27A9AAE5B}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A3E-4EC7-B4B5-BBF285863B1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{1C8F72C2-56D0-4615-8265-FDCBBC4CB25B}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A3E-4EC7-B4B5-BBF285863B1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{D841C18D-EC6C-48AD-8987-664947F7A755}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A3E-4EC7-B4B5-BBF285863B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c:ext xmlns:c16="http://schemas.microsoft.com/office/drawing/2014/chart" uri="{C3380CC4-5D6E-409C-BE32-E72D297353CC}">
              <c16:uniqueId val="{00000013-DA3E-4EC7-B4B5-BBF285863B16}"/>
            </c:ext>
          </c:extLst>
        </c:ser>
        <c:dLbls>
          <c:showLegendKey val="0"/>
          <c:showVal val="1"/>
          <c:showCatName val="0"/>
          <c:showSerName val="0"/>
          <c:showPercent val="0"/>
          <c:showBubbleSize val="0"/>
        </c:dLbls>
        <c:axId val="84219776"/>
        <c:axId val="84234240"/>
      </c:scatterChart>
      <c:valAx>
        <c:axId val="8421977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年度までは公共施設の耐震化のため発行した地方債の償還により、元利償還金が増加傾向であったが、平成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の発行を抑制してきたことや、償還が順次終了していることから元利償還金は減少した。また、公営企業債の元利償還金に対する繰入金は増加している一方、一部事務組合等が起こした地方債の元利償還負担金が減少し、実質公債費比率の分子は、昨年より減少している。今後、公共施設の整備など新たな事業を予定していることに加え、公営企業債等が増加する見込みであり、新規地方債の発行にあたっては交付税措置がある有利なものなど、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将来負担額が全ての項目において減少し、充当可能財源等では充当可能基金が増加したため、将来負担比率の分子は大きく減少した。</a:t>
          </a:r>
        </a:p>
        <a:p>
          <a:r>
            <a:rPr kumimoji="1" lang="ja-JP" altLang="en-US" sz="1400">
              <a:solidFill>
                <a:schemeClr val="tx1"/>
              </a:solidFill>
              <a:latin typeface="ＭＳ ゴシック" pitchFamily="49" charset="-128"/>
              <a:ea typeface="ＭＳ ゴシック" pitchFamily="49" charset="-128"/>
            </a:rPr>
            <a:t>　全国の水準より下回っているが、引き続き行財政改革を推進し、より健全な財政運営に努めていく。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富山県滑川市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総合計画に定める各種事業の推進や公共施設の耐震化事業に関する地方債償還額が増加し、財政調整基金は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千円取り崩した一方で、法人市民税や固定資産税の増収により、財政調整基金に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391,227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240,702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以降の保育料等の完全無料化をはじめとする子育て支援施策の積極的な実施、障がい者福祉費の増加、医療、介護、下水道事業に対する繰出金の増加により、社会保障費が増加傾向にあることなどから、財源不足分を財政調整基金等の繰入れで補っており、今後も厳しい財政状況が続くものと予想されることから、引き続き各基金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：文化会館を建設するための資金へ充当するもの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：公用又は公共用に供する施設の建設及び改修その他の整備を図るための資金へ充当するもの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：高齢者等の保健福祉事業に必要な資金へ充当するもの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奨学事業基金　　　　　　：奨学資金事業に必要な資金へ充当するもの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福祉のまちづくり事業基金：福祉のまちづくりの推進を図るための資金へ充当するもの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文化会館建設基金は毎年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千円ずつ積立てをしているため、残高は増加している。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市民会館大ホール整備拡充のため、文化会館建設基金の積立額が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億円に達した段階で方針を検討することとしており、今後も年間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ずつ積み立てることとしている。また、公共施設整備基金については、今後も公共施設の維持管理や延命に多額の費用がかかることが見込まれるが、整備する施設を定めたうえで修繕・改築を目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総合計画に定める各種事業を推進するため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千円取り崩した一方、将来必要となる資金を勘案し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391,277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千円積み増しを行ったため。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災害対策の財源などの緊急事態や必要やむを得ない財政需要に対応するための資金を確保するため、「滑川市健全な財政に関する条例」に基づき、毎年度末の基金残高は標準財政規模の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％を必要最低額として確保する。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東日本大震災を受け平成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年度にかけて市庁舎や教育施設などの公共施設の耐震化を進め、その際に発行した地方債の元金償還の増加など地方債償還の財源確保のため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千円を取り崩した一方、将来必要となる資金を勘案し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緊急防災・減債事業債などの償還財源として減債基金を充てており、今後も返済が見込まれる地方債残高を適正に見込みながら積み立てていく。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33,285
32,905
54.62
13,158,720
12,371,185
756,986
7,651,467
10,133,132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有形固定資産の減価償却については、他の類似団体すべてが平成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年度末の状況を公表していないため、客観的な分析はできないが、本市の減価償却率については、前年度に比べ</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ポイント上昇し、</a:t>
          </a:r>
          <a:r>
            <a:rPr kumimoji="1" lang="en-US" altLang="ja-JP" sz="1100">
              <a:latin typeface="ＭＳ Ｐゴシック" panose="020B0600070205080204" pitchFamily="50" charset="-128"/>
              <a:ea typeface="ＭＳ Ｐゴシック" panose="020B0600070205080204" pitchFamily="50" charset="-128"/>
            </a:rPr>
            <a:t>54.3</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公共施設等総合管理計画に基づき、施設の劣化や損傷が致命的になる前に適切な措置を実施する「予防保全」の考え方による計画的な維持管理・更新を行っていく必要がある。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137614</xdr:rowOff>
    </xdr:from>
    <xdr:to>
      <xdr:col>19</xdr:col>
      <xdr:colOff>187325</xdr:colOff>
      <xdr:row>31</xdr:row>
      <xdr:rowOff>67764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16964</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6054090"/>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16964</xdr:rowOff>
    </xdr:from>
    <xdr:to>
      <xdr:col>19</xdr:col>
      <xdr:colOff>136525</xdr:colOff>
      <xdr:row>31</xdr:row>
      <xdr:rowOff>53975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610343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46355</xdr:rowOff>
    </xdr:from>
    <xdr:to>
      <xdr:col>11</xdr:col>
      <xdr:colOff>187325</xdr:colOff>
      <xdr:row>31</xdr:row>
      <xdr:rowOff>147955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97155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614045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58891</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94" name="n_3mainValue有形固定資産減価償却率">
          <a:extLst>
            <a:ext uri="{FF2B5EF4-FFF2-40B4-BE49-F238E27FC236}">
              <a16:creationId xmlns:a16="http://schemas.microsoft.com/office/drawing/2014/main" id="{00000000-0008-0000-0000-00005E000000}"/>
            </a:ext>
          </a:extLst>
        </xdr:cNvPr>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将来への負担を最低限とするために、地方債を極力借りない財政運営を行っており、繰上償還の実施や地方道路等整備事業債などの償還が進んでいることによる実質債務の減少から、前年度より</a:t>
          </a:r>
          <a:r>
            <a:rPr kumimoji="1" lang="en-US" altLang="ja-JP" sz="1100">
              <a:latin typeface="ＭＳ Ｐゴシック" panose="020B0600070205080204" pitchFamily="50" charset="-128"/>
              <a:ea typeface="ＭＳ Ｐゴシック" panose="020B0600070205080204" pitchFamily="50" charset="-128"/>
            </a:rPr>
            <a:t>119.2</a:t>
          </a:r>
          <a:r>
            <a:rPr kumimoji="1" lang="ja-JP" altLang="en-US" sz="1100">
              <a:latin typeface="ＭＳ Ｐゴシック" panose="020B0600070205080204" pitchFamily="50" charset="-128"/>
              <a:ea typeface="ＭＳ Ｐゴシック" panose="020B0600070205080204" pitchFamily="50" charset="-128"/>
            </a:rPr>
            <a:t>ポイント改善され、</a:t>
          </a:r>
          <a:r>
            <a:rPr kumimoji="1" lang="en-US" altLang="ja-JP" sz="1100">
              <a:latin typeface="ＭＳ Ｐゴシック" panose="020B0600070205080204" pitchFamily="50" charset="-128"/>
              <a:ea typeface="ＭＳ Ｐゴシック" panose="020B0600070205080204" pitchFamily="50" charset="-128"/>
            </a:rPr>
            <a:t>549.2</a:t>
          </a:r>
          <a:r>
            <a:rPr kumimoji="1" lang="ja-JP" altLang="en-US" sz="1100">
              <a:latin typeface="ＭＳ Ｐゴシック" panose="020B0600070205080204" pitchFamily="50" charset="-128"/>
              <a:ea typeface="ＭＳ Ｐゴシック" panose="020B0600070205080204" pitchFamily="50" charset="-128"/>
            </a:rPr>
            <a:t>％となっている。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今後は、公共施設の整備事業等が予定されていることから、地方債の発行については引き続き慎重に検討していく必要がある。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144540</xdr:rowOff>
    </xdr:from>
    <xdr:to>
      <xdr:col>76</xdr:col>
      <xdr:colOff>73025</xdr:colOff>
      <xdr:row>33</xdr:row>
      <xdr:rowOff>74690</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14744700" y="640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122967</xdr:rowOff>
    </xdr:from>
    <xdr:ext cx="469744" cy="259045"/>
    <xdr:sp macro="" textlink="">
      <xdr:nvSpPr>
        <xdr:cNvPr id="138" name="債務償還比率該当値テキスト">
          <a:extLst>
            <a:ext uri="{FF2B5EF4-FFF2-40B4-BE49-F238E27FC236}">
              <a16:creationId xmlns:a16="http://schemas.microsoft.com/office/drawing/2014/main" id="{00000000-0008-0000-0000-00008A000000}"/>
            </a:ext>
          </a:extLst>
        </xdr:cNvPr>
        <xdr:cNvSpPr txBox="1"/>
      </xdr:nvSpPr>
      <xdr:spPr>
        <a:xfrm>
          <a:off x="14846300" y="638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1566</xdr:rowOff>
    </xdr:from>
    <xdr:to>
      <xdr:col>72</xdr:col>
      <xdr:colOff>123825</xdr:colOff>
      <xdr:row>32</xdr:row>
      <xdr:rowOff>103166</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4033500" y="62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52366</xdr:rowOff>
    </xdr:from>
    <xdr:to>
      <xdr:col>76</xdr:col>
      <xdr:colOff>22225</xdr:colOff>
      <xdr:row>33</xdr:row>
      <xdr:rowOff>23890</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14084300" y="6310291"/>
          <a:ext cx="711200" cy="1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a:extLst>
            <a:ext uri="{FF2B5EF4-FFF2-40B4-BE49-F238E27FC236}">
              <a16:creationId xmlns:a16="http://schemas.microsoft.com/office/drawing/2014/main" id="{00000000-0008-0000-0000-00008D000000}"/>
            </a:ext>
          </a:extLst>
        </xdr:cNvPr>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94293</xdr:rowOff>
    </xdr:from>
    <xdr:ext cx="469744" cy="259045"/>
    <xdr:sp macro="" textlink="">
      <xdr:nvSpPr>
        <xdr:cNvPr id="142" name="n_1mainValue債務償還比率">
          <a:extLst>
            <a:ext uri="{FF2B5EF4-FFF2-40B4-BE49-F238E27FC236}">
              <a16:creationId xmlns:a16="http://schemas.microsoft.com/office/drawing/2014/main" id="{00000000-0008-0000-0000-00008E000000}"/>
            </a:ext>
          </a:extLst>
        </xdr:cNvPr>
        <xdr:cNvSpPr txBox="1"/>
      </xdr:nvSpPr>
      <xdr:spPr>
        <a:xfrm>
          <a:off x="13836727" y="635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00000000-0008-0000-0000-00009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33,285
32,905
54.62
13,158,720
12,371,185
756,986
7,651,467
10,133,132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129557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4173</xdr:rowOff>
    </xdr:from>
    <xdr:to>
      <xdr:col>20</xdr:col>
      <xdr:colOff>38100</xdr:colOff>
      <xdr:row>37</xdr:row>
      <xdr:rowOff>105773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54973</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3741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30299</xdr:rowOff>
    </xdr:from>
    <xdr:to>
      <xdr:col>15</xdr:col>
      <xdr:colOff>101600</xdr:colOff>
      <xdr:row>37</xdr:row>
      <xdr:rowOff>131899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54973</xdr:rowOff>
    </xdr:from>
    <xdr:to>
      <xdr:col>19</xdr:col>
      <xdr:colOff>177800</xdr:colOff>
      <xdr:row>37</xdr:row>
      <xdr:rowOff>81099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3986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81099</xdr:rowOff>
    </xdr:from>
    <xdr:to>
      <xdr:col>15</xdr:col>
      <xdr:colOff>50800</xdr:colOff>
      <xdr:row>37</xdr:row>
      <xdr:rowOff>110490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019300" y="64247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96900</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123026</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xdr:rowOff>
    </xdr:from>
    <xdr:to>
      <xdr:col>55</xdr:col>
      <xdr:colOff>50800</xdr:colOff>
      <xdr:row>40</xdr:row>
      <xdr:rowOff>102997</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68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151274</xdr:rowOff>
    </xdr:from>
    <xdr:ext cx="469744"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683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3111</xdr:rowOff>
    </xdr:from>
    <xdr:to>
      <xdr:col>50</xdr:col>
      <xdr:colOff>165100</xdr:colOff>
      <xdr:row>40</xdr:row>
      <xdr:rowOff>104711</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68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52197</xdr:rowOff>
    </xdr:from>
    <xdr:to>
      <xdr:col>55</xdr:col>
      <xdr:colOff>0</xdr:colOff>
      <xdr:row>40</xdr:row>
      <xdr:rowOff>53911</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691019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4216</xdr:rowOff>
    </xdr:from>
    <xdr:to>
      <xdr:col>46</xdr:col>
      <xdr:colOff>38100</xdr:colOff>
      <xdr:row>40</xdr:row>
      <xdr:rowOff>105816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68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53911</xdr:rowOff>
    </xdr:from>
    <xdr:to>
      <xdr:col>50</xdr:col>
      <xdr:colOff>114300</xdr:colOff>
      <xdr:row>40</xdr:row>
      <xdr:rowOff>55016</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691191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5131</xdr:rowOff>
    </xdr:from>
    <xdr:to>
      <xdr:col>41</xdr:col>
      <xdr:colOff>101600</xdr:colOff>
      <xdr:row>40</xdr:row>
      <xdr:rowOff>106731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68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55016</xdr:rowOff>
    </xdr:from>
    <xdr:to>
      <xdr:col>45</xdr:col>
      <xdr:colOff>177800</xdr:colOff>
      <xdr:row>40</xdr:row>
      <xdr:rowOff>55931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7861300" y="691301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95838</xdr:rowOff>
    </xdr:from>
    <xdr:ext cx="469744"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91727" y="69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96943</xdr:rowOff>
    </xdr:from>
    <xdr:ext cx="469744"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515427" y="695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97858</xdr:rowOff>
    </xdr:from>
    <xdr:ext cx="469744"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626427" y="695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73297</xdr:rowOff>
    </xdr:from>
    <xdr:to>
      <xdr:col>24</xdr:col>
      <xdr:colOff>114300</xdr:colOff>
      <xdr:row>60</xdr:row>
      <xdr:rowOff>3447</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51724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124097</xdr:rowOff>
    </xdr:from>
    <xdr:to>
      <xdr:col>24</xdr:col>
      <xdr:colOff>63500</xdr:colOff>
      <xdr:row>59</xdr:row>
      <xdr:rowOff>151856</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3797300" y="102396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123916</xdr:rowOff>
    </xdr:from>
    <xdr:to>
      <xdr:col>15</xdr:col>
      <xdr:colOff>101600</xdr:colOff>
      <xdr:row>60</xdr:row>
      <xdr:rowOff>54066</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3266</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908300" y="10267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3266</xdr:rowOff>
    </xdr:from>
    <xdr:to>
      <xdr:col>15</xdr:col>
      <xdr:colOff>50800</xdr:colOff>
      <xdr:row>60</xdr:row>
      <xdr:rowOff>17962</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2019300" y="1029026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22333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45193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59889</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100-0000D8000000}"/>
            </a:ext>
          </a:extLst>
        </xdr:cNvPr>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100-0000DA000000}"/>
            </a:ext>
          </a:extLst>
        </xdr:cNvPr>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100-0000DC000000}"/>
            </a:ext>
          </a:extLst>
        </xdr:cNvPr>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114377</xdr:rowOff>
    </xdr:from>
    <xdr:to>
      <xdr:col>55</xdr:col>
      <xdr:colOff>50800</xdr:colOff>
      <xdr:row>63</xdr:row>
      <xdr:rowOff>44527</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10426700" y="107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92804</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100-0000E7000000}"/>
            </a:ext>
          </a:extLst>
        </xdr:cNvPr>
        <xdr:cNvSpPr txBox="1"/>
      </xdr:nvSpPr>
      <xdr:spPr>
        <a:xfrm>
          <a:off x="10515600" y="1072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114773</xdr:rowOff>
    </xdr:from>
    <xdr:to>
      <xdr:col>50</xdr:col>
      <xdr:colOff>165100</xdr:colOff>
      <xdr:row>63</xdr:row>
      <xdr:rowOff>44923</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9588500" y="107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165177</xdr:rowOff>
    </xdr:from>
    <xdr:to>
      <xdr:col>55</xdr:col>
      <xdr:colOff>0</xdr:colOff>
      <xdr:row>62</xdr:row>
      <xdr:rowOff>165573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9639300" y="10795077"/>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116809</xdr:rowOff>
    </xdr:from>
    <xdr:to>
      <xdr:col>46</xdr:col>
      <xdr:colOff>38100</xdr:colOff>
      <xdr:row>63</xdr:row>
      <xdr:rowOff>46959</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8699500" y="1074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165573</xdr:rowOff>
    </xdr:from>
    <xdr:to>
      <xdr:col>50</xdr:col>
      <xdr:colOff>114300</xdr:colOff>
      <xdr:row>62</xdr:row>
      <xdr:rowOff>167609</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8750300" y="10795473"/>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121323</xdr:rowOff>
    </xdr:from>
    <xdr:to>
      <xdr:col>41</xdr:col>
      <xdr:colOff>101600</xdr:colOff>
      <xdr:row>63</xdr:row>
      <xdr:rowOff>51473</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7810500" y="1075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167609</xdr:rowOff>
    </xdr:from>
    <xdr:to>
      <xdr:col>45</xdr:col>
      <xdr:colOff>177800</xdr:colOff>
      <xdr:row>63</xdr:row>
      <xdr:rowOff>673</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7861300" y="10797509"/>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36050</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9327095" y="1083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38086</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8450795" y="1083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42600</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7561795" y="1084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00000000-0008-0000-01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00000000-0008-0000-0100-00000E010000}"/>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00000000-0008-0000-0100-000010010000}"/>
            </a:ext>
          </a:extLst>
        </xdr:cNvPr>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00000000-0008-0000-0100-000012010000}"/>
            </a:ext>
          </a:extLst>
        </xdr:cNvPr>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a:extLst>
            <a:ext uri="{FF2B5EF4-FFF2-40B4-BE49-F238E27FC236}">
              <a16:creationId xmlns:a16="http://schemas.microsoft.com/office/drawing/2014/main" id="{00000000-0008-0000-0100-000014010000}"/>
            </a:ext>
          </a:extLst>
        </xdr:cNvPr>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a:extLst>
            <a:ext uri="{FF2B5EF4-FFF2-40B4-BE49-F238E27FC236}">
              <a16:creationId xmlns:a16="http://schemas.microsoft.com/office/drawing/2014/main" id="{00000000-0008-0000-0100-000016010000}"/>
            </a:ext>
          </a:extLst>
        </xdr:cNvPr>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11793</xdr:rowOff>
    </xdr:from>
    <xdr:to>
      <xdr:col>24</xdr:col>
      <xdr:colOff>114300</xdr:colOff>
      <xdr:row>82</xdr:row>
      <xdr:rowOff>113393</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45847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161670</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00000000-0008-0000-0100-00001D010000}"/>
            </a:ext>
          </a:extLst>
        </xdr:cNvPr>
        <xdr:cNvSpPr txBox="1"/>
      </xdr:nvSpPr>
      <xdr:spPr>
        <a:xfrm>
          <a:off x="4673600"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47716</xdr:rowOff>
    </xdr:from>
    <xdr:to>
      <xdr:col>20</xdr:col>
      <xdr:colOff>38100</xdr:colOff>
      <xdr:row>82</xdr:row>
      <xdr:rowOff>149316</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3746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62593</xdr:rowOff>
    </xdr:from>
    <xdr:to>
      <xdr:col>24</xdr:col>
      <xdr:colOff>63500</xdr:colOff>
      <xdr:row>82</xdr:row>
      <xdr:rowOff>98516</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3797300" y="141214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82006</xdr:rowOff>
    </xdr:from>
    <xdr:to>
      <xdr:col>15</xdr:col>
      <xdr:colOff>101600</xdr:colOff>
      <xdr:row>83</xdr:row>
      <xdr:rowOff>12156</xdr:rowOff>
    </xdr:to>
    <xdr:sp macro="" textlink="">
      <xdr:nvSpPr>
        <xdr:cNvPr id="288" name="楕円 287">
          <a:extLst>
            <a:ext uri="{FF2B5EF4-FFF2-40B4-BE49-F238E27FC236}">
              <a16:creationId xmlns:a16="http://schemas.microsoft.com/office/drawing/2014/main" id="{00000000-0008-0000-0100-000020010000}"/>
            </a:ext>
          </a:extLst>
        </xdr:cNvPr>
        <xdr:cNvSpPr/>
      </xdr:nvSpPr>
      <xdr:spPr>
        <a:xfrm>
          <a:off x="2857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98516</xdr:rowOff>
    </xdr:from>
    <xdr:to>
      <xdr:col>19</xdr:col>
      <xdr:colOff>177800</xdr:colOff>
      <xdr:row>82</xdr:row>
      <xdr:rowOff>132806</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2908300" y="141574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1968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111579</xdr:rowOff>
    </xdr:from>
    <xdr:to>
      <xdr:col>15</xdr:col>
      <xdr:colOff>50800</xdr:colOff>
      <xdr:row>82</xdr:row>
      <xdr:rowOff>132806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2019300" y="141704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140443</xdr:rowOff>
    </xdr:from>
    <xdr:ext cx="405111" cy="259045"/>
    <xdr:sp macro="" textlink="">
      <xdr:nvSpPr>
        <xdr:cNvPr id="295" name="n_1mainValue【公営住宅】&#10;有形固定資産減価償却率">
          <a:extLst>
            <a:ext uri="{FF2B5EF4-FFF2-40B4-BE49-F238E27FC236}">
              <a16:creationId xmlns:a16="http://schemas.microsoft.com/office/drawing/2014/main" id="{00000000-0008-0000-0100-000027010000}"/>
            </a:ext>
          </a:extLst>
        </xdr:cNvPr>
        <xdr:cNvSpPr txBox="1"/>
      </xdr:nvSpPr>
      <xdr:spPr>
        <a:xfrm>
          <a:off x="35820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296" name="n_2mainValue【公営住宅】&#10;有形固定資産減価償却率">
          <a:extLst>
            <a:ext uri="{FF2B5EF4-FFF2-40B4-BE49-F238E27FC236}">
              <a16:creationId xmlns:a16="http://schemas.microsoft.com/office/drawing/2014/main" id="{00000000-0008-0000-0100-000028010000}"/>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297" name="n_3mainValue【公営住宅】&#10;有形固定資産減価償却率">
          <a:extLst>
            <a:ext uri="{FF2B5EF4-FFF2-40B4-BE49-F238E27FC236}">
              <a16:creationId xmlns:a16="http://schemas.microsoft.com/office/drawing/2014/main" id="{00000000-0008-0000-0100-000029010000}"/>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00000000-0008-0000-01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a:extLst>
            <a:ext uri="{FF2B5EF4-FFF2-40B4-BE49-F238E27FC236}">
              <a16:creationId xmlns:a16="http://schemas.microsoft.com/office/drawing/2014/main" id="{00000000-0008-0000-0100-000042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a:extLst>
            <a:ext uri="{FF2B5EF4-FFF2-40B4-BE49-F238E27FC236}">
              <a16:creationId xmlns:a16="http://schemas.microsoft.com/office/drawing/2014/main" id="{00000000-0008-0000-0100-000044010000}"/>
            </a:ext>
          </a:extLst>
        </xdr:cNvPr>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a:extLst>
            <a:ext uri="{FF2B5EF4-FFF2-40B4-BE49-F238E27FC236}">
              <a16:creationId xmlns:a16="http://schemas.microsoft.com/office/drawing/2014/main" id="{00000000-0008-0000-0100-000046010000}"/>
            </a:ext>
          </a:extLst>
        </xdr:cNvPr>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77597</xdr:rowOff>
    </xdr:from>
    <xdr:to>
      <xdr:col>55</xdr:col>
      <xdr:colOff>50800</xdr:colOff>
      <xdr:row>85</xdr:row>
      <xdr:rowOff>7747</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104267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100474</xdr:rowOff>
    </xdr:from>
    <xdr:ext cx="469744" cy="259045"/>
    <xdr:sp macro="" textlink="">
      <xdr:nvSpPr>
        <xdr:cNvPr id="337" name="【公営住宅】&#10;一人当たり面積該当値テキスト">
          <a:extLst>
            <a:ext uri="{FF2B5EF4-FFF2-40B4-BE49-F238E27FC236}">
              <a16:creationId xmlns:a16="http://schemas.microsoft.com/office/drawing/2014/main" id="{00000000-0008-0000-0100-000051010000}"/>
            </a:ext>
          </a:extLst>
        </xdr:cNvPr>
        <xdr:cNvSpPr txBox="1"/>
      </xdr:nvSpPr>
      <xdr:spPr>
        <a:xfrm>
          <a:off x="10515600" y="1433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78360</xdr:rowOff>
    </xdr:from>
    <xdr:to>
      <xdr:col>50</xdr:col>
      <xdr:colOff>165100</xdr:colOff>
      <xdr:row>85</xdr:row>
      <xdr:rowOff>8510</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95885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128397</xdr:rowOff>
    </xdr:from>
    <xdr:to>
      <xdr:col>55</xdr:col>
      <xdr:colOff>0</xdr:colOff>
      <xdr:row>84</xdr:row>
      <xdr:rowOff>129160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9639300" y="14530197"/>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79121</xdr:rowOff>
    </xdr:from>
    <xdr:to>
      <xdr:col>46</xdr:col>
      <xdr:colOff>38100</xdr:colOff>
      <xdr:row>85</xdr:row>
      <xdr:rowOff>9271</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8699500" y="144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129160</xdr:rowOff>
    </xdr:from>
    <xdr:to>
      <xdr:col>50</xdr:col>
      <xdr:colOff>114300</xdr:colOff>
      <xdr:row>84</xdr:row>
      <xdr:rowOff>129921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8750300" y="1453096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39878</xdr:rowOff>
    </xdr:from>
    <xdr:to>
      <xdr:col>41</xdr:col>
      <xdr:colOff>101600</xdr:colOff>
      <xdr:row>84</xdr:row>
      <xdr:rowOff>141478</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7810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90678</xdr:rowOff>
    </xdr:from>
    <xdr:to>
      <xdr:col>45</xdr:col>
      <xdr:colOff>177800</xdr:colOff>
      <xdr:row>84</xdr:row>
      <xdr:rowOff>129921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7861300" y="14492478"/>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a:extLst>
            <a:ext uri="{FF2B5EF4-FFF2-40B4-BE49-F238E27FC236}">
              <a16:creationId xmlns:a16="http://schemas.microsoft.com/office/drawing/2014/main" id="{00000000-0008-0000-0100-000058010000}"/>
            </a:ext>
          </a:extLst>
        </xdr:cNvPr>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a:extLst>
            <a:ext uri="{FF2B5EF4-FFF2-40B4-BE49-F238E27FC236}">
              <a16:creationId xmlns:a16="http://schemas.microsoft.com/office/drawing/2014/main" id="{00000000-0008-0000-0100-000059010000}"/>
            </a:ext>
          </a:extLst>
        </xdr:cNvPr>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a:extLst>
            <a:ext uri="{FF2B5EF4-FFF2-40B4-BE49-F238E27FC236}">
              <a16:creationId xmlns:a16="http://schemas.microsoft.com/office/drawing/2014/main" id="{00000000-0008-0000-0100-00005A010000}"/>
            </a:ext>
          </a:extLst>
        </xdr:cNvPr>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25037</xdr:rowOff>
    </xdr:from>
    <xdr:ext cx="469744" cy="259045"/>
    <xdr:sp macro="" textlink="">
      <xdr:nvSpPr>
        <xdr:cNvPr id="347" name="n_1mainValue【公営住宅】&#10;一人当たり面積">
          <a:extLst>
            <a:ext uri="{FF2B5EF4-FFF2-40B4-BE49-F238E27FC236}">
              <a16:creationId xmlns:a16="http://schemas.microsoft.com/office/drawing/2014/main" id="{00000000-0008-0000-0100-00005B010000}"/>
            </a:ext>
          </a:extLst>
        </xdr:cNvPr>
        <xdr:cNvSpPr txBox="1"/>
      </xdr:nvSpPr>
      <xdr:spPr>
        <a:xfrm>
          <a:off x="9391727" y="142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25798</xdr:rowOff>
    </xdr:from>
    <xdr:ext cx="469744" cy="259045"/>
    <xdr:sp macro="" textlink="">
      <xdr:nvSpPr>
        <xdr:cNvPr id="348" name="n_2mainValue【公営住宅】&#10;一人当たり面積">
          <a:extLst>
            <a:ext uri="{FF2B5EF4-FFF2-40B4-BE49-F238E27FC236}">
              <a16:creationId xmlns:a16="http://schemas.microsoft.com/office/drawing/2014/main" id="{00000000-0008-0000-0100-00005C010000}"/>
            </a:ext>
          </a:extLst>
        </xdr:cNvPr>
        <xdr:cNvSpPr txBox="1"/>
      </xdr:nvSpPr>
      <xdr:spPr>
        <a:xfrm>
          <a:off x="8515427" y="1425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132605</xdr:rowOff>
    </xdr:from>
    <xdr:ext cx="469744" cy="259045"/>
    <xdr:sp macro="" textlink="">
      <xdr:nvSpPr>
        <xdr:cNvPr id="349" name="n_3mainValue【公営住宅】&#10;一人当たり面積">
          <a:extLst>
            <a:ext uri="{FF2B5EF4-FFF2-40B4-BE49-F238E27FC236}">
              <a16:creationId xmlns:a16="http://schemas.microsoft.com/office/drawing/2014/main" id="{00000000-0008-0000-0100-00005D010000}"/>
            </a:ext>
          </a:extLst>
        </xdr:cNvPr>
        <xdr:cNvSpPr txBox="1"/>
      </xdr:nvSpPr>
      <xdr:spPr>
        <a:xfrm>
          <a:off x="7626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00000000-0008-0000-0100-00008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00000000-0008-0000-0100-000088010000}"/>
            </a:ext>
          </a:extLst>
        </xdr:cNvPr>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a:extLst>
            <a:ext uri="{FF2B5EF4-FFF2-40B4-BE49-F238E27FC236}">
              <a16:creationId xmlns:a16="http://schemas.microsoft.com/office/drawing/2014/main" id="{00000000-0008-0000-0100-00008A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00000000-0008-0000-0100-00008C010000}"/>
            </a:ext>
          </a:extLst>
        </xdr:cNvPr>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92347</xdr:rowOff>
    </xdr:from>
    <xdr:to>
      <xdr:col>85</xdr:col>
      <xdr:colOff>177800</xdr:colOff>
      <xdr:row>34</xdr:row>
      <xdr:rowOff>22497</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162687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115224</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00000000-0008-0000-0100-000097010000}"/>
            </a:ext>
          </a:extLst>
        </xdr:cNvPr>
        <xdr:cNvSpPr txBox="1"/>
      </xdr:nvSpPr>
      <xdr:spPr>
        <a:xfrm>
          <a:off x="16357600" y="560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159294</xdr:rowOff>
    </xdr:from>
    <xdr:to>
      <xdr:col>81</xdr:col>
      <xdr:colOff>101600</xdr:colOff>
      <xdr:row>34</xdr:row>
      <xdr:rowOff>89444</xdr:rowOff>
    </xdr:to>
    <xdr:sp macro="" textlink="">
      <xdr:nvSpPr>
        <xdr:cNvPr id="408" name="楕円 407">
          <a:extLst>
            <a:ext uri="{FF2B5EF4-FFF2-40B4-BE49-F238E27FC236}">
              <a16:creationId xmlns:a16="http://schemas.microsoft.com/office/drawing/2014/main" id="{00000000-0008-0000-0100-000098010000}"/>
            </a:ext>
          </a:extLst>
        </xdr:cNvPr>
        <xdr:cNvSpPr/>
      </xdr:nvSpPr>
      <xdr:spPr>
        <a:xfrm>
          <a:off x="15430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143147</xdr:rowOff>
    </xdr:from>
    <xdr:to>
      <xdr:col>85</xdr:col>
      <xdr:colOff>127000</xdr:colOff>
      <xdr:row>34</xdr:row>
      <xdr:rowOff>38644</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15481300" y="580099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54792</xdr:rowOff>
    </xdr:from>
    <xdr:to>
      <xdr:col>76</xdr:col>
      <xdr:colOff>165100</xdr:colOff>
      <xdr:row>34</xdr:row>
      <xdr:rowOff>156392</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14541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38644</xdr:rowOff>
    </xdr:from>
    <xdr:to>
      <xdr:col>81</xdr:col>
      <xdr:colOff>50800</xdr:colOff>
      <xdr:row>34</xdr:row>
      <xdr:rowOff>105592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flipV="1">
          <a:off x="14592300" y="586794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116840</xdr:rowOff>
    </xdr:from>
    <xdr:to>
      <xdr:col>72</xdr:col>
      <xdr:colOff>38100</xdr:colOff>
      <xdr:row>35</xdr:row>
      <xdr:rowOff>46990</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13652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105592</xdr:rowOff>
    </xdr:from>
    <xdr:to>
      <xdr:col>76</xdr:col>
      <xdr:colOff>114300</xdr:colOff>
      <xdr:row>34</xdr:row>
      <xdr:rowOff>167640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13703300" y="593489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105971</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52660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1469</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4389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63517</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00000000-0008-0000-0100-0000A3010000}"/>
            </a:ext>
          </a:extLst>
        </xdr:cNvPr>
        <xdr:cNvSpPr txBox="1"/>
      </xdr:nvSpPr>
      <xdr:spPr>
        <a:xfrm>
          <a:off x="13500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a:extLst>
            <a:ext uri="{FF2B5EF4-FFF2-40B4-BE49-F238E27FC236}">
              <a16:creationId xmlns:a16="http://schemas.microsoft.com/office/drawing/2014/main" id="{00000000-0008-0000-0100-0000B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a:extLst>
            <a:ext uri="{FF2B5EF4-FFF2-40B4-BE49-F238E27FC236}">
              <a16:creationId xmlns:a16="http://schemas.microsoft.com/office/drawing/2014/main" id="{00000000-0008-0000-0100-0000BE010000}"/>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a:extLst>
            <a:ext uri="{FF2B5EF4-FFF2-40B4-BE49-F238E27FC236}">
              <a16:creationId xmlns:a16="http://schemas.microsoft.com/office/drawing/2014/main" id="{00000000-0008-0000-0100-0000C0010000}"/>
            </a:ext>
          </a:extLst>
        </xdr:cNvPr>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a:extLst>
            <a:ext uri="{FF2B5EF4-FFF2-40B4-BE49-F238E27FC236}">
              <a16:creationId xmlns:a16="http://schemas.microsoft.com/office/drawing/2014/main" id="{00000000-0008-0000-0100-0000C2010000}"/>
            </a:ext>
          </a:extLst>
        </xdr:cNvPr>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72753</xdr:rowOff>
    </xdr:from>
    <xdr:to>
      <xdr:col>116</xdr:col>
      <xdr:colOff>114300</xdr:colOff>
      <xdr:row>42</xdr:row>
      <xdr:rowOff>2903</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221107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159130</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00000000-0008-0000-0100-0000CD010000}"/>
            </a:ext>
          </a:extLst>
        </xdr:cNvPr>
        <xdr:cNvSpPr txBox="1"/>
      </xdr:nvSpPr>
      <xdr:spPr>
        <a:xfrm>
          <a:off x="22199600" y="7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72753</xdr:rowOff>
    </xdr:from>
    <xdr:to>
      <xdr:col>112</xdr:col>
      <xdr:colOff>38100</xdr:colOff>
      <xdr:row>42</xdr:row>
      <xdr:rowOff>2903</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21272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123553</xdr:rowOff>
    </xdr:from>
    <xdr:to>
      <xdr:col>116</xdr:col>
      <xdr:colOff>63500</xdr:colOff>
      <xdr:row>41</xdr:row>
      <xdr:rowOff>123553</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21323300" y="71530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72753</xdr:rowOff>
    </xdr:from>
    <xdr:to>
      <xdr:col>107</xdr:col>
      <xdr:colOff>101600</xdr:colOff>
      <xdr:row>42</xdr:row>
      <xdr:rowOff>2903</xdr:rowOff>
    </xdr:to>
    <xdr:sp macro="" textlink="">
      <xdr:nvSpPr>
        <xdr:cNvPr id="464" name="楕円 463">
          <a:extLst>
            <a:ext uri="{FF2B5EF4-FFF2-40B4-BE49-F238E27FC236}">
              <a16:creationId xmlns:a16="http://schemas.microsoft.com/office/drawing/2014/main" id="{00000000-0008-0000-0100-0000D0010000}"/>
            </a:ext>
          </a:extLst>
        </xdr:cNvPr>
        <xdr:cNvSpPr/>
      </xdr:nvSpPr>
      <xdr:spPr>
        <a:xfrm>
          <a:off x="20383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123553</xdr:rowOff>
    </xdr:from>
    <xdr:to>
      <xdr:col>111</xdr:col>
      <xdr:colOff>177800</xdr:colOff>
      <xdr:row>41</xdr:row>
      <xdr:rowOff>123553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20434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72753</xdr:rowOff>
    </xdr:from>
    <xdr:to>
      <xdr:col>102</xdr:col>
      <xdr:colOff>165100</xdr:colOff>
      <xdr:row>42</xdr:row>
      <xdr:rowOff>2903</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19494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123553</xdr:rowOff>
    </xdr:from>
    <xdr:to>
      <xdr:col>107</xdr:col>
      <xdr:colOff>50800</xdr:colOff>
      <xdr:row>41</xdr:row>
      <xdr:rowOff>123553</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9545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165480</xdr:rowOff>
    </xdr:from>
    <xdr:ext cx="469744" cy="259045"/>
    <xdr:sp macro="" textlink="">
      <xdr:nvSpPr>
        <xdr:cNvPr id="471" name="n_1main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210757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165480</xdr:rowOff>
    </xdr:from>
    <xdr:ext cx="469744" cy="259045"/>
    <xdr:sp macro="" textlink="">
      <xdr:nvSpPr>
        <xdr:cNvPr id="472" name="n_2mainValue【認定こども園・幼稚園・保育所】&#10;一人当たり面積">
          <a:extLst>
            <a:ext uri="{FF2B5EF4-FFF2-40B4-BE49-F238E27FC236}">
              <a16:creationId xmlns:a16="http://schemas.microsoft.com/office/drawing/2014/main" id="{00000000-0008-0000-0100-0000D8010000}"/>
            </a:ext>
          </a:extLst>
        </xdr:cNvPr>
        <xdr:cNvSpPr txBox="1"/>
      </xdr:nvSpPr>
      <xdr:spPr>
        <a:xfrm>
          <a:off x="20199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165480</xdr:rowOff>
    </xdr:from>
    <xdr:ext cx="469744" cy="259045"/>
    <xdr:sp macro="" textlink="">
      <xdr:nvSpPr>
        <xdr:cNvPr id="473" name="n_3mainValue【認定こども園・幼稚園・保育所】&#10;一人当たり面積">
          <a:extLst>
            <a:ext uri="{FF2B5EF4-FFF2-40B4-BE49-F238E27FC236}">
              <a16:creationId xmlns:a16="http://schemas.microsoft.com/office/drawing/2014/main" id="{00000000-0008-0000-0100-0000D9010000}"/>
            </a:ext>
          </a:extLst>
        </xdr:cNvPr>
        <xdr:cNvSpPr txBox="1"/>
      </xdr:nvSpPr>
      <xdr:spPr>
        <a:xfrm>
          <a:off x="19310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a16="http://schemas.microsoft.com/office/drawing/2014/main" id="{00000000-0008-0000-0100-0000F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a:extLst>
            <a:ext uri="{FF2B5EF4-FFF2-40B4-BE49-F238E27FC236}">
              <a16:creationId xmlns:a16="http://schemas.microsoft.com/office/drawing/2014/main" id="{00000000-0008-0000-0100-0000F301000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a:extLst>
            <a:ext uri="{FF2B5EF4-FFF2-40B4-BE49-F238E27FC236}">
              <a16:creationId xmlns:a16="http://schemas.microsoft.com/office/drawing/2014/main" id="{00000000-0008-0000-0100-0000F5010000}"/>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a:extLst>
            <a:ext uri="{FF2B5EF4-FFF2-40B4-BE49-F238E27FC236}">
              <a16:creationId xmlns:a16="http://schemas.microsoft.com/office/drawing/2014/main" id="{00000000-0008-0000-0100-0000F7010000}"/>
            </a:ext>
          </a:extLst>
        </xdr:cNvPr>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514" name="【学校施設】&#10;有形固定資産減価償却率該当値テキスト">
          <a:extLst>
            <a:ext uri="{FF2B5EF4-FFF2-40B4-BE49-F238E27FC236}">
              <a16:creationId xmlns:a16="http://schemas.microsoft.com/office/drawing/2014/main" id="{00000000-0008-0000-0100-000002020000}"/>
            </a:ext>
          </a:extLst>
        </xdr:cNvPr>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27305</xdr:rowOff>
    </xdr:from>
    <xdr:to>
      <xdr:col>81</xdr:col>
      <xdr:colOff>101600</xdr:colOff>
      <xdr:row>61</xdr:row>
      <xdr:rowOff>128905</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5430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61</xdr:row>
      <xdr:rowOff>78105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5481300" y="105003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78105</xdr:rowOff>
    </xdr:from>
    <xdr:to>
      <xdr:col>81</xdr:col>
      <xdr:colOff>50800</xdr:colOff>
      <xdr:row>61</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4592300" y="105365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99695</xdr:rowOff>
    </xdr:from>
    <xdr:to>
      <xdr:col>72</xdr:col>
      <xdr:colOff>38100</xdr:colOff>
      <xdr:row>62</xdr:row>
      <xdr:rowOff>29845</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3652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150495</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3703300" y="10572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a:extLst>
            <a:ext uri="{FF2B5EF4-FFF2-40B4-BE49-F238E27FC236}">
              <a16:creationId xmlns:a16="http://schemas.microsoft.com/office/drawing/2014/main" id="{00000000-0008-0000-0100-000009020000}"/>
            </a:ext>
          </a:extLst>
        </xdr:cNvPr>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a:extLst>
            <a:ext uri="{FF2B5EF4-FFF2-40B4-BE49-F238E27FC236}">
              <a16:creationId xmlns:a16="http://schemas.microsoft.com/office/drawing/2014/main" id="{00000000-0008-0000-0100-00000A020000}"/>
            </a:ext>
          </a:extLst>
        </xdr:cNvPr>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23" name="n_3aveValue【学校施設】&#10;有形固定資産減価償却率">
          <a:extLst>
            <a:ext uri="{FF2B5EF4-FFF2-40B4-BE49-F238E27FC236}">
              <a16:creationId xmlns:a16="http://schemas.microsoft.com/office/drawing/2014/main" id="{00000000-0008-0000-0100-00000B020000}"/>
            </a:ext>
          </a:extLst>
        </xdr:cNvPr>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120032</xdr:rowOff>
    </xdr:from>
    <xdr:ext cx="405111" cy="259045"/>
    <xdr:sp macro="" textlink="">
      <xdr:nvSpPr>
        <xdr:cNvPr id="524" name="n_1mainValue【学校施設】&#10;有形固定資産減価償却率">
          <a:extLst>
            <a:ext uri="{FF2B5EF4-FFF2-40B4-BE49-F238E27FC236}">
              <a16:creationId xmlns:a16="http://schemas.microsoft.com/office/drawing/2014/main" id="{00000000-0008-0000-0100-00000C020000}"/>
            </a:ext>
          </a:extLst>
        </xdr:cNvPr>
        <xdr:cNvSpPr txBox="1"/>
      </xdr:nvSpPr>
      <xdr:spPr>
        <a:xfrm>
          <a:off x="152660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525" name="n_2mainValue【学校施設】&#10;有形固定資産減価償却率">
          <a:extLst>
            <a:ext uri="{FF2B5EF4-FFF2-40B4-BE49-F238E27FC236}">
              <a16:creationId xmlns:a16="http://schemas.microsoft.com/office/drawing/2014/main" id="{00000000-0008-0000-0100-00000D020000}"/>
            </a:ext>
          </a:extLst>
        </xdr:cNvPr>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20972</xdr:rowOff>
    </xdr:from>
    <xdr:ext cx="405111" cy="259045"/>
    <xdr:sp macro="" textlink="">
      <xdr:nvSpPr>
        <xdr:cNvPr id="526" name="n_3mainValue【学校施設】&#10;有形固定資産減価償却率">
          <a:extLst>
            <a:ext uri="{FF2B5EF4-FFF2-40B4-BE49-F238E27FC236}">
              <a16:creationId xmlns:a16="http://schemas.microsoft.com/office/drawing/2014/main" id="{00000000-0008-0000-0100-00000E020000}"/>
            </a:ext>
          </a:extLst>
        </xdr:cNvPr>
        <xdr:cNvSpPr txBox="1"/>
      </xdr:nvSpPr>
      <xdr:spPr>
        <a:xfrm>
          <a:off x="13500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00000000-0008-0000-0100-00002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a:extLst>
            <a:ext uri="{FF2B5EF4-FFF2-40B4-BE49-F238E27FC236}">
              <a16:creationId xmlns:a16="http://schemas.microsoft.com/office/drawing/2014/main" id="{00000000-0008-0000-0100-000026020000}"/>
            </a:ext>
          </a:extLst>
        </xdr:cNvPr>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a:extLst>
            <a:ext uri="{FF2B5EF4-FFF2-40B4-BE49-F238E27FC236}">
              <a16:creationId xmlns:a16="http://schemas.microsoft.com/office/drawing/2014/main" id="{00000000-0008-0000-0100-000028020000}"/>
            </a:ext>
          </a:extLst>
        </xdr:cNvPr>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a:extLst>
            <a:ext uri="{FF2B5EF4-FFF2-40B4-BE49-F238E27FC236}">
              <a16:creationId xmlns:a16="http://schemas.microsoft.com/office/drawing/2014/main" id="{00000000-0008-0000-0100-00002A020000}"/>
            </a:ext>
          </a:extLst>
        </xdr:cNvPr>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50241</xdr:rowOff>
    </xdr:from>
    <xdr:to>
      <xdr:col>116</xdr:col>
      <xdr:colOff>114300</xdr:colOff>
      <xdr:row>61</xdr:row>
      <xdr:rowOff>151841</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21107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73118</xdr:rowOff>
    </xdr:from>
    <xdr:ext cx="469744" cy="259045"/>
    <xdr:sp macro="" textlink="">
      <xdr:nvSpPr>
        <xdr:cNvPr id="565" name="【学校施設】&#10;一人当たり面積該当値テキスト">
          <a:extLst>
            <a:ext uri="{FF2B5EF4-FFF2-40B4-BE49-F238E27FC236}">
              <a16:creationId xmlns:a16="http://schemas.microsoft.com/office/drawing/2014/main" id="{00000000-0008-0000-0100-000035020000}"/>
            </a:ext>
          </a:extLst>
        </xdr:cNvPr>
        <xdr:cNvSpPr txBox="1"/>
      </xdr:nvSpPr>
      <xdr:spPr>
        <a:xfrm>
          <a:off x="22199600" y="1036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51613</xdr:rowOff>
    </xdr:from>
    <xdr:to>
      <xdr:col>112</xdr:col>
      <xdr:colOff>38100</xdr:colOff>
      <xdr:row>61</xdr:row>
      <xdr:rowOff>153213</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1272500" y="105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101041</xdr:rowOff>
    </xdr:from>
    <xdr:to>
      <xdr:col>116</xdr:col>
      <xdr:colOff>63500</xdr:colOff>
      <xdr:row>61</xdr:row>
      <xdr:rowOff>102413</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1323300" y="1055949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53442</xdr:rowOff>
    </xdr:from>
    <xdr:to>
      <xdr:col>107</xdr:col>
      <xdr:colOff>101600</xdr:colOff>
      <xdr:row>61</xdr:row>
      <xdr:rowOff>155042</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0383500" y="105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102413</xdr:rowOff>
    </xdr:from>
    <xdr:to>
      <xdr:col>111</xdr:col>
      <xdr:colOff>177800</xdr:colOff>
      <xdr:row>61</xdr:row>
      <xdr:rowOff>104242</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0434300" y="105608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57099</xdr:rowOff>
    </xdr:from>
    <xdr:to>
      <xdr:col>102</xdr:col>
      <xdr:colOff>165100</xdr:colOff>
      <xdr:row>61</xdr:row>
      <xdr:rowOff>158699</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9494500" y="105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104242</xdr:rowOff>
    </xdr:from>
    <xdr:to>
      <xdr:col>107</xdr:col>
      <xdr:colOff>50800</xdr:colOff>
      <xdr:row>61</xdr:row>
      <xdr:rowOff>107899</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9545300" y="1056269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a:extLst>
            <a:ext uri="{FF2B5EF4-FFF2-40B4-BE49-F238E27FC236}">
              <a16:creationId xmlns:a16="http://schemas.microsoft.com/office/drawing/2014/main" id="{00000000-0008-0000-0100-00003C020000}"/>
            </a:ext>
          </a:extLst>
        </xdr:cNvPr>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a:extLst>
            <a:ext uri="{FF2B5EF4-FFF2-40B4-BE49-F238E27FC236}">
              <a16:creationId xmlns:a16="http://schemas.microsoft.com/office/drawing/2014/main" id="{00000000-0008-0000-0100-00003D020000}"/>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a:extLst>
            <a:ext uri="{FF2B5EF4-FFF2-40B4-BE49-F238E27FC236}">
              <a16:creationId xmlns:a16="http://schemas.microsoft.com/office/drawing/2014/main" id="{00000000-0008-0000-0100-00003E020000}"/>
            </a:ext>
          </a:extLst>
        </xdr:cNvPr>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169740</xdr:rowOff>
    </xdr:from>
    <xdr:ext cx="469744" cy="259045"/>
    <xdr:sp macro="" textlink="">
      <xdr:nvSpPr>
        <xdr:cNvPr id="575" name="n_1mainValue【学校施設】&#10;一人当たり面積">
          <a:extLst>
            <a:ext uri="{FF2B5EF4-FFF2-40B4-BE49-F238E27FC236}">
              <a16:creationId xmlns:a16="http://schemas.microsoft.com/office/drawing/2014/main" id="{00000000-0008-0000-0100-00003F020000}"/>
            </a:ext>
          </a:extLst>
        </xdr:cNvPr>
        <xdr:cNvSpPr txBox="1"/>
      </xdr:nvSpPr>
      <xdr:spPr>
        <a:xfrm>
          <a:off x="21075727" y="1028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146169</xdr:rowOff>
    </xdr:from>
    <xdr:ext cx="469744" cy="259045"/>
    <xdr:sp macro="" textlink="">
      <xdr:nvSpPr>
        <xdr:cNvPr id="576" name="n_2mainValue【学校施設】&#10;一人当たり面積">
          <a:extLst>
            <a:ext uri="{FF2B5EF4-FFF2-40B4-BE49-F238E27FC236}">
              <a16:creationId xmlns:a16="http://schemas.microsoft.com/office/drawing/2014/main" id="{00000000-0008-0000-0100-000040020000}"/>
            </a:ext>
          </a:extLst>
        </xdr:cNvPr>
        <xdr:cNvSpPr txBox="1"/>
      </xdr:nvSpPr>
      <xdr:spPr>
        <a:xfrm>
          <a:off x="20199427" y="106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149826</xdr:rowOff>
    </xdr:from>
    <xdr:ext cx="469744" cy="259045"/>
    <xdr:sp macro="" textlink="">
      <xdr:nvSpPr>
        <xdr:cNvPr id="577" name="n_3mainValue【学校施設】&#10;一人当たり面積">
          <a:extLst>
            <a:ext uri="{FF2B5EF4-FFF2-40B4-BE49-F238E27FC236}">
              <a16:creationId xmlns:a16="http://schemas.microsoft.com/office/drawing/2014/main" id="{00000000-0008-0000-0100-000041020000}"/>
            </a:ext>
          </a:extLst>
        </xdr:cNvPr>
        <xdr:cNvSpPr txBox="1"/>
      </xdr:nvSpPr>
      <xdr:spPr>
        <a:xfrm>
          <a:off x="19310427" y="106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a:extLst>
            <a:ext uri="{FF2B5EF4-FFF2-40B4-BE49-F238E27FC236}">
              <a16:creationId xmlns:a16="http://schemas.microsoft.com/office/drawing/2014/main" id="{00000000-0008-0000-0100-00005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a:extLst>
            <a:ext uri="{FF2B5EF4-FFF2-40B4-BE49-F238E27FC236}">
              <a16:creationId xmlns:a16="http://schemas.microsoft.com/office/drawing/2014/main" id="{00000000-0008-0000-0100-00005C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a:extLst>
            <a:ext uri="{FF2B5EF4-FFF2-40B4-BE49-F238E27FC236}">
              <a16:creationId xmlns:a16="http://schemas.microsoft.com/office/drawing/2014/main" id="{00000000-0008-0000-0100-00005E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96719</xdr:rowOff>
    </xdr:from>
    <xdr:ext cx="405111" cy="259045"/>
    <xdr:sp macro="" textlink="">
      <xdr:nvSpPr>
        <xdr:cNvPr id="608" name="【児童館】&#10;有形固定資産減価償却率平均値テキスト">
          <a:extLst>
            <a:ext uri="{FF2B5EF4-FFF2-40B4-BE49-F238E27FC236}">
              <a16:creationId xmlns:a16="http://schemas.microsoft.com/office/drawing/2014/main" id="{00000000-0008-0000-0100-000060020000}"/>
            </a:ext>
          </a:extLst>
        </xdr:cNvPr>
        <xdr:cNvSpPr txBox="1"/>
      </xdr:nvSpPr>
      <xdr:spPr>
        <a:xfrm>
          <a:off x="16357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59145</xdr:rowOff>
    </xdr:from>
    <xdr:to>
      <xdr:col>85</xdr:col>
      <xdr:colOff>177800</xdr:colOff>
      <xdr:row>85</xdr:row>
      <xdr:rowOff>160745</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6268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37572</xdr:rowOff>
    </xdr:from>
    <xdr:ext cx="405111" cy="259045"/>
    <xdr:sp macro="" textlink="">
      <xdr:nvSpPr>
        <xdr:cNvPr id="619" name="【児童館】&#10;有形固定資産減価償却率該当値テキスト">
          <a:extLst>
            <a:ext uri="{FF2B5EF4-FFF2-40B4-BE49-F238E27FC236}">
              <a16:creationId xmlns:a16="http://schemas.microsoft.com/office/drawing/2014/main" id="{00000000-0008-0000-0100-00006B020000}"/>
            </a:ext>
          </a:extLst>
        </xdr:cNvPr>
        <xdr:cNvSpPr txBox="1"/>
      </xdr:nvSpPr>
      <xdr:spPr>
        <a:xfrm>
          <a:off x="16357600"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132624</xdr:rowOff>
    </xdr:from>
    <xdr:to>
      <xdr:col>81</xdr:col>
      <xdr:colOff>101600</xdr:colOff>
      <xdr:row>86</xdr:row>
      <xdr:rowOff>62774</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543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109945</xdr:rowOff>
    </xdr:from>
    <xdr:to>
      <xdr:col>85</xdr:col>
      <xdr:colOff>127000</xdr:colOff>
      <xdr:row>86</xdr:row>
      <xdr:rowOff>11974</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15481300" y="14683195"/>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34652</xdr:rowOff>
    </xdr:from>
    <xdr:to>
      <xdr:col>76</xdr:col>
      <xdr:colOff>165100</xdr:colOff>
      <xdr:row>86</xdr:row>
      <xdr:rowOff>136252</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4541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11974</xdr:rowOff>
    </xdr:from>
    <xdr:to>
      <xdr:col>81</xdr:col>
      <xdr:colOff>50800</xdr:colOff>
      <xdr:row>86</xdr:row>
      <xdr:rowOff>85452</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4592300" y="14756674"/>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60779</xdr:rowOff>
    </xdr:from>
    <xdr:to>
      <xdr:col>72</xdr:col>
      <xdr:colOff>38100</xdr:colOff>
      <xdr:row>86</xdr:row>
      <xdr:rowOff>162379</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3652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85452</xdr:rowOff>
    </xdr:from>
    <xdr:to>
      <xdr:col>76</xdr:col>
      <xdr:colOff>114300</xdr:colOff>
      <xdr:row>86</xdr:row>
      <xdr:rowOff>111579</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flipV="1">
          <a:off x="13703300" y="148301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26" name="n_1aveValue【児童館】&#10;有形固定資産減価償却率">
          <a:extLst>
            <a:ext uri="{FF2B5EF4-FFF2-40B4-BE49-F238E27FC236}">
              <a16:creationId xmlns:a16="http://schemas.microsoft.com/office/drawing/2014/main" id="{00000000-0008-0000-0100-000072020000}"/>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27" name="n_2aveValue【児童館】&#10;有形固定資産減価償却率">
          <a:extLst>
            <a:ext uri="{FF2B5EF4-FFF2-40B4-BE49-F238E27FC236}">
              <a16:creationId xmlns:a16="http://schemas.microsoft.com/office/drawing/2014/main" id="{00000000-0008-0000-0100-000073020000}"/>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628" name="n_3aveValue【児童館】&#10;有形固定資産減価償却率">
          <a:extLst>
            <a:ext uri="{FF2B5EF4-FFF2-40B4-BE49-F238E27FC236}">
              <a16:creationId xmlns:a16="http://schemas.microsoft.com/office/drawing/2014/main" id="{00000000-0008-0000-0100-000074020000}"/>
            </a:ext>
          </a:extLst>
        </xdr:cNvPr>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53901</xdr:rowOff>
    </xdr:from>
    <xdr:ext cx="340478" cy="259045"/>
    <xdr:sp macro="" textlink="">
      <xdr:nvSpPr>
        <xdr:cNvPr id="629" name="n_1mainValue【児童館】&#10;有形固定資産減価償却率">
          <a:extLst>
            <a:ext uri="{FF2B5EF4-FFF2-40B4-BE49-F238E27FC236}">
              <a16:creationId xmlns:a16="http://schemas.microsoft.com/office/drawing/2014/main" id="{00000000-0008-0000-0100-000075020000}"/>
            </a:ext>
          </a:extLst>
        </xdr:cNvPr>
        <xdr:cNvSpPr txBox="1"/>
      </xdr:nvSpPr>
      <xdr:spPr>
        <a:xfrm>
          <a:off x="15298361" y="14798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127379</xdr:rowOff>
    </xdr:from>
    <xdr:ext cx="340478" cy="259045"/>
    <xdr:sp macro="" textlink="">
      <xdr:nvSpPr>
        <xdr:cNvPr id="630" name="n_2mainValue【児童館】&#10;有形固定資産減価償却率">
          <a:extLst>
            <a:ext uri="{FF2B5EF4-FFF2-40B4-BE49-F238E27FC236}">
              <a16:creationId xmlns:a16="http://schemas.microsoft.com/office/drawing/2014/main" id="{00000000-0008-0000-0100-000076020000}"/>
            </a:ext>
          </a:extLst>
        </xdr:cNvPr>
        <xdr:cNvSpPr txBox="1"/>
      </xdr:nvSpPr>
      <xdr:spPr>
        <a:xfrm>
          <a:off x="14422061" y="148720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153506</xdr:rowOff>
    </xdr:from>
    <xdr:ext cx="340478" cy="259045"/>
    <xdr:sp macro="" textlink="">
      <xdr:nvSpPr>
        <xdr:cNvPr id="631" name="n_3mainValue【児童館】&#10;有形固定資産減価償却率">
          <a:extLst>
            <a:ext uri="{FF2B5EF4-FFF2-40B4-BE49-F238E27FC236}">
              <a16:creationId xmlns:a16="http://schemas.microsoft.com/office/drawing/2014/main" id="{00000000-0008-0000-0100-000077020000}"/>
            </a:ext>
          </a:extLst>
        </xdr:cNvPr>
        <xdr:cNvSpPr txBox="1"/>
      </xdr:nvSpPr>
      <xdr:spPr>
        <a:xfrm>
          <a:off x="13533061" y="14898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a:extLst>
            <a:ext uri="{FF2B5EF4-FFF2-40B4-BE49-F238E27FC236}">
              <a16:creationId xmlns:a16="http://schemas.microsoft.com/office/drawing/2014/main" id="{00000000-0008-0000-0100-00008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a:extLst>
            <a:ext uri="{FF2B5EF4-FFF2-40B4-BE49-F238E27FC236}">
              <a16:creationId xmlns:a16="http://schemas.microsoft.com/office/drawing/2014/main" id="{00000000-0008-0000-0100-00008E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a:extLst>
            <a:ext uri="{FF2B5EF4-FFF2-40B4-BE49-F238E27FC236}">
              <a16:creationId xmlns:a16="http://schemas.microsoft.com/office/drawing/2014/main" id="{00000000-0008-0000-0100-000090020000}"/>
            </a:ext>
          </a:extLst>
        </xdr:cNvPr>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58" name="【児童館】&#10;一人当たり面積平均値テキスト">
          <a:extLst>
            <a:ext uri="{FF2B5EF4-FFF2-40B4-BE49-F238E27FC236}">
              <a16:creationId xmlns:a16="http://schemas.microsoft.com/office/drawing/2014/main" id="{00000000-0008-0000-0100-00009202000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130320</xdr:rowOff>
    </xdr:from>
    <xdr:ext cx="469744" cy="259045"/>
    <xdr:sp macro="" textlink="">
      <xdr:nvSpPr>
        <xdr:cNvPr id="669" name="【児童館】&#10;一人当たり面積該当値テキスト">
          <a:extLst>
            <a:ext uri="{FF2B5EF4-FFF2-40B4-BE49-F238E27FC236}">
              <a16:creationId xmlns:a16="http://schemas.microsoft.com/office/drawing/2014/main" id="{00000000-0008-0000-0100-00009D020000}"/>
            </a:ext>
          </a:extLst>
        </xdr:cNvPr>
        <xdr:cNvSpPr txBox="1"/>
      </xdr:nvSpPr>
      <xdr:spPr>
        <a:xfrm>
          <a:off x="22199600" y="145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76963</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9545300" y="14622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76" name="n_1aveValue【児童館】&#10;一人当たり面積">
          <a:extLst>
            <a:ext uri="{FF2B5EF4-FFF2-40B4-BE49-F238E27FC236}">
              <a16:creationId xmlns:a16="http://schemas.microsoft.com/office/drawing/2014/main" id="{00000000-0008-0000-0100-0000A4020000}"/>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77" name="n_2aveValue【児童館】&#10;一人当たり面積">
          <a:extLst>
            <a:ext uri="{FF2B5EF4-FFF2-40B4-BE49-F238E27FC236}">
              <a16:creationId xmlns:a16="http://schemas.microsoft.com/office/drawing/2014/main" id="{00000000-0008-0000-0100-0000A5020000}"/>
            </a:ext>
          </a:extLst>
        </xdr:cNvPr>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78" name="n_3aveValue【児童館】&#10;一人当たり面積">
          <a:extLst>
            <a:ext uri="{FF2B5EF4-FFF2-40B4-BE49-F238E27FC236}">
              <a16:creationId xmlns:a16="http://schemas.microsoft.com/office/drawing/2014/main" id="{00000000-0008-0000-0100-0000A6020000}"/>
            </a:ext>
          </a:extLst>
        </xdr:cNvPr>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679" name="n_1mainValue【児童館】&#10;一人当たり面積">
          <a:extLst>
            <a:ext uri="{FF2B5EF4-FFF2-40B4-BE49-F238E27FC236}">
              <a16:creationId xmlns:a16="http://schemas.microsoft.com/office/drawing/2014/main" id="{00000000-0008-0000-0100-0000A7020000}"/>
            </a:ext>
          </a:extLst>
        </xdr:cNvPr>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680" name="n_2mainValue【児童館】&#10;一人当たり面積">
          <a:extLst>
            <a:ext uri="{FF2B5EF4-FFF2-40B4-BE49-F238E27FC236}">
              <a16:creationId xmlns:a16="http://schemas.microsoft.com/office/drawing/2014/main" id="{00000000-0008-0000-0100-0000A8020000}"/>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681" name="n_3mainValue【児童館】&#10;一人当たり面積">
          <a:extLst>
            <a:ext uri="{FF2B5EF4-FFF2-40B4-BE49-F238E27FC236}">
              <a16:creationId xmlns:a16="http://schemas.microsoft.com/office/drawing/2014/main" id="{00000000-0008-0000-0100-0000A902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a:extLst>
            <a:ext uri="{FF2B5EF4-FFF2-40B4-BE49-F238E27FC236}">
              <a16:creationId xmlns:a16="http://schemas.microsoft.com/office/drawing/2014/main" id="{00000000-0008-0000-0100-0000B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a:extLst>
            <a:ext uri="{FF2B5EF4-FFF2-40B4-BE49-F238E27FC236}">
              <a16:creationId xmlns:a16="http://schemas.microsoft.com/office/drawing/2014/main" id="{00000000-0008-0000-0100-0000C1020000}"/>
            </a:ext>
          </a:extLst>
        </xdr:cNvPr>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a:extLst>
            <a:ext uri="{FF2B5EF4-FFF2-40B4-BE49-F238E27FC236}">
              <a16:creationId xmlns:a16="http://schemas.microsoft.com/office/drawing/2014/main" id="{00000000-0008-0000-0100-0000C3020000}"/>
            </a:ext>
          </a:extLst>
        </xdr:cNvPr>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09" name="【公民館】&#10;有形固定資産減価償却率平均値テキスト">
          <a:extLst>
            <a:ext uri="{FF2B5EF4-FFF2-40B4-BE49-F238E27FC236}">
              <a16:creationId xmlns:a16="http://schemas.microsoft.com/office/drawing/2014/main" id="{00000000-0008-0000-0100-0000C5020000}"/>
            </a:ext>
          </a:extLst>
        </xdr:cNvPr>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141987</xdr:rowOff>
    </xdr:from>
    <xdr:to>
      <xdr:col>85</xdr:col>
      <xdr:colOff>177800</xdr:colOff>
      <xdr:row>104</xdr:row>
      <xdr:rowOff>72137</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6268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164864</xdr:rowOff>
    </xdr:from>
    <xdr:ext cx="405111" cy="259045"/>
    <xdr:sp macro="" textlink="">
      <xdr:nvSpPr>
        <xdr:cNvPr id="720" name="【公民館】&#10;有形固定資産減価償却率該当値テキスト">
          <a:extLst>
            <a:ext uri="{FF2B5EF4-FFF2-40B4-BE49-F238E27FC236}">
              <a16:creationId xmlns:a16="http://schemas.microsoft.com/office/drawing/2014/main" id="{00000000-0008-0000-0100-0000D0020000}"/>
            </a:ext>
          </a:extLst>
        </xdr:cNvPr>
        <xdr:cNvSpPr txBox="1"/>
      </xdr:nvSpPr>
      <xdr:spPr>
        <a:xfrm>
          <a:off x="16357600" y="1765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20828</xdr:rowOff>
    </xdr:from>
    <xdr:to>
      <xdr:col>81</xdr:col>
      <xdr:colOff>101600</xdr:colOff>
      <xdr:row>104</xdr:row>
      <xdr:rowOff>122428</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5430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21337</xdr:rowOff>
    </xdr:from>
    <xdr:to>
      <xdr:col>85</xdr:col>
      <xdr:colOff>127000</xdr:colOff>
      <xdr:row>104</xdr:row>
      <xdr:rowOff>71628</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15481300" y="178521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454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71628</xdr:rowOff>
    </xdr:from>
    <xdr:to>
      <xdr:col>81</xdr:col>
      <xdr:colOff>50800</xdr:colOff>
      <xdr:row>104</xdr:row>
      <xdr:rowOff>110489</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14592300" y="1790242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103124</xdr:rowOff>
    </xdr:from>
    <xdr:to>
      <xdr:col>72</xdr:col>
      <xdr:colOff>38100</xdr:colOff>
      <xdr:row>105</xdr:row>
      <xdr:rowOff>33274</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3652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104</xdr:row>
      <xdr:rowOff>153924</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3703300" y="1794128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27" name="n_1aveValue【公民館】&#10;有形固定資産減価償却率">
          <a:extLst>
            <a:ext uri="{FF2B5EF4-FFF2-40B4-BE49-F238E27FC236}">
              <a16:creationId xmlns:a16="http://schemas.microsoft.com/office/drawing/2014/main" id="{00000000-0008-0000-0100-0000D7020000}"/>
            </a:ext>
          </a:extLst>
        </xdr:cNvPr>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28" name="n_2aveValue【公民館】&#10;有形固定資産減価償却率">
          <a:extLst>
            <a:ext uri="{FF2B5EF4-FFF2-40B4-BE49-F238E27FC236}">
              <a16:creationId xmlns:a16="http://schemas.microsoft.com/office/drawing/2014/main" id="{00000000-0008-0000-0100-0000D8020000}"/>
            </a:ext>
          </a:extLst>
        </xdr:cNvPr>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729" name="n_3aveValue【公民館】&#10;有形固定資産減価償却率">
          <a:extLst>
            <a:ext uri="{FF2B5EF4-FFF2-40B4-BE49-F238E27FC236}">
              <a16:creationId xmlns:a16="http://schemas.microsoft.com/office/drawing/2014/main" id="{00000000-0008-0000-0100-0000D9020000}"/>
            </a:ext>
          </a:extLst>
        </xdr:cNvPr>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138955</xdr:rowOff>
    </xdr:from>
    <xdr:ext cx="405111" cy="259045"/>
    <xdr:sp macro="" textlink="">
      <xdr:nvSpPr>
        <xdr:cNvPr id="730" name="n_1mainValue【公民館】&#10;有形固定資産減価償却率">
          <a:extLst>
            <a:ext uri="{FF2B5EF4-FFF2-40B4-BE49-F238E27FC236}">
              <a16:creationId xmlns:a16="http://schemas.microsoft.com/office/drawing/2014/main" id="{00000000-0008-0000-0100-0000DA020000}"/>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31" name="n_2mainValue【公民館】&#10;有形固定資産減価償却率">
          <a:extLst>
            <a:ext uri="{FF2B5EF4-FFF2-40B4-BE49-F238E27FC236}">
              <a16:creationId xmlns:a16="http://schemas.microsoft.com/office/drawing/2014/main" id="{00000000-0008-0000-0100-0000DB020000}"/>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49801</xdr:rowOff>
    </xdr:from>
    <xdr:ext cx="405111" cy="259045"/>
    <xdr:sp macro="" textlink="">
      <xdr:nvSpPr>
        <xdr:cNvPr id="732" name="n_3mainValue【公民館】&#10;有形固定資産減価償却率">
          <a:extLst>
            <a:ext uri="{FF2B5EF4-FFF2-40B4-BE49-F238E27FC236}">
              <a16:creationId xmlns:a16="http://schemas.microsoft.com/office/drawing/2014/main" id="{00000000-0008-0000-0100-0000DC020000}"/>
            </a:ext>
          </a:extLst>
        </xdr:cNvPr>
        <xdr:cNvSpPr txBox="1"/>
      </xdr:nvSpPr>
      <xdr:spPr>
        <a:xfrm>
          <a:off x="13500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a:extLst>
            <a:ext uri="{FF2B5EF4-FFF2-40B4-BE49-F238E27FC236}">
              <a16:creationId xmlns:a16="http://schemas.microsoft.com/office/drawing/2014/main" id="{00000000-0008-0000-0100-0000F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a:extLst>
            <a:ext uri="{FF2B5EF4-FFF2-40B4-BE49-F238E27FC236}">
              <a16:creationId xmlns:a16="http://schemas.microsoft.com/office/drawing/2014/main" id="{00000000-0008-0000-0100-0000F3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a:extLst>
            <a:ext uri="{FF2B5EF4-FFF2-40B4-BE49-F238E27FC236}">
              <a16:creationId xmlns:a16="http://schemas.microsoft.com/office/drawing/2014/main" id="{00000000-0008-0000-0100-0000F5020000}"/>
            </a:ext>
          </a:extLst>
        </xdr:cNvPr>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59" name="【公民館】&#10;一人当たり面積平均値テキスト">
          <a:extLst>
            <a:ext uri="{FF2B5EF4-FFF2-40B4-BE49-F238E27FC236}">
              <a16:creationId xmlns:a16="http://schemas.microsoft.com/office/drawing/2014/main" id="{00000000-0008-0000-0100-0000F7020000}"/>
            </a:ext>
          </a:extLst>
        </xdr:cNvPr>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84837</xdr:rowOff>
    </xdr:from>
    <xdr:to>
      <xdr:col>116</xdr:col>
      <xdr:colOff>114300</xdr:colOff>
      <xdr:row>107</xdr:row>
      <xdr:rowOff>14987</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22110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63264</xdr:rowOff>
    </xdr:from>
    <xdr:ext cx="469744" cy="259045"/>
    <xdr:sp macro="" textlink="">
      <xdr:nvSpPr>
        <xdr:cNvPr id="770" name="【公民館】&#10;一人当たり面積該当値テキスト">
          <a:extLst>
            <a:ext uri="{FF2B5EF4-FFF2-40B4-BE49-F238E27FC236}">
              <a16:creationId xmlns:a16="http://schemas.microsoft.com/office/drawing/2014/main" id="{00000000-0008-0000-0100-000002030000}"/>
            </a:ext>
          </a:extLst>
        </xdr:cNvPr>
        <xdr:cNvSpPr txBox="1"/>
      </xdr:nvSpPr>
      <xdr:spPr>
        <a:xfrm>
          <a:off x="22199600"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87122</xdr:rowOff>
    </xdr:from>
    <xdr:to>
      <xdr:col>112</xdr:col>
      <xdr:colOff>38100</xdr:colOff>
      <xdr:row>107</xdr:row>
      <xdr:rowOff>17272</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21272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106</xdr:row>
      <xdr:rowOff>137922</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flipV="1">
          <a:off x="21323300" y="183093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87122</xdr:rowOff>
    </xdr:from>
    <xdr:to>
      <xdr:col>107</xdr:col>
      <xdr:colOff>101600</xdr:colOff>
      <xdr:row>107</xdr:row>
      <xdr:rowOff>17272</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20383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137922</xdr:rowOff>
    </xdr:from>
    <xdr:to>
      <xdr:col>111</xdr:col>
      <xdr:colOff>177800</xdr:colOff>
      <xdr:row>106</xdr:row>
      <xdr:rowOff>137922</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20434300" y="1831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50546</xdr:rowOff>
    </xdr:from>
    <xdr:to>
      <xdr:col>102</xdr:col>
      <xdr:colOff>165100</xdr:colOff>
      <xdr:row>106</xdr:row>
      <xdr:rowOff>152146</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9494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101346</xdr:rowOff>
    </xdr:from>
    <xdr:to>
      <xdr:col>107</xdr:col>
      <xdr:colOff>50800</xdr:colOff>
      <xdr:row>106</xdr:row>
      <xdr:rowOff>137922</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9545300" y="182750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77" name="n_1aveValue【公民館】&#10;一人当たり面積">
          <a:extLst>
            <a:ext uri="{FF2B5EF4-FFF2-40B4-BE49-F238E27FC236}">
              <a16:creationId xmlns:a16="http://schemas.microsoft.com/office/drawing/2014/main" id="{00000000-0008-0000-0100-000009030000}"/>
            </a:ext>
          </a:extLst>
        </xdr:cNvPr>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78" name="n_2aveValue【公民館】&#10;一人当たり面積">
          <a:extLst>
            <a:ext uri="{FF2B5EF4-FFF2-40B4-BE49-F238E27FC236}">
              <a16:creationId xmlns:a16="http://schemas.microsoft.com/office/drawing/2014/main" id="{00000000-0008-0000-0100-00000A030000}"/>
            </a:ext>
          </a:extLst>
        </xdr:cNvPr>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79" name="n_3aveValue【公民館】&#10;一人当たり面積">
          <a:extLst>
            <a:ext uri="{FF2B5EF4-FFF2-40B4-BE49-F238E27FC236}">
              <a16:creationId xmlns:a16="http://schemas.microsoft.com/office/drawing/2014/main" id="{00000000-0008-0000-0100-00000B030000}"/>
            </a:ext>
          </a:extLst>
        </xdr:cNvPr>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8399</xdr:rowOff>
    </xdr:from>
    <xdr:ext cx="469744" cy="259045"/>
    <xdr:sp macro="" textlink="">
      <xdr:nvSpPr>
        <xdr:cNvPr id="780" name="n_1mainValue【公民館】&#10;一人当たり面積">
          <a:extLst>
            <a:ext uri="{FF2B5EF4-FFF2-40B4-BE49-F238E27FC236}">
              <a16:creationId xmlns:a16="http://schemas.microsoft.com/office/drawing/2014/main" id="{00000000-0008-0000-0100-00000C030000}"/>
            </a:ext>
          </a:extLst>
        </xdr:cNvPr>
        <xdr:cNvSpPr txBox="1"/>
      </xdr:nvSpPr>
      <xdr:spPr>
        <a:xfrm>
          <a:off x="210757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8399</xdr:rowOff>
    </xdr:from>
    <xdr:ext cx="469744" cy="259045"/>
    <xdr:sp macro="" textlink="">
      <xdr:nvSpPr>
        <xdr:cNvPr id="781" name="n_2mainValue【公民館】&#10;一人当たり面積">
          <a:extLst>
            <a:ext uri="{FF2B5EF4-FFF2-40B4-BE49-F238E27FC236}">
              <a16:creationId xmlns:a16="http://schemas.microsoft.com/office/drawing/2014/main" id="{00000000-0008-0000-0100-00000D030000}"/>
            </a:ext>
          </a:extLst>
        </xdr:cNvPr>
        <xdr:cNvSpPr txBox="1"/>
      </xdr:nvSpPr>
      <xdr:spPr>
        <a:xfrm>
          <a:off x="20199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143273</xdr:rowOff>
    </xdr:from>
    <xdr:ext cx="469744" cy="259045"/>
    <xdr:sp macro="" textlink="">
      <xdr:nvSpPr>
        <xdr:cNvPr id="782" name="n_3mainValue【公民館】&#10;一人当たり面積">
          <a:extLst>
            <a:ext uri="{FF2B5EF4-FFF2-40B4-BE49-F238E27FC236}">
              <a16:creationId xmlns:a16="http://schemas.microsoft.com/office/drawing/2014/main" id="{00000000-0008-0000-0100-00000E030000}"/>
            </a:ext>
          </a:extLst>
        </xdr:cNvPr>
        <xdr:cNvSpPr txBox="1"/>
      </xdr:nvSpPr>
      <xdr:spPr>
        <a:xfrm>
          <a:off x="193104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道路</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道路については、高度経済成長期や区画整理事業などに伴い整備を行っており、減価償却率については、昨年度に比べ</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56.3</a:t>
          </a:r>
          <a:r>
            <a:rPr kumimoji="1" lang="ja-JP" altLang="en-US" sz="1000">
              <a:latin typeface="ＭＳ Ｐゴシック" panose="020B0600070205080204" pitchFamily="50" charset="-128"/>
              <a:ea typeface="ＭＳ Ｐゴシック" panose="020B0600070205080204" pitchFamily="50" charset="-128"/>
            </a:rPr>
            <a:t>％となっている。人口一人あたりの延長は</a:t>
          </a:r>
          <a:r>
            <a:rPr kumimoji="1" lang="en-US" altLang="ja-JP" sz="1000">
              <a:latin typeface="ＭＳ Ｐゴシック" panose="020B0600070205080204" pitchFamily="50" charset="-128"/>
              <a:ea typeface="ＭＳ Ｐゴシック" panose="020B0600070205080204" pitchFamily="50" charset="-128"/>
            </a:rPr>
            <a:t>8,630m</a:t>
          </a:r>
          <a:r>
            <a:rPr kumimoji="1" lang="ja-JP" altLang="en-US" sz="1000">
              <a:latin typeface="ＭＳ Ｐゴシック" panose="020B0600070205080204" pitchFamily="50" charset="-128"/>
              <a:ea typeface="ＭＳ Ｐゴシック" panose="020B0600070205080204" pitchFamily="50" charset="-128"/>
            </a:rPr>
            <a:t>となっており、これは市域面積が比較的小さく、道路延長そのものが類似団体に比べ短いためである。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橋りょう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橋りょうについては、「滑川市橋梁長寿命化修繕計画」に基づき修繕、補強などを行っており、人口一人あたり有形固定資産額は昨年度に比べ上昇している。引き続き、当計画に基づき、適切な維持管理を行うことと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公営住宅</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公営住宅については、すべての住宅について耐震性を有しており、予防保全の考え方に従い適切な維持管理を行うことで施設の長寿命化を図ることとしている。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保育所</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保育所については、私立保育所が６か所、市立保育所が２か所となっており、市有保育所が少ないことから人口一人あたりの面積は</a:t>
          </a:r>
          <a:r>
            <a:rPr kumimoji="1" lang="en-US" altLang="ja-JP" sz="1000">
              <a:latin typeface="ＭＳ Ｐゴシック" panose="020B0600070205080204" pitchFamily="50" charset="-128"/>
              <a:ea typeface="ＭＳ Ｐゴシック" panose="020B0600070205080204" pitchFamily="50" charset="-128"/>
            </a:rPr>
            <a:t>0.043</a:t>
          </a:r>
          <a:r>
            <a:rPr kumimoji="1" lang="ja-JP" altLang="en-US" sz="1000">
              <a:latin typeface="ＭＳ Ｐゴシック" panose="020B0600070205080204" pitchFamily="50" charset="-128"/>
              <a:ea typeface="ＭＳ Ｐゴシック" panose="020B0600070205080204" pitchFamily="50" charset="-128"/>
            </a:rPr>
            <a:t>㎡と少なくなっている。市立保育所のうち１か所が昭和</a:t>
          </a:r>
          <a:r>
            <a:rPr kumimoji="1" lang="en-US" altLang="ja-JP" sz="1000">
              <a:latin typeface="ＭＳ Ｐゴシック" panose="020B0600070205080204" pitchFamily="50" charset="-128"/>
              <a:ea typeface="ＭＳ Ｐゴシック" panose="020B0600070205080204" pitchFamily="50" charset="-128"/>
            </a:rPr>
            <a:t>52</a:t>
          </a:r>
          <a:r>
            <a:rPr kumimoji="1" lang="ja-JP" altLang="en-US" sz="1000">
              <a:latin typeface="ＭＳ Ｐゴシック" panose="020B0600070205080204" pitchFamily="50" charset="-128"/>
              <a:ea typeface="ＭＳ Ｐゴシック" panose="020B0600070205080204" pitchFamily="50" charset="-128"/>
            </a:rPr>
            <a:t>年度の建設となっていることから減価償却率が高くなっている。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学校施設</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小学校７校、中学校２校を有しているが、比較的建築年度が浅いものが多いことから、減価償却率は</a:t>
          </a:r>
          <a:r>
            <a:rPr kumimoji="1" lang="en-US" altLang="ja-JP" sz="1000">
              <a:latin typeface="ＭＳ Ｐゴシック" panose="020B0600070205080204" pitchFamily="50" charset="-128"/>
              <a:ea typeface="ＭＳ Ｐゴシック" panose="020B0600070205080204" pitchFamily="50" charset="-128"/>
            </a:rPr>
            <a:t>48.8</a:t>
          </a:r>
          <a:r>
            <a:rPr kumimoji="1" lang="ja-JP" altLang="en-US" sz="1000">
              <a:latin typeface="ＭＳ Ｐゴシック" panose="020B0600070205080204" pitchFamily="50" charset="-128"/>
              <a:ea typeface="ＭＳ Ｐゴシック" panose="020B0600070205080204" pitchFamily="50" charset="-128"/>
            </a:rPr>
            <a:t>％となっている。すべての小中学校において耐震化は完了しており、今後必要となる中学校の大規模改造などについては予防保全の考え方に基づき、適切な時期に計画的に行うこととしている。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児童館</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年度に更新を行ったため、減価償却率は</a:t>
          </a:r>
          <a:r>
            <a:rPr kumimoji="1" lang="en-US" altLang="ja-JP" sz="1000">
              <a:latin typeface="ＭＳ Ｐゴシック" panose="020B0600070205080204" pitchFamily="50" charset="-128"/>
              <a:ea typeface="ＭＳ Ｐゴシック" panose="020B0600070205080204" pitchFamily="50" charset="-128"/>
            </a:rPr>
            <a:t>14.1</a:t>
          </a:r>
          <a:r>
            <a:rPr kumimoji="1" lang="ja-JP" altLang="en-US" sz="1000">
              <a:latin typeface="ＭＳ Ｐゴシック" panose="020B0600070205080204" pitchFamily="50" charset="-128"/>
              <a:ea typeface="ＭＳ Ｐゴシック" panose="020B0600070205080204" pitchFamily="50" charset="-128"/>
            </a:rPr>
            <a:t>％となっている。今後も適切な維持管理を行っていくこととしている。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公民館</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各地区公民館については、減価償却率が</a:t>
          </a:r>
          <a:r>
            <a:rPr kumimoji="1" lang="en-US" altLang="ja-JP" sz="1000">
              <a:latin typeface="ＭＳ Ｐゴシック" panose="020B0600070205080204" pitchFamily="50" charset="-128"/>
              <a:ea typeface="ＭＳ Ｐゴシック" panose="020B0600070205080204" pitchFamily="50" charset="-128"/>
            </a:rPr>
            <a:t>72.4</a:t>
          </a:r>
          <a:r>
            <a:rPr kumimoji="1" lang="ja-JP" altLang="en-US" sz="1000">
              <a:latin typeface="ＭＳ Ｐゴシック" panose="020B0600070205080204" pitchFamily="50" charset="-128"/>
              <a:ea typeface="ＭＳ Ｐゴシック" panose="020B0600070205080204" pitchFamily="50" charset="-128"/>
            </a:rPr>
            <a:t>％となっているが、大規模修繕にあわせ耐震化も終了しており、今後とも予防保全の考え方に従い、適切な維持管理を行っていくこととしている。</a:t>
          </a: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33,285
32,905
54.62
13,158,720
12,371,185
756,986
7,651,467
10,133,132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108693</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123372</xdr:rowOff>
    </xdr:from>
    <xdr:to>
      <xdr:col>20</xdr:col>
      <xdr:colOff>38100</xdr:colOff>
      <xdr:row>38</xdr:row>
      <xdr:rowOff>53522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136616</xdr:rowOff>
    </xdr:from>
    <xdr:to>
      <xdr:col>24</xdr:col>
      <xdr:colOff>63500</xdr:colOff>
      <xdr:row>38</xdr:row>
      <xdr:rowOff>2722</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48026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2722</xdr:rowOff>
    </xdr:from>
    <xdr:to>
      <xdr:col>19</xdr:col>
      <xdr:colOff>177800</xdr:colOff>
      <xdr:row>38</xdr:row>
      <xdr:rowOff>12519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51782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xdr:rowOff>
    </xdr:from>
    <xdr:to>
      <xdr:col>15</xdr:col>
      <xdr:colOff>50800</xdr:colOff>
      <xdr:row>38</xdr:row>
      <xdr:rowOff>12519</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5194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70049</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79846</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71681</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77107</xdr:rowOff>
    </xdr:from>
    <xdr:to>
      <xdr:col>55</xdr:col>
      <xdr:colOff>50800</xdr:colOff>
      <xdr:row>36</xdr:row>
      <xdr:rowOff>7257</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99984</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77107</xdr:rowOff>
    </xdr:from>
    <xdr:to>
      <xdr:col>50</xdr:col>
      <xdr:colOff>165100</xdr:colOff>
      <xdr:row>36</xdr:row>
      <xdr:rowOff>7257</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127907</xdr:rowOff>
    </xdr:from>
    <xdr:to>
      <xdr:col>55</xdr:col>
      <xdr:colOff>0</xdr:colOff>
      <xdr:row>35</xdr:row>
      <xdr:rowOff>127907</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9639300" y="612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77107</xdr:rowOff>
    </xdr:from>
    <xdr:to>
      <xdr:col>46</xdr:col>
      <xdr:colOff>38100</xdr:colOff>
      <xdr:row>36</xdr:row>
      <xdr:rowOff>7257</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127907</xdr:rowOff>
    </xdr:from>
    <xdr:to>
      <xdr:col>50</xdr:col>
      <xdr:colOff>114300</xdr:colOff>
      <xdr:row>35</xdr:row>
      <xdr:rowOff>127907</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8750300" y="612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77107</xdr:rowOff>
    </xdr:from>
    <xdr:to>
      <xdr:col>41</xdr:col>
      <xdr:colOff>101600</xdr:colOff>
      <xdr:row>36</xdr:row>
      <xdr:rowOff>7257</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127907</xdr:rowOff>
    </xdr:from>
    <xdr:to>
      <xdr:col>45</xdr:col>
      <xdr:colOff>177800</xdr:colOff>
      <xdr:row>35</xdr:row>
      <xdr:rowOff>127907</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861300" y="612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23784</xdr:rowOff>
    </xdr:from>
    <xdr:ext cx="469744" cy="259045"/>
    <xdr:sp macro="" textlink="">
      <xdr:nvSpPr>
        <xdr:cNvPr id="137" name="n_1mainValue【図書館】&#10;一人当たり面積">
          <a:extLst>
            <a:ext uri="{FF2B5EF4-FFF2-40B4-BE49-F238E27FC236}">
              <a16:creationId xmlns:a16="http://schemas.microsoft.com/office/drawing/2014/main" id="{00000000-0008-0000-0200-000089000000}"/>
            </a:ext>
          </a:extLst>
        </xdr:cNvPr>
        <xdr:cNvSpPr txBox="1"/>
      </xdr:nvSpPr>
      <xdr:spPr>
        <a:xfrm>
          <a:off x="9391727"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23784</xdr:rowOff>
    </xdr:from>
    <xdr:ext cx="469744" cy="259045"/>
    <xdr:sp macro="" textlink="">
      <xdr:nvSpPr>
        <xdr:cNvPr id="138" name="n_2mainValue【図書館】&#10;一人当たり面積">
          <a:extLst>
            <a:ext uri="{FF2B5EF4-FFF2-40B4-BE49-F238E27FC236}">
              <a16:creationId xmlns:a16="http://schemas.microsoft.com/office/drawing/2014/main" id="{00000000-0008-0000-0200-00008A000000}"/>
            </a:ext>
          </a:extLst>
        </xdr:cNvPr>
        <xdr:cNvSpPr txBox="1"/>
      </xdr:nvSpPr>
      <xdr:spPr>
        <a:xfrm>
          <a:off x="8515427"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23784</xdr:rowOff>
    </xdr:from>
    <xdr:ext cx="469744" cy="259045"/>
    <xdr:sp macro="" textlink="">
      <xdr:nvSpPr>
        <xdr:cNvPr id="139" name="n_3mainValue【図書館】&#10;一人当たり面積">
          <a:extLst>
            <a:ext uri="{FF2B5EF4-FFF2-40B4-BE49-F238E27FC236}">
              <a16:creationId xmlns:a16="http://schemas.microsoft.com/office/drawing/2014/main" id="{00000000-0008-0000-0200-00008B000000}"/>
            </a:ext>
          </a:extLst>
        </xdr:cNvPr>
        <xdr:cNvSpPr txBox="1"/>
      </xdr:nvSpPr>
      <xdr:spPr>
        <a:xfrm>
          <a:off x="7626427"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xdr:rowOff>
    </xdr:from>
    <xdr:to>
      <xdr:col>24</xdr:col>
      <xdr:colOff>114300</xdr:colOff>
      <xdr:row>61</xdr:row>
      <xdr:rowOff>103378</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5847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151655</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673600"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47498</xdr:rowOff>
    </xdr:from>
    <xdr:to>
      <xdr:col>20</xdr:col>
      <xdr:colOff>38100</xdr:colOff>
      <xdr:row>61</xdr:row>
      <xdr:rowOff>149098</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746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52578</xdr:rowOff>
    </xdr:from>
    <xdr:to>
      <xdr:col>24</xdr:col>
      <xdr:colOff>63500</xdr:colOff>
      <xdr:row>61</xdr:row>
      <xdr:rowOff>98298</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3797300" y="105110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xdr:rowOff>
    </xdr:from>
    <xdr:to>
      <xdr:col>15</xdr:col>
      <xdr:colOff>101600</xdr:colOff>
      <xdr:row>61</xdr:row>
      <xdr:rowOff>112522</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857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98298</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2908300" y="10520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47498</xdr:rowOff>
    </xdr:from>
    <xdr:to>
      <xdr:col>10</xdr:col>
      <xdr:colOff>165100</xdr:colOff>
      <xdr:row>61</xdr:row>
      <xdr:rowOff>149098</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968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61722</xdr:rowOff>
    </xdr:from>
    <xdr:to>
      <xdr:col>15</xdr:col>
      <xdr:colOff>50800</xdr:colOff>
      <xdr:row>61</xdr:row>
      <xdr:rowOff>98298</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2019300" y="10520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140225</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129049</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140225</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816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200-0000D7000000}"/>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200-0000D9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200-0000DB000000}"/>
            </a:ext>
          </a:extLst>
        </xdr:cNvPr>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29210</xdr:rowOff>
    </xdr:from>
    <xdr:to>
      <xdr:col>55</xdr:col>
      <xdr:colOff>50800</xdr:colOff>
      <xdr:row>61</xdr:row>
      <xdr:rowOff>130810</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0426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52087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200-0000E6000000}"/>
            </a:ext>
          </a:extLst>
        </xdr:cNvPr>
        <xdr:cNvSpPr txBox="1"/>
      </xdr:nvSpPr>
      <xdr:spPr>
        <a:xfrm>
          <a:off x="10515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29210</xdr:rowOff>
    </xdr:from>
    <xdr:to>
      <xdr:col>50</xdr:col>
      <xdr:colOff>165100</xdr:colOff>
      <xdr:row>61</xdr:row>
      <xdr:rowOff>130810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58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80010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9639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83820</xdr:rowOff>
    </xdr:from>
    <xdr:to>
      <xdr:col>46</xdr:col>
      <xdr:colOff>38100</xdr:colOff>
      <xdr:row>62</xdr:row>
      <xdr:rowOff>13970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86995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80010</xdr:rowOff>
    </xdr:from>
    <xdr:to>
      <xdr:col>50</xdr:col>
      <xdr:colOff>114300</xdr:colOff>
      <xdr:row>61</xdr:row>
      <xdr:rowOff>134620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8750300" y="1053846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85090</xdr:rowOff>
    </xdr:from>
    <xdr:to>
      <xdr:col>41</xdr:col>
      <xdr:colOff>101600</xdr:colOff>
      <xdr:row>62</xdr:row>
      <xdr:rowOff>15240</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7810500" y="105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134620</xdr:rowOff>
    </xdr:from>
    <xdr:to>
      <xdr:col>45</xdr:col>
      <xdr:colOff>177800</xdr:colOff>
      <xdr:row>61</xdr:row>
      <xdr:rowOff>135890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7861300" y="105930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a:extLst>
            <a:ext uri="{FF2B5EF4-FFF2-40B4-BE49-F238E27FC236}">
              <a16:creationId xmlns:a16="http://schemas.microsoft.com/office/drawing/2014/main" id="{00000000-0008-0000-0200-0000ED000000}"/>
            </a:ext>
          </a:extLst>
        </xdr:cNvPr>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200-0000EE000000}"/>
            </a:ext>
          </a:extLst>
        </xdr:cNvPr>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a:extLst>
            <a:ext uri="{FF2B5EF4-FFF2-40B4-BE49-F238E27FC236}">
              <a16:creationId xmlns:a16="http://schemas.microsoft.com/office/drawing/2014/main" id="{00000000-0008-0000-0200-0000EF000000}"/>
            </a:ext>
          </a:extLst>
        </xdr:cNvPr>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147337</xdr:rowOff>
    </xdr:from>
    <xdr:ext cx="469744" cy="259045"/>
    <xdr:sp macro="" textlink="">
      <xdr:nvSpPr>
        <xdr:cNvPr id="240" name="n_1mainValue【体育館・プール】&#10;一人当たり面積">
          <a:extLst>
            <a:ext uri="{FF2B5EF4-FFF2-40B4-BE49-F238E27FC236}">
              <a16:creationId xmlns:a16="http://schemas.microsoft.com/office/drawing/2014/main" id="{00000000-0008-0000-0200-0000F0000000}"/>
            </a:ext>
          </a:extLst>
        </xdr:cNvPr>
        <xdr:cNvSpPr txBox="1"/>
      </xdr:nvSpPr>
      <xdr:spPr>
        <a:xfrm>
          <a:off x="9391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30497</xdr:rowOff>
    </xdr:from>
    <xdr:ext cx="469744" cy="259045"/>
    <xdr:sp macro="" textlink="">
      <xdr:nvSpPr>
        <xdr:cNvPr id="241" name="n_2mainValue【体育館・プール】&#10;一人当たり面積">
          <a:extLst>
            <a:ext uri="{FF2B5EF4-FFF2-40B4-BE49-F238E27FC236}">
              <a16:creationId xmlns:a16="http://schemas.microsoft.com/office/drawing/2014/main" id="{00000000-0008-0000-0200-0000F1000000}"/>
            </a:ext>
          </a:extLst>
        </xdr:cNvPr>
        <xdr:cNvSpPr txBox="1"/>
      </xdr:nvSpPr>
      <xdr:spPr>
        <a:xfrm>
          <a:off x="851542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31767</xdr:rowOff>
    </xdr:from>
    <xdr:ext cx="469744" cy="259045"/>
    <xdr:sp macro="" textlink="">
      <xdr:nvSpPr>
        <xdr:cNvPr id="242" name="n_3mainValue【体育館・プール】&#10;一人当たり面積">
          <a:extLst>
            <a:ext uri="{FF2B5EF4-FFF2-40B4-BE49-F238E27FC236}">
              <a16:creationId xmlns:a16="http://schemas.microsoft.com/office/drawing/2014/main" id="{00000000-0008-0000-0200-0000F2000000}"/>
            </a:ext>
          </a:extLst>
        </xdr:cNvPr>
        <xdr:cNvSpPr txBox="1"/>
      </xdr:nvSpPr>
      <xdr:spPr>
        <a:xfrm>
          <a:off x="7626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a:extLst>
            <a:ext uri="{FF2B5EF4-FFF2-40B4-BE49-F238E27FC236}">
              <a16:creationId xmlns:a16="http://schemas.microsoft.com/office/drawing/2014/main" id="{00000000-0008-0000-0200-00000C010000}"/>
            </a:ext>
          </a:extLst>
        </xdr:cNvPr>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a:extLst>
            <a:ext uri="{FF2B5EF4-FFF2-40B4-BE49-F238E27FC236}">
              <a16:creationId xmlns:a16="http://schemas.microsoft.com/office/drawing/2014/main" id="{00000000-0008-0000-0200-00000E010000}"/>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00000000-0008-0000-0200-000010010000}"/>
            </a:ext>
          </a:extLst>
        </xdr:cNvPr>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128270</xdr:rowOff>
    </xdr:from>
    <xdr:to>
      <xdr:col>24</xdr:col>
      <xdr:colOff>114300</xdr:colOff>
      <xdr:row>81</xdr:row>
      <xdr:rowOff>58420</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4584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151147</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00000000-0008-0000-0200-00001B010000}"/>
            </a:ext>
          </a:extLst>
        </xdr:cNvPr>
        <xdr:cNvSpPr txBox="1"/>
      </xdr:nvSpPr>
      <xdr:spPr>
        <a:xfrm>
          <a:off x="4673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xdr:rowOff>
    </xdr:from>
    <xdr:to>
      <xdr:col>24</xdr:col>
      <xdr:colOff>63500</xdr:colOff>
      <xdr:row>81</xdr:row>
      <xdr:rowOff>57150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3797300" y="13895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65405</xdr:rowOff>
    </xdr:from>
    <xdr:to>
      <xdr:col>15</xdr:col>
      <xdr:colOff>101600</xdr:colOff>
      <xdr:row>81</xdr:row>
      <xdr:rowOff>167005</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2857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116205</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2908300" y="139446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196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81</xdr:row>
      <xdr:rowOff>116205</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2019300" y="13990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a:extLst>
            <a:ext uri="{FF2B5EF4-FFF2-40B4-BE49-F238E27FC236}">
              <a16:creationId xmlns:a16="http://schemas.microsoft.com/office/drawing/2014/main" id="{00000000-0008-0000-0200-000022010000}"/>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a:extLst>
            <a:ext uri="{FF2B5EF4-FFF2-40B4-BE49-F238E27FC236}">
              <a16:creationId xmlns:a16="http://schemas.microsoft.com/office/drawing/2014/main" id="{00000000-0008-0000-0200-000023010000}"/>
            </a:ext>
          </a:extLst>
        </xdr:cNvPr>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a:extLst>
            <a:ext uri="{FF2B5EF4-FFF2-40B4-BE49-F238E27FC236}">
              <a16:creationId xmlns:a16="http://schemas.microsoft.com/office/drawing/2014/main" id="{00000000-0008-0000-0200-000024010000}"/>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124477</xdr:rowOff>
    </xdr:from>
    <xdr:ext cx="405111" cy="259045"/>
    <xdr:sp macro="" textlink="">
      <xdr:nvSpPr>
        <xdr:cNvPr id="293" name="n_1mainValue【福祉施設】&#10;有形固定資産減価償却率">
          <a:extLst>
            <a:ext uri="{FF2B5EF4-FFF2-40B4-BE49-F238E27FC236}">
              <a16:creationId xmlns:a16="http://schemas.microsoft.com/office/drawing/2014/main" id="{00000000-0008-0000-0200-000025010000}"/>
            </a:ext>
          </a:extLst>
        </xdr:cNvPr>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12082</xdr:rowOff>
    </xdr:from>
    <xdr:ext cx="405111" cy="259045"/>
    <xdr:sp macro="" textlink="">
      <xdr:nvSpPr>
        <xdr:cNvPr id="294" name="n_2mainValue【福祉施設】&#10;有形固定資産減価償却率">
          <a:extLst>
            <a:ext uri="{FF2B5EF4-FFF2-40B4-BE49-F238E27FC236}">
              <a16:creationId xmlns:a16="http://schemas.microsoft.com/office/drawing/2014/main" id="{00000000-0008-0000-0200-000026010000}"/>
            </a:ext>
          </a:extLst>
        </xdr:cNvPr>
        <xdr:cNvSpPr txBox="1"/>
      </xdr:nvSpPr>
      <xdr:spPr>
        <a:xfrm>
          <a:off x="2705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5" name="n_3mainValue【福祉施設】&#10;有形固定資産減価償却率">
          <a:extLst>
            <a:ext uri="{FF2B5EF4-FFF2-40B4-BE49-F238E27FC236}">
              <a16:creationId xmlns:a16="http://schemas.microsoft.com/office/drawing/2014/main" id="{00000000-0008-0000-0200-00002701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2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200-00003C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200-00003E01000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200-000040010000}"/>
            </a:ext>
          </a:extLst>
        </xdr:cNvPr>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5017</xdr:rowOff>
    </xdr:from>
    <xdr:to>
      <xdr:col>55</xdr:col>
      <xdr:colOff>50800</xdr:colOff>
      <xdr:row>85</xdr:row>
      <xdr:rowOff>106617</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4267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31" name="【福祉施設】&#10;一人当たり面積該当値テキスト">
          <a:extLst>
            <a:ext uri="{FF2B5EF4-FFF2-40B4-BE49-F238E27FC236}">
              <a16:creationId xmlns:a16="http://schemas.microsoft.com/office/drawing/2014/main" id="{00000000-0008-0000-0200-00004B010000}"/>
            </a:ext>
          </a:extLst>
        </xdr:cNvPr>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5017</xdr:rowOff>
    </xdr:from>
    <xdr:to>
      <xdr:col>50</xdr:col>
      <xdr:colOff>165100</xdr:colOff>
      <xdr:row>85</xdr:row>
      <xdr:rowOff>106617</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9588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55817</xdr:rowOff>
    </xdr:from>
    <xdr:to>
      <xdr:col>55</xdr:col>
      <xdr:colOff>0</xdr:colOff>
      <xdr:row>85</xdr:row>
      <xdr:rowOff>55817</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9639300" y="146290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5017</xdr:rowOff>
    </xdr:from>
    <xdr:to>
      <xdr:col>46</xdr:col>
      <xdr:colOff>38100</xdr:colOff>
      <xdr:row>85</xdr:row>
      <xdr:rowOff>106617</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8699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55817</xdr:rowOff>
    </xdr:from>
    <xdr:to>
      <xdr:col>50</xdr:col>
      <xdr:colOff>114300</xdr:colOff>
      <xdr:row>85</xdr:row>
      <xdr:rowOff>55817</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8750300" y="14629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5017</xdr:rowOff>
    </xdr:from>
    <xdr:to>
      <xdr:col>41</xdr:col>
      <xdr:colOff>101600</xdr:colOff>
      <xdr:row>85</xdr:row>
      <xdr:rowOff>106617</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7810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55817</xdr:rowOff>
    </xdr:from>
    <xdr:to>
      <xdr:col>45</xdr:col>
      <xdr:colOff>177800</xdr:colOff>
      <xdr:row>85</xdr:row>
      <xdr:rowOff>55817</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7861300" y="14629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a:extLst>
            <a:ext uri="{FF2B5EF4-FFF2-40B4-BE49-F238E27FC236}">
              <a16:creationId xmlns:a16="http://schemas.microsoft.com/office/drawing/2014/main" id="{00000000-0008-0000-0200-000052010000}"/>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a:extLst>
            <a:ext uri="{FF2B5EF4-FFF2-40B4-BE49-F238E27FC236}">
              <a16:creationId xmlns:a16="http://schemas.microsoft.com/office/drawing/2014/main" id="{00000000-0008-0000-0200-000053010000}"/>
            </a:ext>
          </a:extLst>
        </xdr:cNvPr>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a:extLst>
            <a:ext uri="{FF2B5EF4-FFF2-40B4-BE49-F238E27FC236}">
              <a16:creationId xmlns:a16="http://schemas.microsoft.com/office/drawing/2014/main" id="{00000000-0008-0000-0200-000054010000}"/>
            </a:ext>
          </a:extLst>
        </xdr:cNvPr>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97744</xdr:rowOff>
    </xdr:from>
    <xdr:ext cx="469744" cy="259045"/>
    <xdr:sp macro="" textlink="">
      <xdr:nvSpPr>
        <xdr:cNvPr id="341" name="n_1mainValue【福祉施設】&#10;一人当たり面積">
          <a:extLst>
            <a:ext uri="{FF2B5EF4-FFF2-40B4-BE49-F238E27FC236}">
              <a16:creationId xmlns:a16="http://schemas.microsoft.com/office/drawing/2014/main" id="{00000000-0008-0000-0200-000055010000}"/>
            </a:ext>
          </a:extLst>
        </xdr:cNvPr>
        <xdr:cNvSpPr txBox="1"/>
      </xdr:nvSpPr>
      <xdr:spPr>
        <a:xfrm>
          <a:off x="93917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97744</xdr:rowOff>
    </xdr:from>
    <xdr:ext cx="469744" cy="259045"/>
    <xdr:sp macro="" textlink="">
      <xdr:nvSpPr>
        <xdr:cNvPr id="342" name="n_2mainValue【福祉施設】&#10;一人当たり面積">
          <a:extLst>
            <a:ext uri="{FF2B5EF4-FFF2-40B4-BE49-F238E27FC236}">
              <a16:creationId xmlns:a16="http://schemas.microsoft.com/office/drawing/2014/main" id="{00000000-0008-0000-0200-000056010000}"/>
            </a:ext>
          </a:extLst>
        </xdr:cNvPr>
        <xdr:cNvSpPr txBox="1"/>
      </xdr:nvSpPr>
      <xdr:spPr>
        <a:xfrm>
          <a:off x="8515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97744</xdr:rowOff>
    </xdr:from>
    <xdr:ext cx="469744" cy="259045"/>
    <xdr:sp macro="" textlink="">
      <xdr:nvSpPr>
        <xdr:cNvPr id="343" name="n_3mainValue【福祉施設】&#10;一人当たり面積">
          <a:extLst>
            <a:ext uri="{FF2B5EF4-FFF2-40B4-BE49-F238E27FC236}">
              <a16:creationId xmlns:a16="http://schemas.microsoft.com/office/drawing/2014/main" id="{00000000-0008-0000-0200-000057010000}"/>
            </a:ext>
          </a:extLst>
        </xdr:cNvPr>
        <xdr:cNvSpPr txBox="1"/>
      </xdr:nvSpPr>
      <xdr:spPr>
        <a:xfrm>
          <a:off x="7626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a:extLst>
            <a:ext uri="{FF2B5EF4-FFF2-40B4-BE49-F238E27FC236}">
              <a16:creationId xmlns:a16="http://schemas.microsoft.com/office/drawing/2014/main" id="{00000000-0008-0000-0200-00007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a:extLst>
            <a:ext uri="{FF2B5EF4-FFF2-40B4-BE49-F238E27FC236}">
              <a16:creationId xmlns:a16="http://schemas.microsoft.com/office/drawing/2014/main" id="{00000000-0008-0000-0200-000072010000}"/>
            </a:ext>
          </a:extLst>
        </xdr:cNvPr>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a:extLst>
            <a:ext uri="{FF2B5EF4-FFF2-40B4-BE49-F238E27FC236}">
              <a16:creationId xmlns:a16="http://schemas.microsoft.com/office/drawing/2014/main" id="{00000000-0008-0000-0200-000074010000}"/>
            </a:ext>
          </a:extLst>
        </xdr:cNvPr>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a:extLst>
            <a:ext uri="{FF2B5EF4-FFF2-40B4-BE49-F238E27FC236}">
              <a16:creationId xmlns:a16="http://schemas.microsoft.com/office/drawing/2014/main" id="{00000000-0008-0000-0200-000076010000}"/>
            </a:ext>
          </a:extLst>
        </xdr:cNvPr>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131536</xdr:rowOff>
    </xdr:from>
    <xdr:to>
      <xdr:col>24</xdr:col>
      <xdr:colOff>114300</xdr:colOff>
      <xdr:row>105</xdr:row>
      <xdr:rowOff>61686</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45847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109963</xdr:rowOff>
    </xdr:from>
    <xdr:ext cx="405111" cy="259045"/>
    <xdr:sp macro="" textlink="">
      <xdr:nvSpPr>
        <xdr:cNvPr id="385" name="【市民会館】&#10;有形固定資産減価償却率該当値テキスト">
          <a:extLst>
            <a:ext uri="{FF2B5EF4-FFF2-40B4-BE49-F238E27FC236}">
              <a16:creationId xmlns:a16="http://schemas.microsoft.com/office/drawing/2014/main" id="{00000000-0008-0000-0200-000081010000}"/>
            </a:ext>
          </a:extLst>
        </xdr:cNvPr>
        <xdr:cNvSpPr txBox="1"/>
      </xdr:nvSpPr>
      <xdr:spPr>
        <a:xfrm>
          <a:off x="4673600"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156029</xdr:rowOff>
    </xdr:from>
    <xdr:to>
      <xdr:col>20</xdr:col>
      <xdr:colOff>38100</xdr:colOff>
      <xdr:row>105</xdr:row>
      <xdr:rowOff>86179</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3746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10886</xdr:rowOff>
    </xdr:from>
    <xdr:to>
      <xdr:col>24</xdr:col>
      <xdr:colOff>63500</xdr:colOff>
      <xdr:row>105</xdr:row>
      <xdr:rowOff>35379</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3797300" y="1801313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10705</xdr:rowOff>
    </xdr:from>
    <xdr:to>
      <xdr:col>15</xdr:col>
      <xdr:colOff>101600</xdr:colOff>
      <xdr:row>105</xdr:row>
      <xdr:rowOff>112305</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2857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35379</xdr:rowOff>
    </xdr:from>
    <xdr:to>
      <xdr:col>19</xdr:col>
      <xdr:colOff>177800</xdr:colOff>
      <xdr:row>105</xdr:row>
      <xdr:rowOff>61505</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2908300" y="180376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31931</xdr:rowOff>
    </xdr:from>
    <xdr:to>
      <xdr:col>10</xdr:col>
      <xdr:colOff>165100</xdr:colOff>
      <xdr:row>105</xdr:row>
      <xdr:rowOff>133531</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1968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61505</xdr:rowOff>
    </xdr:from>
    <xdr:to>
      <xdr:col>15</xdr:col>
      <xdr:colOff>50800</xdr:colOff>
      <xdr:row>105</xdr:row>
      <xdr:rowOff>82731</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2019300" y="180637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a:extLst>
            <a:ext uri="{FF2B5EF4-FFF2-40B4-BE49-F238E27FC236}">
              <a16:creationId xmlns:a16="http://schemas.microsoft.com/office/drawing/2014/main" id="{00000000-0008-0000-0200-000088010000}"/>
            </a:ext>
          </a:extLst>
        </xdr:cNvPr>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a:extLst>
            <a:ext uri="{FF2B5EF4-FFF2-40B4-BE49-F238E27FC236}">
              <a16:creationId xmlns:a16="http://schemas.microsoft.com/office/drawing/2014/main" id="{00000000-0008-0000-0200-000089010000}"/>
            </a:ext>
          </a:extLst>
        </xdr:cNvPr>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a:extLst>
            <a:ext uri="{FF2B5EF4-FFF2-40B4-BE49-F238E27FC236}">
              <a16:creationId xmlns:a16="http://schemas.microsoft.com/office/drawing/2014/main" id="{00000000-0008-0000-0200-00008A010000}"/>
            </a:ext>
          </a:extLst>
        </xdr:cNvPr>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77306</xdr:rowOff>
    </xdr:from>
    <xdr:ext cx="405111" cy="259045"/>
    <xdr:sp macro="" textlink="">
      <xdr:nvSpPr>
        <xdr:cNvPr id="395" name="n_1mainValue【市民会館】&#10;有形固定資産減価償却率">
          <a:extLst>
            <a:ext uri="{FF2B5EF4-FFF2-40B4-BE49-F238E27FC236}">
              <a16:creationId xmlns:a16="http://schemas.microsoft.com/office/drawing/2014/main" id="{00000000-0008-0000-0200-00008B010000}"/>
            </a:ext>
          </a:extLst>
        </xdr:cNvPr>
        <xdr:cNvSpPr txBox="1"/>
      </xdr:nvSpPr>
      <xdr:spPr>
        <a:xfrm>
          <a:off x="3582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396" name="n_2mainValue【市民会館】&#10;有形固定資産減価償却率">
          <a:extLst>
            <a:ext uri="{FF2B5EF4-FFF2-40B4-BE49-F238E27FC236}">
              <a16:creationId xmlns:a16="http://schemas.microsoft.com/office/drawing/2014/main" id="{00000000-0008-0000-0200-00008C010000}"/>
            </a:ext>
          </a:extLst>
        </xdr:cNvPr>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124658</xdr:rowOff>
    </xdr:from>
    <xdr:ext cx="405111" cy="259045"/>
    <xdr:sp macro="" textlink="">
      <xdr:nvSpPr>
        <xdr:cNvPr id="397" name="n_3mainValue【市民会館】&#10;有形固定資産減価償却率">
          <a:extLst>
            <a:ext uri="{FF2B5EF4-FFF2-40B4-BE49-F238E27FC236}">
              <a16:creationId xmlns:a16="http://schemas.microsoft.com/office/drawing/2014/main" id="{00000000-0008-0000-0200-00008D010000}"/>
            </a:ext>
          </a:extLst>
        </xdr:cNvPr>
        <xdr:cNvSpPr txBox="1"/>
      </xdr:nvSpPr>
      <xdr:spPr>
        <a:xfrm>
          <a:off x="1816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00000000-0008-0000-0200-0000A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a:extLst>
            <a:ext uri="{FF2B5EF4-FFF2-40B4-BE49-F238E27FC236}">
              <a16:creationId xmlns:a16="http://schemas.microsoft.com/office/drawing/2014/main" id="{00000000-0008-0000-0200-0000A6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a:extLst>
            <a:ext uri="{FF2B5EF4-FFF2-40B4-BE49-F238E27FC236}">
              <a16:creationId xmlns:a16="http://schemas.microsoft.com/office/drawing/2014/main" id="{00000000-0008-0000-0200-0000A8010000}"/>
            </a:ext>
          </a:extLst>
        </xdr:cNvPr>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a:extLst>
            <a:ext uri="{FF2B5EF4-FFF2-40B4-BE49-F238E27FC236}">
              <a16:creationId xmlns:a16="http://schemas.microsoft.com/office/drawing/2014/main" id="{00000000-0008-0000-0200-0000AA010000}"/>
            </a:ext>
          </a:extLst>
        </xdr:cNvPr>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124461</xdr:rowOff>
    </xdr:from>
    <xdr:to>
      <xdr:col>55</xdr:col>
      <xdr:colOff>50800</xdr:colOff>
      <xdr:row>106</xdr:row>
      <xdr:rowOff>54611</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0426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102888</xdr:rowOff>
    </xdr:from>
    <xdr:ext cx="469744" cy="259045"/>
    <xdr:sp macro="" textlink="">
      <xdr:nvSpPr>
        <xdr:cNvPr id="437" name="【市民会館】&#10;一人当たり面積該当値テキスト">
          <a:extLst>
            <a:ext uri="{FF2B5EF4-FFF2-40B4-BE49-F238E27FC236}">
              <a16:creationId xmlns:a16="http://schemas.microsoft.com/office/drawing/2014/main" id="{00000000-0008-0000-0200-0000B5010000}"/>
            </a:ext>
          </a:extLst>
        </xdr:cNvPr>
        <xdr:cNvSpPr txBox="1"/>
      </xdr:nvSpPr>
      <xdr:spPr>
        <a:xfrm>
          <a:off x="10515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124461</xdr:rowOff>
    </xdr:from>
    <xdr:to>
      <xdr:col>50</xdr:col>
      <xdr:colOff>165100</xdr:colOff>
      <xdr:row>106</xdr:row>
      <xdr:rowOff>54611</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9588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3811</xdr:rowOff>
    </xdr:from>
    <xdr:to>
      <xdr:col>55</xdr:col>
      <xdr:colOff>0</xdr:colOff>
      <xdr:row>106</xdr:row>
      <xdr:rowOff>3811</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9639300" y="18177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8699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3811</xdr:rowOff>
    </xdr:from>
    <xdr:to>
      <xdr:col>50</xdr:col>
      <xdr:colOff>114300</xdr:colOff>
      <xdr:row>106</xdr:row>
      <xdr:rowOff>3811</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8750300" y="18177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124461</xdr:rowOff>
    </xdr:from>
    <xdr:to>
      <xdr:col>41</xdr:col>
      <xdr:colOff>101600</xdr:colOff>
      <xdr:row>106</xdr:row>
      <xdr:rowOff>54611</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781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3811</xdr:rowOff>
    </xdr:from>
    <xdr:to>
      <xdr:col>45</xdr:col>
      <xdr:colOff>177800</xdr:colOff>
      <xdr:row>106</xdr:row>
      <xdr:rowOff>3811</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7861300" y="18177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a:extLst>
            <a:ext uri="{FF2B5EF4-FFF2-40B4-BE49-F238E27FC236}">
              <a16:creationId xmlns:a16="http://schemas.microsoft.com/office/drawing/2014/main" id="{00000000-0008-0000-0200-0000BC010000}"/>
            </a:ext>
          </a:extLst>
        </xdr:cNvPr>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a:extLst>
            <a:ext uri="{FF2B5EF4-FFF2-40B4-BE49-F238E27FC236}">
              <a16:creationId xmlns:a16="http://schemas.microsoft.com/office/drawing/2014/main" id="{00000000-0008-0000-0200-0000BD010000}"/>
            </a:ext>
          </a:extLst>
        </xdr:cNvPr>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a:extLst>
            <a:ext uri="{FF2B5EF4-FFF2-40B4-BE49-F238E27FC236}">
              <a16:creationId xmlns:a16="http://schemas.microsoft.com/office/drawing/2014/main" id="{00000000-0008-0000-0200-0000BE010000}"/>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45738</xdr:rowOff>
    </xdr:from>
    <xdr:ext cx="469744" cy="259045"/>
    <xdr:sp macro="" textlink="">
      <xdr:nvSpPr>
        <xdr:cNvPr id="447" name="n_1mainValue【市民会館】&#10;一人当たり面積">
          <a:extLst>
            <a:ext uri="{FF2B5EF4-FFF2-40B4-BE49-F238E27FC236}">
              <a16:creationId xmlns:a16="http://schemas.microsoft.com/office/drawing/2014/main" id="{00000000-0008-0000-0200-0000BF010000}"/>
            </a:ext>
          </a:extLst>
        </xdr:cNvPr>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48" name="n_2mainValue【市民会館】&#10;一人当たり面積">
          <a:extLst>
            <a:ext uri="{FF2B5EF4-FFF2-40B4-BE49-F238E27FC236}">
              <a16:creationId xmlns:a16="http://schemas.microsoft.com/office/drawing/2014/main" id="{00000000-0008-0000-0200-0000C0010000}"/>
            </a:ext>
          </a:extLst>
        </xdr:cNvPr>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49" name="n_3mainValue【市民会館】&#10;一人当たり面積">
          <a:extLst>
            <a:ext uri="{FF2B5EF4-FFF2-40B4-BE49-F238E27FC236}">
              <a16:creationId xmlns:a16="http://schemas.microsoft.com/office/drawing/2014/main" id="{00000000-0008-0000-0200-0000C1010000}"/>
            </a:ext>
          </a:extLst>
        </xdr:cNvPr>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00000000-0008-0000-02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a:extLst>
            <a:ext uri="{FF2B5EF4-FFF2-40B4-BE49-F238E27FC236}">
              <a16:creationId xmlns:a16="http://schemas.microsoft.com/office/drawing/2014/main" id="{00000000-0008-0000-0200-0000DC010000}"/>
            </a:ext>
          </a:extLst>
        </xdr:cNvPr>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00000000-0008-0000-0200-0000DE010000}"/>
            </a:ext>
          </a:extLst>
        </xdr:cNvPr>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00000000-0008-0000-0200-0000E0010000}"/>
            </a:ext>
          </a:extLst>
        </xdr:cNvPr>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154396</xdr:rowOff>
    </xdr:from>
    <xdr:to>
      <xdr:col>85</xdr:col>
      <xdr:colOff>177800</xdr:colOff>
      <xdr:row>39</xdr:row>
      <xdr:rowOff>84546</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6268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132823</xdr:rowOff>
    </xdr:from>
    <xdr:ext cx="405111" cy="259045"/>
    <xdr:sp macro="" textlink="">
      <xdr:nvSpPr>
        <xdr:cNvPr id="491" name="【一般廃棄物処理施設】&#10;有形固定資産減価償却率該当値テキスト">
          <a:extLst>
            <a:ext uri="{FF2B5EF4-FFF2-40B4-BE49-F238E27FC236}">
              <a16:creationId xmlns:a16="http://schemas.microsoft.com/office/drawing/2014/main" id="{00000000-0008-0000-0200-0000EB010000}"/>
            </a:ext>
          </a:extLst>
        </xdr:cNvPr>
        <xdr:cNvSpPr txBox="1"/>
      </xdr:nvSpPr>
      <xdr:spPr>
        <a:xfrm>
          <a:off x="16357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87630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5481300" y="672029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90715</xdr:rowOff>
    </xdr:from>
    <xdr:to>
      <xdr:col>76</xdr:col>
      <xdr:colOff>165100</xdr:colOff>
      <xdr:row>40</xdr:row>
      <xdr:rowOff>20865</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4541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141515</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4592300" y="677418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2722</xdr:rowOff>
    </xdr:from>
    <xdr:to>
      <xdr:col>76</xdr:col>
      <xdr:colOff>114300</xdr:colOff>
      <xdr:row>39</xdr:row>
      <xdr:rowOff>141515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3703300" y="6689272"/>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8" name="n_1aveValue【一般廃棄物処理施設】&#10;有形固定資産減価償却率">
          <a:extLst>
            <a:ext uri="{FF2B5EF4-FFF2-40B4-BE49-F238E27FC236}">
              <a16:creationId xmlns:a16="http://schemas.microsoft.com/office/drawing/2014/main" id="{00000000-0008-0000-0200-0000F2010000}"/>
            </a:ext>
          </a:extLst>
        </xdr:cNvPr>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9" name="n_2aveValue【一般廃棄物処理施設】&#10;有形固定資産減価償却率">
          <a:extLst>
            <a:ext uri="{FF2B5EF4-FFF2-40B4-BE49-F238E27FC236}">
              <a16:creationId xmlns:a16="http://schemas.microsoft.com/office/drawing/2014/main" id="{00000000-0008-0000-0200-0000F3010000}"/>
            </a:ext>
          </a:extLst>
        </xdr:cNvPr>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500" name="n_3aveValue【一般廃棄物処理施設】&#10;有形固定資産減価償却率">
          <a:extLst>
            <a:ext uri="{FF2B5EF4-FFF2-40B4-BE49-F238E27FC236}">
              <a16:creationId xmlns:a16="http://schemas.microsoft.com/office/drawing/2014/main" id="{00000000-0008-0000-0200-0000F4010000}"/>
            </a:ext>
          </a:extLst>
        </xdr:cNvPr>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11992</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4389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503" name="n_3main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a:extLst>
            <a:ext uri="{FF2B5EF4-FFF2-40B4-BE49-F238E27FC236}">
              <a16:creationId xmlns:a16="http://schemas.microsoft.com/office/drawing/2014/main" id="{00000000-0008-0000-0200-00001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a:extLst>
            <a:ext uri="{FF2B5EF4-FFF2-40B4-BE49-F238E27FC236}">
              <a16:creationId xmlns:a16="http://schemas.microsoft.com/office/drawing/2014/main" id="{00000000-0008-0000-0200-000012020000}"/>
            </a:ext>
          </a:extLst>
        </xdr:cNvPr>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a:extLst>
            <a:ext uri="{FF2B5EF4-FFF2-40B4-BE49-F238E27FC236}">
              <a16:creationId xmlns:a16="http://schemas.microsoft.com/office/drawing/2014/main" id="{00000000-0008-0000-0200-000014020000}"/>
            </a:ext>
          </a:extLst>
        </xdr:cNvPr>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34" name="【一般廃棄物処理施設】&#10;一人当たり有形固定資産（償却資産）額平均値テキスト">
          <a:extLst>
            <a:ext uri="{FF2B5EF4-FFF2-40B4-BE49-F238E27FC236}">
              <a16:creationId xmlns:a16="http://schemas.microsoft.com/office/drawing/2014/main" id="{00000000-0008-0000-0200-000016020000}"/>
            </a:ext>
          </a:extLst>
        </xdr:cNvPr>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35544</xdr:rowOff>
    </xdr:from>
    <xdr:to>
      <xdr:col>116</xdr:col>
      <xdr:colOff>114300</xdr:colOff>
      <xdr:row>42</xdr:row>
      <xdr:rowOff>137144</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22110700" y="72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121921</xdr:rowOff>
    </xdr:from>
    <xdr:ext cx="469744" cy="259045"/>
    <xdr:sp macro="" textlink="">
      <xdr:nvSpPr>
        <xdr:cNvPr id="545" name="【一般廃棄物処理施設】&#10;一人当たり有形固定資産（償却資産）額該当値テキスト">
          <a:extLst>
            <a:ext uri="{FF2B5EF4-FFF2-40B4-BE49-F238E27FC236}">
              <a16:creationId xmlns:a16="http://schemas.microsoft.com/office/drawing/2014/main" id="{00000000-0008-0000-0200-000021020000}"/>
            </a:ext>
          </a:extLst>
        </xdr:cNvPr>
        <xdr:cNvSpPr txBox="1"/>
      </xdr:nvSpPr>
      <xdr:spPr>
        <a:xfrm>
          <a:off x="22199600" y="715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35553</xdr:rowOff>
    </xdr:from>
    <xdr:to>
      <xdr:col>112</xdr:col>
      <xdr:colOff>38100</xdr:colOff>
      <xdr:row>42</xdr:row>
      <xdr:rowOff>137153</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21272500" y="72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86344</xdr:rowOff>
    </xdr:from>
    <xdr:to>
      <xdr:col>116</xdr:col>
      <xdr:colOff>63500</xdr:colOff>
      <xdr:row>42</xdr:row>
      <xdr:rowOff>86353</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21323300" y="7287244"/>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35566</xdr:rowOff>
    </xdr:from>
    <xdr:to>
      <xdr:col>107</xdr:col>
      <xdr:colOff>101600</xdr:colOff>
      <xdr:row>42</xdr:row>
      <xdr:rowOff>137166</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20383500" y="72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86353</xdr:rowOff>
    </xdr:from>
    <xdr:to>
      <xdr:col>111</xdr:col>
      <xdr:colOff>177800</xdr:colOff>
      <xdr:row>42</xdr:row>
      <xdr:rowOff>86366</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20434300" y="728725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34427</xdr:rowOff>
    </xdr:from>
    <xdr:to>
      <xdr:col>102</xdr:col>
      <xdr:colOff>165100</xdr:colOff>
      <xdr:row>42</xdr:row>
      <xdr:rowOff>136027</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9494500" y="72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85227</xdr:rowOff>
    </xdr:from>
    <xdr:to>
      <xdr:col>107</xdr:col>
      <xdr:colOff>50800</xdr:colOff>
      <xdr:row>42</xdr:row>
      <xdr:rowOff>86366</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9545300" y="7286127"/>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52" name="n_1aveValue【一般廃棄物処理施設】&#10;一人当たり有形固定資産（償却資産）額">
          <a:extLst>
            <a:ext uri="{FF2B5EF4-FFF2-40B4-BE49-F238E27FC236}">
              <a16:creationId xmlns:a16="http://schemas.microsoft.com/office/drawing/2014/main" id="{00000000-0008-0000-0200-000028020000}"/>
            </a:ext>
          </a:extLst>
        </xdr:cNvPr>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53" name="n_2aveValue【一般廃棄物処理施設】&#10;一人当たり有形固定資産（償却資産）額">
          <a:extLst>
            <a:ext uri="{FF2B5EF4-FFF2-40B4-BE49-F238E27FC236}">
              <a16:creationId xmlns:a16="http://schemas.microsoft.com/office/drawing/2014/main" id="{00000000-0008-0000-0200-000029020000}"/>
            </a:ext>
          </a:extLst>
        </xdr:cNvPr>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54" name="n_3aveValue【一般廃棄物処理施設】&#10;一人当たり有形固定資産（償却資産）額">
          <a:extLst>
            <a:ext uri="{FF2B5EF4-FFF2-40B4-BE49-F238E27FC236}">
              <a16:creationId xmlns:a16="http://schemas.microsoft.com/office/drawing/2014/main" id="{00000000-0008-0000-0200-00002A020000}"/>
            </a:ext>
          </a:extLst>
        </xdr:cNvPr>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128280</xdr:rowOff>
    </xdr:from>
    <xdr:ext cx="469744" cy="259045"/>
    <xdr:sp macro="" textlink="">
      <xdr:nvSpPr>
        <xdr:cNvPr id="555" name="n_1mainValue【一般廃棄物処理施設】&#10;一人当たり有形固定資産（償却資産）額">
          <a:extLst>
            <a:ext uri="{FF2B5EF4-FFF2-40B4-BE49-F238E27FC236}">
              <a16:creationId xmlns:a16="http://schemas.microsoft.com/office/drawing/2014/main" id="{00000000-0008-0000-0200-00002B020000}"/>
            </a:ext>
          </a:extLst>
        </xdr:cNvPr>
        <xdr:cNvSpPr txBox="1"/>
      </xdr:nvSpPr>
      <xdr:spPr>
        <a:xfrm>
          <a:off x="21075728" y="732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128293</xdr:rowOff>
    </xdr:from>
    <xdr:ext cx="469744" cy="259045"/>
    <xdr:sp macro="" textlink="">
      <xdr:nvSpPr>
        <xdr:cNvPr id="556" name="n_2mainValue【一般廃棄物処理施設】&#10;一人当たり有形固定資産（償却資産）額">
          <a:extLst>
            <a:ext uri="{FF2B5EF4-FFF2-40B4-BE49-F238E27FC236}">
              <a16:creationId xmlns:a16="http://schemas.microsoft.com/office/drawing/2014/main" id="{00000000-0008-0000-0200-00002C020000}"/>
            </a:ext>
          </a:extLst>
        </xdr:cNvPr>
        <xdr:cNvSpPr txBox="1"/>
      </xdr:nvSpPr>
      <xdr:spPr>
        <a:xfrm>
          <a:off x="20199428" y="732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127154</xdr:rowOff>
    </xdr:from>
    <xdr:ext cx="469744" cy="259045"/>
    <xdr:sp macro="" textlink="">
      <xdr:nvSpPr>
        <xdr:cNvPr id="557" name="n_3mainValue【一般廃棄物処理施設】&#10;一人当たり有形固定資産（償却資産）額">
          <a:extLst>
            <a:ext uri="{FF2B5EF4-FFF2-40B4-BE49-F238E27FC236}">
              <a16:creationId xmlns:a16="http://schemas.microsoft.com/office/drawing/2014/main" id="{00000000-0008-0000-0200-00002D020000}"/>
            </a:ext>
          </a:extLst>
        </xdr:cNvPr>
        <xdr:cNvSpPr txBox="1"/>
      </xdr:nvSpPr>
      <xdr:spPr>
        <a:xfrm>
          <a:off x="19310428" y="732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a:extLst>
            <a:ext uri="{FF2B5EF4-FFF2-40B4-BE49-F238E27FC236}">
              <a16:creationId xmlns:a16="http://schemas.microsoft.com/office/drawing/2014/main" id="{00000000-0008-0000-0200-00004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4" name="【保健センター・保健所】&#10;有形固定資産減価償却率最小値テキスト">
          <a:extLst>
            <a:ext uri="{FF2B5EF4-FFF2-40B4-BE49-F238E27FC236}">
              <a16:creationId xmlns:a16="http://schemas.microsoft.com/office/drawing/2014/main" id="{00000000-0008-0000-0200-000048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6" name="【保健センター・保健所】&#10;有形固定資産減価償却率最大値テキスト">
          <a:extLst>
            <a:ext uri="{FF2B5EF4-FFF2-40B4-BE49-F238E27FC236}">
              <a16:creationId xmlns:a16="http://schemas.microsoft.com/office/drawing/2014/main" id="{00000000-0008-0000-0200-00004A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88" name="【保健センター・保健所】&#10;有形固定資産減価償却率平均値テキスト">
          <a:extLst>
            <a:ext uri="{FF2B5EF4-FFF2-40B4-BE49-F238E27FC236}">
              <a16:creationId xmlns:a16="http://schemas.microsoft.com/office/drawing/2014/main" id="{00000000-0008-0000-0200-00004C020000}"/>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76563</xdr:rowOff>
    </xdr:from>
    <xdr:to>
      <xdr:col>85</xdr:col>
      <xdr:colOff>177800</xdr:colOff>
      <xdr:row>58</xdr:row>
      <xdr:rowOff>6713</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62687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99440</xdr:rowOff>
    </xdr:from>
    <xdr:ext cx="405111" cy="259045"/>
    <xdr:sp macro="" textlink="">
      <xdr:nvSpPr>
        <xdr:cNvPr id="599" name="【保健センター・保健所】&#10;有形固定資産減価償却率該当値テキスト">
          <a:extLst>
            <a:ext uri="{FF2B5EF4-FFF2-40B4-BE49-F238E27FC236}">
              <a16:creationId xmlns:a16="http://schemas.microsoft.com/office/drawing/2014/main" id="{00000000-0008-0000-0200-000057020000}"/>
            </a:ext>
          </a:extLst>
        </xdr:cNvPr>
        <xdr:cNvSpPr txBox="1"/>
      </xdr:nvSpPr>
      <xdr:spPr>
        <a:xfrm>
          <a:off x="16357600" y="970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127363</xdr:rowOff>
    </xdr:from>
    <xdr:to>
      <xdr:col>85</xdr:col>
      <xdr:colOff>127000</xdr:colOff>
      <xdr:row>57</xdr:row>
      <xdr:rowOff>160020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5481300" y="99000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160020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4592300" y="98951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104322</xdr:rowOff>
    </xdr:from>
    <xdr:to>
      <xdr:col>72</xdr:col>
      <xdr:colOff>38100</xdr:colOff>
      <xdr:row>58</xdr:row>
      <xdr:rowOff>34472</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3652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122465</xdr:rowOff>
    </xdr:from>
    <xdr:to>
      <xdr:col>76</xdr:col>
      <xdr:colOff>114300</xdr:colOff>
      <xdr:row>57</xdr:row>
      <xdr:rowOff>155122</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3703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606" name="n_1aveValue【保健センター・保健所】&#10;有形固定資産減価償却率">
          <a:extLst>
            <a:ext uri="{FF2B5EF4-FFF2-40B4-BE49-F238E27FC236}">
              <a16:creationId xmlns:a16="http://schemas.microsoft.com/office/drawing/2014/main" id="{00000000-0008-0000-0200-00005E020000}"/>
            </a:ext>
          </a:extLst>
        </xdr:cNvPr>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607" name="n_2aveValue【保健センター・保健所】&#10;有形固定資産減価償却率">
          <a:extLst>
            <a:ext uri="{FF2B5EF4-FFF2-40B4-BE49-F238E27FC236}">
              <a16:creationId xmlns:a16="http://schemas.microsoft.com/office/drawing/2014/main" id="{00000000-0008-0000-0200-00005F020000}"/>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608" name="n_3aveValue【保健センター・保健所】&#10;有形固定資産減価償却率">
          <a:extLst>
            <a:ext uri="{FF2B5EF4-FFF2-40B4-BE49-F238E27FC236}">
              <a16:creationId xmlns:a16="http://schemas.microsoft.com/office/drawing/2014/main" id="{00000000-0008-0000-0200-000060020000}"/>
            </a:ext>
          </a:extLst>
        </xdr:cNvPr>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609" name="n_1mainValue【保健センター・保健所】&#10;有形固定資産減価償却率">
          <a:extLst>
            <a:ext uri="{FF2B5EF4-FFF2-40B4-BE49-F238E27FC236}">
              <a16:creationId xmlns:a16="http://schemas.microsoft.com/office/drawing/2014/main" id="{00000000-0008-0000-0200-000061020000}"/>
            </a:ext>
          </a:extLst>
        </xdr:cNvPr>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610" name="n_2mainValue【保健センター・保健所】&#10;有形固定資産減価償却率">
          <a:extLst>
            <a:ext uri="{FF2B5EF4-FFF2-40B4-BE49-F238E27FC236}">
              <a16:creationId xmlns:a16="http://schemas.microsoft.com/office/drawing/2014/main" id="{00000000-0008-0000-0200-000062020000}"/>
            </a:ext>
          </a:extLst>
        </xdr:cNvPr>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611" name="n_3mainValue【保健センター・保健所】&#10;有形固定資産減価償却率">
          <a:extLst>
            <a:ext uri="{FF2B5EF4-FFF2-40B4-BE49-F238E27FC236}">
              <a16:creationId xmlns:a16="http://schemas.microsoft.com/office/drawing/2014/main" id="{00000000-0008-0000-0200-000063020000}"/>
            </a:ext>
          </a:extLst>
        </xdr:cNvPr>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a:extLst>
            <a:ext uri="{FF2B5EF4-FFF2-40B4-BE49-F238E27FC236}">
              <a16:creationId xmlns:a16="http://schemas.microsoft.com/office/drawing/2014/main" id="{00000000-0008-0000-0200-00007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6" name="【保健センター・保健所】&#10;一人当たり面積最小値テキスト">
          <a:extLst>
            <a:ext uri="{FF2B5EF4-FFF2-40B4-BE49-F238E27FC236}">
              <a16:creationId xmlns:a16="http://schemas.microsoft.com/office/drawing/2014/main" id="{00000000-0008-0000-0200-00007C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38" name="【保健センター・保健所】&#10;一人当たり面積最大値テキスト">
          <a:extLst>
            <a:ext uri="{FF2B5EF4-FFF2-40B4-BE49-F238E27FC236}">
              <a16:creationId xmlns:a16="http://schemas.microsoft.com/office/drawing/2014/main" id="{00000000-0008-0000-0200-00007E020000}"/>
            </a:ext>
          </a:extLst>
        </xdr:cNvPr>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40" name="【保健センター・保健所】&#10;一人当たり面積平均値テキスト">
          <a:extLst>
            <a:ext uri="{FF2B5EF4-FFF2-40B4-BE49-F238E27FC236}">
              <a16:creationId xmlns:a16="http://schemas.microsoft.com/office/drawing/2014/main" id="{00000000-0008-0000-0200-000080020000}"/>
            </a:ext>
          </a:extLst>
        </xdr:cNvPr>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51" name="【保健センター・保健所】&#10;一人当たり面積該当値テキスト">
          <a:extLst>
            <a:ext uri="{FF2B5EF4-FFF2-40B4-BE49-F238E27FC236}">
              <a16:creationId xmlns:a16="http://schemas.microsoft.com/office/drawing/2014/main" id="{00000000-0008-0000-0200-00008B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58" name="n_1aveValue【保健センター・保健所】&#10;一人当たり面積">
          <a:extLst>
            <a:ext uri="{FF2B5EF4-FFF2-40B4-BE49-F238E27FC236}">
              <a16:creationId xmlns:a16="http://schemas.microsoft.com/office/drawing/2014/main" id="{00000000-0008-0000-0200-000092020000}"/>
            </a:ext>
          </a:extLst>
        </xdr:cNvPr>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59" name="n_2aveValue【保健センター・保健所】&#10;一人当たり面積">
          <a:extLst>
            <a:ext uri="{FF2B5EF4-FFF2-40B4-BE49-F238E27FC236}">
              <a16:creationId xmlns:a16="http://schemas.microsoft.com/office/drawing/2014/main" id="{00000000-0008-0000-0200-000093020000}"/>
            </a:ext>
          </a:extLst>
        </xdr:cNvPr>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60" name="n_3aveValue【保健センター・保健所】&#10;一人当たり面積">
          <a:extLst>
            <a:ext uri="{FF2B5EF4-FFF2-40B4-BE49-F238E27FC236}">
              <a16:creationId xmlns:a16="http://schemas.microsoft.com/office/drawing/2014/main" id="{00000000-0008-0000-0200-000094020000}"/>
            </a:ext>
          </a:extLst>
        </xdr:cNvPr>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61" name="n_1mainValue【保健センター・保健所】&#10;一人当たり面積">
          <a:extLst>
            <a:ext uri="{FF2B5EF4-FFF2-40B4-BE49-F238E27FC236}">
              <a16:creationId xmlns:a16="http://schemas.microsoft.com/office/drawing/2014/main" id="{00000000-0008-0000-0200-000095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62" name="n_2mainValue【保健センター・保健所】&#10;一人当たり面積">
          <a:extLst>
            <a:ext uri="{FF2B5EF4-FFF2-40B4-BE49-F238E27FC236}">
              <a16:creationId xmlns:a16="http://schemas.microsoft.com/office/drawing/2014/main" id="{00000000-0008-0000-0200-000096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63" name="n_3mainValue【保健センター・保健所】&#10;一人当たり面積">
          <a:extLst>
            <a:ext uri="{FF2B5EF4-FFF2-40B4-BE49-F238E27FC236}">
              <a16:creationId xmlns:a16="http://schemas.microsoft.com/office/drawing/2014/main" id="{00000000-0008-0000-0200-000097020000}"/>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a:extLst>
            <a:ext uri="{FF2B5EF4-FFF2-40B4-BE49-F238E27FC236}">
              <a16:creationId xmlns:a16="http://schemas.microsoft.com/office/drawing/2014/main" id="{00000000-0008-0000-0200-0000A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9" name="【消防施設】&#10;有形固定資産減価償却率最小値テキスト">
          <a:extLst>
            <a:ext uri="{FF2B5EF4-FFF2-40B4-BE49-F238E27FC236}">
              <a16:creationId xmlns:a16="http://schemas.microsoft.com/office/drawing/2014/main" id="{00000000-0008-0000-0200-0000B1020000}"/>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91" name="【消防施設】&#10;有形固定資産減価償却率最大値テキスト">
          <a:extLst>
            <a:ext uri="{FF2B5EF4-FFF2-40B4-BE49-F238E27FC236}">
              <a16:creationId xmlns:a16="http://schemas.microsoft.com/office/drawing/2014/main" id="{00000000-0008-0000-0200-0000B3020000}"/>
            </a:ext>
          </a:extLst>
        </xdr:cNvPr>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93" name="【消防施設】&#10;有形固定資産減価償却率平均値テキスト">
          <a:extLst>
            <a:ext uri="{FF2B5EF4-FFF2-40B4-BE49-F238E27FC236}">
              <a16:creationId xmlns:a16="http://schemas.microsoft.com/office/drawing/2014/main" id="{00000000-0008-0000-0200-0000B5020000}"/>
            </a:ext>
          </a:extLst>
        </xdr:cNvPr>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704" name="【消防施設】&#10;有形固定資産減価償却率該当値テキスト">
          <a:extLst>
            <a:ext uri="{FF2B5EF4-FFF2-40B4-BE49-F238E27FC236}">
              <a16:creationId xmlns:a16="http://schemas.microsoft.com/office/drawing/2014/main" id="{00000000-0008-0000-0200-0000C0020000}"/>
            </a:ext>
          </a:extLst>
        </xdr:cNvPr>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17145</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5481300" y="138684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17145</xdr:rowOff>
    </xdr:from>
    <xdr:to>
      <xdr:col>81</xdr:col>
      <xdr:colOff>50800</xdr:colOff>
      <xdr:row>81</xdr:row>
      <xdr:rowOff>38100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14592300" y="139045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27305</xdr:rowOff>
    </xdr:from>
    <xdr:to>
      <xdr:col>72</xdr:col>
      <xdr:colOff>38100</xdr:colOff>
      <xdr:row>81</xdr:row>
      <xdr:rowOff>128905</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3652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78105</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13703300" y="13925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11" name="n_1aveValue【消防施設】&#10;有形固定資産減価償却率">
          <a:extLst>
            <a:ext uri="{FF2B5EF4-FFF2-40B4-BE49-F238E27FC236}">
              <a16:creationId xmlns:a16="http://schemas.microsoft.com/office/drawing/2014/main" id="{00000000-0008-0000-0200-0000C7020000}"/>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712" name="n_2aveValue【消防施設】&#10;有形固定資産減価償却率">
          <a:extLst>
            <a:ext uri="{FF2B5EF4-FFF2-40B4-BE49-F238E27FC236}">
              <a16:creationId xmlns:a16="http://schemas.microsoft.com/office/drawing/2014/main" id="{00000000-0008-0000-0200-0000C8020000}"/>
            </a:ext>
          </a:extLst>
        </xdr:cNvPr>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713" name="n_3aveValue【消防施設】&#10;有形固定資産減価償却率">
          <a:extLst>
            <a:ext uri="{FF2B5EF4-FFF2-40B4-BE49-F238E27FC236}">
              <a16:creationId xmlns:a16="http://schemas.microsoft.com/office/drawing/2014/main" id="{00000000-0008-0000-0200-0000C9020000}"/>
            </a:ext>
          </a:extLst>
        </xdr:cNvPr>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714" name="n_1mainValue【消防施設】&#10;有形固定資産減価償却率">
          <a:extLst>
            <a:ext uri="{FF2B5EF4-FFF2-40B4-BE49-F238E27FC236}">
              <a16:creationId xmlns:a16="http://schemas.microsoft.com/office/drawing/2014/main" id="{00000000-0008-0000-0200-0000CA020000}"/>
            </a:ext>
          </a:extLst>
        </xdr:cNvPr>
        <xdr:cNvSpPr txBox="1"/>
      </xdr:nvSpPr>
      <xdr:spPr>
        <a:xfrm>
          <a:off x="15266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715" name="n_2mainValue【消防施設】&#10;有形固定資産減価償却率">
          <a:extLst>
            <a:ext uri="{FF2B5EF4-FFF2-40B4-BE49-F238E27FC236}">
              <a16:creationId xmlns:a16="http://schemas.microsoft.com/office/drawing/2014/main" id="{00000000-0008-0000-0200-0000CB020000}"/>
            </a:ext>
          </a:extLst>
        </xdr:cNvPr>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145432</xdr:rowOff>
    </xdr:from>
    <xdr:ext cx="405111" cy="259045"/>
    <xdr:sp macro="" textlink="">
      <xdr:nvSpPr>
        <xdr:cNvPr id="716" name="n_3mainValue【消防施設】&#10;有形固定資産減価償却率">
          <a:extLst>
            <a:ext uri="{FF2B5EF4-FFF2-40B4-BE49-F238E27FC236}">
              <a16:creationId xmlns:a16="http://schemas.microsoft.com/office/drawing/2014/main" id="{00000000-0008-0000-0200-0000CC020000}"/>
            </a:ext>
          </a:extLst>
        </xdr:cNvPr>
        <xdr:cNvSpPr txBox="1"/>
      </xdr:nvSpPr>
      <xdr:spPr>
        <a:xfrm>
          <a:off x="13500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a:extLst>
            <a:ext uri="{FF2B5EF4-FFF2-40B4-BE49-F238E27FC236}">
              <a16:creationId xmlns:a16="http://schemas.microsoft.com/office/drawing/2014/main" id="{00000000-0008-0000-0200-0000E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41" name="【消防施設】&#10;一人当たり面積最小値テキスト">
          <a:extLst>
            <a:ext uri="{FF2B5EF4-FFF2-40B4-BE49-F238E27FC236}">
              <a16:creationId xmlns:a16="http://schemas.microsoft.com/office/drawing/2014/main" id="{00000000-0008-0000-0200-0000E5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43" name="【消防施設】&#10;一人当たり面積最大値テキスト">
          <a:extLst>
            <a:ext uri="{FF2B5EF4-FFF2-40B4-BE49-F238E27FC236}">
              <a16:creationId xmlns:a16="http://schemas.microsoft.com/office/drawing/2014/main" id="{00000000-0008-0000-0200-0000E7020000}"/>
            </a:ext>
          </a:extLst>
        </xdr:cNvPr>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45" name="【消防施設】&#10;一人当たり面積平均値テキスト">
          <a:extLst>
            <a:ext uri="{FF2B5EF4-FFF2-40B4-BE49-F238E27FC236}">
              <a16:creationId xmlns:a16="http://schemas.microsoft.com/office/drawing/2014/main" id="{00000000-0008-0000-0200-0000E902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56" name="【消防施設】&#10;一人当たり面積該当値テキスト">
          <a:extLst>
            <a:ext uri="{FF2B5EF4-FFF2-40B4-BE49-F238E27FC236}">
              <a16:creationId xmlns:a16="http://schemas.microsoft.com/office/drawing/2014/main" id="{00000000-0008-0000-0200-0000F4020000}"/>
            </a:ext>
          </a:extLst>
        </xdr:cNvPr>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140970</xdr:rowOff>
    </xdr:from>
    <xdr:to>
      <xdr:col>107</xdr:col>
      <xdr:colOff>101600</xdr:colOff>
      <xdr:row>86</xdr:row>
      <xdr:rowOff>71120</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20383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20320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flipV="1">
          <a:off x="20434300" y="147637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20320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9545300" y="147637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63" name="n_1aveValue【消防施設】&#10;一人当たり面積">
          <a:extLst>
            <a:ext uri="{FF2B5EF4-FFF2-40B4-BE49-F238E27FC236}">
              <a16:creationId xmlns:a16="http://schemas.microsoft.com/office/drawing/2014/main" id="{00000000-0008-0000-0200-0000FB020000}"/>
            </a:ext>
          </a:extLst>
        </xdr:cNvPr>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64" name="n_2aveValue【消防施設】&#10;一人当たり面積">
          <a:extLst>
            <a:ext uri="{FF2B5EF4-FFF2-40B4-BE49-F238E27FC236}">
              <a16:creationId xmlns:a16="http://schemas.microsoft.com/office/drawing/2014/main" id="{00000000-0008-0000-0200-0000FC020000}"/>
            </a:ext>
          </a:extLst>
        </xdr:cNvPr>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65" name="n_3aveValue【消防施設】&#10;一人当たり面積">
          <a:extLst>
            <a:ext uri="{FF2B5EF4-FFF2-40B4-BE49-F238E27FC236}">
              <a16:creationId xmlns:a16="http://schemas.microsoft.com/office/drawing/2014/main" id="{00000000-0008-0000-0200-0000FD020000}"/>
            </a:ext>
          </a:extLst>
        </xdr:cNvPr>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66" name="n_1mainValue【消防施設】&#10;一人当たり面積">
          <a:extLst>
            <a:ext uri="{FF2B5EF4-FFF2-40B4-BE49-F238E27FC236}">
              <a16:creationId xmlns:a16="http://schemas.microsoft.com/office/drawing/2014/main" id="{00000000-0008-0000-0200-0000FE02000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62247</xdr:rowOff>
    </xdr:from>
    <xdr:ext cx="469744" cy="259045"/>
    <xdr:sp macro="" textlink="">
      <xdr:nvSpPr>
        <xdr:cNvPr id="767" name="n_2mainValue【消防施設】&#10;一人当たり面積">
          <a:extLst>
            <a:ext uri="{FF2B5EF4-FFF2-40B4-BE49-F238E27FC236}">
              <a16:creationId xmlns:a16="http://schemas.microsoft.com/office/drawing/2014/main" id="{00000000-0008-0000-0200-0000FF020000}"/>
            </a:ext>
          </a:extLst>
        </xdr:cNvPr>
        <xdr:cNvSpPr txBox="1"/>
      </xdr:nvSpPr>
      <xdr:spPr>
        <a:xfrm>
          <a:off x="20199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68" name="n_3mainValue【消防施設】&#10;一人当たり面積">
          <a:extLst>
            <a:ext uri="{FF2B5EF4-FFF2-40B4-BE49-F238E27FC236}">
              <a16:creationId xmlns:a16="http://schemas.microsoft.com/office/drawing/2014/main" id="{00000000-0008-0000-0200-000000030000}"/>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庁舎】&#10;有形固定資産減価償却率グラフ枠">
          <a:extLst>
            <a:ext uri="{FF2B5EF4-FFF2-40B4-BE49-F238E27FC236}">
              <a16:creationId xmlns:a16="http://schemas.microsoft.com/office/drawing/2014/main" id="{00000000-0008-0000-0200-00001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95" name="【庁舎】&#10;有形固定資産減価償却率最小値テキスト">
          <a:extLst>
            <a:ext uri="{FF2B5EF4-FFF2-40B4-BE49-F238E27FC236}">
              <a16:creationId xmlns:a16="http://schemas.microsoft.com/office/drawing/2014/main" id="{00000000-0008-0000-0200-00001B030000}"/>
            </a:ext>
          </a:extLst>
        </xdr:cNvPr>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97" name="【庁舎】&#10;有形固定資産減価償却率最大値テキスト">
          <a:extLst>
            <a:ext uri="{FF2B5EF4-FFF2-40B4-BE49-F238E27FC236}">
              <a16:creationId xmlns:a16="http://schemas.microsoft.com/office/drawing/2014/main" id="{00000000-0008-0000-0200-00001D030000}"/>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99" name="【庁舎】&#10;有形固定資産減価償却率平均値テキスト">
          <a:extLst>
            <a:ext uri="{FF2B5EF4-FFF2-40B4-BE49-F238E27FC236}">
              <a16:creationId xmlns:a16="http://schemas.microsoft.com/office/drawing/2014/main" id="{00000000-0008-0000-0200-00001F03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107043</xdr:rowOff>
    </xdr:from>
    <xdr:to>
      <xdr:col>85</xdr:col>
      <xdr:colOff>177800</xdr:colOff>
      <xdr:row>102</xdr:row>
      <xdr:rowOff>37193</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162687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129920</xdr:rowOff>
    </xdr:from>
    <xdr:ext cx="405111" cy="259045"/>
    <xdr:sp macro="" textlink="">
      <xdr:nvSpPr>
        <xdr:cNvPr id="810" name="【庁舎】&#10;有形固定資産減価償却率該当値テキスト">
          <a:extLst>
            <a:ext uri="{FF2B5EF4-FFF2-40B4-BE49-F238E27FC236}">
              <a16:creationId xmlns:a16="http://schemas.microsoft.com/office/drawing/2014/main" id="{00000000-0008-0000-0200-00002A030000}"/>
            </a:ext>
          </a:extLst>
        </xdr:cNvPr>
        <xdr:cNvSpPr txBox="1"/>
      </xdr:nvSpPr>
      <xdr:spPr>
        <a:xfrm>
          <a:off x="16357600"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157843</xdr:rowOff>
    </xdr:from>
    <xdr:to>
      <xdr:col>85</xdr:col>
      <xdr:colOff>127000</xdr:colOff>
      <xdr:row>101</xdr:row>
      <xdr:rowOff>167639</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15481300" y="1747429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14541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167639</xdr:rowOff>
    </xdr:from>
    <xdr:to>
      <xdr:col>81</xdr:col>
      <xdr:colOff>50800</xdr:colOff>
      <xdr:row>102</xdr:row>
      <xdr:rowOff>1088</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4592300" y="174840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133169</xdr:rowOff>
    </xdr:from>
    <xdr:to>
      <xdr:col>72</xdr:col>
      <xdr:colOff>38100</xdr:colOff>
      <xdr:row>102</xdr:row>
      <xdr:rowOff>63319</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3652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1088</xdr:rowOff>
    </xdr:from>
    <xdr:to>
      <xdr:col>76</xdr:col>
      <xdr:colOff>114300</xdr:colOff>
      <xdr:row>102</xdr:row>
      <xdr:rowOff>12519</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13703300" y="174889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817" name="n_1aveValue【庁舎】&#10;有形固定資産減価償却率">
          <a:extLst>
            <a:ext uri="{FF2B5EF4-FFF2-40B4-BE49-F238E27FC236}">
              <a16:creationId xmlns:a16="http://schemas.microsoft.com/office/drawing/2014/main" id="{00000000-0008-0000-0200-000031030000}"/>
            </a:ext>
          </a:extLst>
        </xdr:cNvPr>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18" name="n_2aveValue【庁舎】&#10;有形固定資産減価償却率">
          <a:extLst>
            <a:ext uri="{FF2B5EF4-FFF2-40B4-BE49-F238E27FC236}">
              <a16:creationId xmlns:a16="http://schemas.microsoft.com/office/drawing/2014/main" id="{00000000-0008-0000-0200-000032030000}"/>
            </a:ext>
          </a:extLst>
        </xdr:cNvPr>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819" name="n_3aveValue【庁舎】&#10;有形固定資産減価償却率">
          <a:extLst>
            <a:ext uri="{FF2B5EF4-FFF2-40B4-BE49-F238E27FC236}">
              <a16:creationId xmlns:a16="http://schemas.microsoft.com/office/drawing/2014/main" id="{00000000-0008-0000-0200-000033030000}"/>
            </a:ext>
          </a:extLst>
        </xdr:cNvPr>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63516</xdr:rowOff>
    </xdr:from>
    <xdr:ext cx="405111" cy="259045"/>
    <xdr:sp macro="" textlink="">
      <xdr:nvSpPr>
        <xdr:cNvPr id="820" name="n_1mainValue【庁舎】&#10;有形固定資産減価償却率">
          <a:extLst>
            <a:ext uri="{FF2B5EF4-FFF2-40B4-BE49-F238E27FC236}">
              <a16:creationId xmlns:a16="http://schemas.microsoft.com/office/drawing/2014/main" id="{00000000-0008-0000-0200-000034030000}"/>
            </a:ext>
          </a:extLst>
        </xdr:cNvPr>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821" name="n_2mainValue【庁舎】&#10;有形固定資産減価償却率">
          <a:extLst>
            <a:ext uri="{FF2B5EF4-FFF2-40B4-BE49-F238E27FC236}">
              <a16:creationId xmlns:a16="http://schemas.microsoft.com/office/drawing/2014/main" id="{00000000-0008-0000-0200-000035030000}"/>
            </a:ext>
          </a:extLst>
        </xdr:cNvPr>
        <xdr:cNvSpPr txBox="1"/>
      </xdr:nvSpPr>
      <xdr:spPr>
        <a:xfrm>
          <a:off x="14389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79846</xdr:rowOff>
    </xdr:from>
    <xdr:ext cx="405111" cy="259045"/>
    <xdr:sp macro="" textlink="">
      <xdr:nvSpPr>
        <xdr:cNvPr id="822" name="n_3mainValue【庁舎】&#10;有形固定資産減価償却率">
          <a:extLst>
            <a:ext uri="{FF2B5EF4-FFF2-40B4-BE49-F238E27FC236}">
              <a16:creationId xmlns:a16="http://schemas.microsoft.com/office/drawing/2014/main" id="{00000000-0008-0000-0200-000036030000}"/>
            </a:ext>
          </a:extLst>
        </xdr:cNvPr>
        <xdr:cNvSpPr txBox="1"/>
      </xdr:nvSpPr>
      <xdr:spPr>
        <a:xfrm>
          <a:off x="13500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a:extLst>
            <a:ext uri="{FF2B5EF4-FFF2-40B4-BE49-F238E27FC236}">
              <a16:creationId xmlns:a16="http://schemas.microsoft.com/office/drawing/2014/main" id="{00000000-0008-0000-0200-00004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45" name="【庁舎】&#10;一人当たり面積最小値テキスト">
          <a:extLst>
            <a:ext uri="{FF2B5EF4-FFF2-40B4-BE49-F238E27FC236}">
              <a16:creationId xmlns:a16="http://schemas.microsoft.com/office/drawing/2014/main" id="{00000000-0008-0000-0200-00004D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47" name="【庁舎】&#10;一人当たり面積最大値テキスト">
          <a:extLst>
            <a:ext uri="{FF2B5EF4-FFF2-40B4-BE49-F238E27FC236}">
              <a16:creationId xmlns:a16="http://schemas.microsoft.com/office/drawing/2014/main" id="{00000000-0008-0000-0200-00004F030000}"/>
            </a:ext>
          </a:extLst>
        </xdr:cNvPr>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49" name="【庁舎】&#10;一人当たり面積平均値テキスト">
          <a:extLst>
            <a:ext uri="{FF2B5EF4-FFF2-40B4-BE49-F238E27FC236}">
              <a16:creationId xmlns:a16="http://schemas.microsoft.com/office/drawing/2014/main" id="{00000000-0008-0000-0200-000051030000}"/>
            </a:ext>
          </a:extLst>
        </xdr:cNvPr>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51" name="フローチャート: 判断 850">
          <a:extLst>
            <a:ext uri="{FF2B5EF4-FFF2-40B4-BE49-F238E27FC236}">
              <a16:creationId xmlns:a16="http://schemas.microsoft.com/office/drawing/2014/main" id="{00000000-0008-0000-0200-000053030000}"/>
            </a:ext>
          </a:extLst>
        </xdr:cNvPr>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52" name="フローチャート: 判断 851">
          <a:extLst>
            <a:ext uri="{FF2B5EF4-FFF2-40B4-BE49-F238E27FC236}">
              <a16:creationId xmlns:a16="http://schemas.microsoft.com/office/drawing/2014/main" id="{00000000-0008-0000-0200-000054030000}"/>
            </a:ext>
          </a:extLst>
        </xdr:cNvPr>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103124</xdr:rowOff>
    </xdr:from>
    <xdr:to>
      <xdr:col>116</xdr:col>
      <xdr:colOff>114300</xdr:colOff>
      <xdr:row>106</xdr:row>
      <xdr:rowOff>33274</xdr:rowOff>
    </xdr:to>
    <xdr:sp macro="" textlink="">
      <xdr:nvSpPr>
        <xdr:cNvPr id="859" name="楕円 858">
          <a:extLst>
            <a:ext uri="{FF2B5EF4-FFF2-40B4-BE49-F238E27FC236}">
              <a16:creationId xmlns:a16="http://schemas.microsoft.com/office/drawing/2014/main" id="{00000000-0008-0000-0200-00005B030000}"/>
            </a:ext>
          </a:extLst>
        </xdr:cNvPr>
        <xdr:cNvSpPr/>
      </xdr:nvSpPr>
      <xdr:spPr>
        <a:xfrm>
          <a:off x="221107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81551</xdr:rowOff>
    </xdr:from>
    <xdr:ext cx="469744" cy="259045"/>
    <xdr:sp macro="" textlink="">
      <xdr:nvSpPr>
        <xdr:cNvPr id="860" name="【庁舎】&#10;一人当たり面積該当値テキスト">
          <a:extLst>
            <a:ext uri="{FF2B5EF4-FFF2-40B4-BE49-F238E27FC236}">
              <a16:creationId xmlns:a16="http://schemas.microsoft.com/office/drawing/2014/main" id="{00000000-0008-0000-0200-00005C030000}"/>
            </a:ext>
          </a:extLst>
        </xdr:cNvPr>
        <xdr:cNvSpPr txBox="1"/>
      </xdr:nvSpPr>
      <xdr:spPr>
        <a:xfrm>
          <a:off x="22199600"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103124</xdr:rowOff>
    </xdr:from>
    <xdr:to>
      <xdr:col>112</xdr:col>
      <xdr:colOff>38100</xdr:colOff>
      <xdr:row>106</xdr:row>
      <xdr:rowOff>33274</xdr:rowOff>
    </xdr:to>
    <xdr:sp macro="" textlink="">
      <xdr:nvSpPr>
        <xdr:cNvPr id="861" name="楕円 860">
          <a:extLst>
            <a:ext uri="{FF2B5EF4-FFF2-40B4-BE49-F238E27FC236}">
              <a16:creationId xmlns:a16="http://schemas.microsoft.com/office/drawing/2014/main" id="{00000000-0008-0000-0200-00005D030000}"/>
            </a:ext>
          </a:extLst>
        </xdr:cNvPr>
        <xdr:cNvSpPr/>
      </xdr:nvSpPr>
      <xdr:spPr>
        <a:xfrm>
          <a:off x="21272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153924</xdr:rowOff>
    </xdr:from>
    <xdr:to>
      <xdr:col>116</xdr:col>
      <xdr:colOff>63500</xdr:colOff>
      <xdr:row>105</xdr:row>
      <xdr:rowOff>153924</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21323300" y="18156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63" name="楕円 862">
          <a:extLst>
            <a:ext uri="{FF2B5EF4-FFF2-40B4-BE49-F238E27FC236}">
              <a16:creationId xmlns:a16="http://schemas.microsoft.com/office/drawing/2014/main" id="{00000000-0008-0000-0200-00005F030000}"/>
            </a:ext>
          </a:extLst>
        </xdr:cNvPr>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153924</xdr:rowOff>
    </xdr:from>
    <xdr:to>
      <xdr:col>111</xdr:col>
      <xdr:colOff>177800</xdr:colOff>
      <xdr:row>105</xdr:row>
      <xdr:rowOff>156211</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20434300" y="181561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156211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9545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67" name="n_1aveValue【庁舎】&#10;一人当たり面積">
          <a:extLst>
            <a:ext uri="{FF2B5EF4-FFF2-40B4-BE49-F238E27FC236}">
              <a16:creationId xmlns:a16="http://schemas.microsoft.com/office/drawing/2014/main" id="{00000000-0008-0000-0200-000063030000}"/>
            </a:ext>
          </a:extLst>
        </xdr:cNvPr>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68" name="n_2aveValue【庁舎】&#10;一人当たり面積">
          <a:extLst>
            <a:ext uri="{FF2B5EF4-FFF2-40B4-BE49-F238E27FC236}">
              <a16:creationId xmlns:a16="http://schemas.microsoft.com/office/drawing/2014/main" id="{00000000-0008-0000-0200-000064030000}"/>
            </a:ext>
          </a:extLst>
        </xdr:cNvPr>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69" name="n_3aveValue【庁舎】&#10;一人当たり面積">
          <a:extLst>
            <a:ext uri="{FF2B5EF4-FFF2-40B4-BE49-F238E27FC236}">
              <a16:creationId xmlns:a16="http://schemas.microsoft.com/office/drawing/2014/main" id="{00000000-0008-0000-0200-000065030000}"/>
            </a:ext>
          </a:extLst>
        </xdr:cNvPr>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24401</xdr:rowOff>
    </xdr:from>
    <xdr:ext cx="469744" cy="259045"/>
    <xdr:sp macro="" textlink="">
      <xdr:nvSpPr>
        <xdr:cNvPr id="870" name="n_1mainValue【庁舎】&#10;一人当たり面積">
          <a:extLst>
            <a:ext uri="{FF2B5EF4-FFF2-40B4-BE49-F238E27FC236}">
              <a16:creationId xmlns:a16="http://schemas.microsoft.com/office/drawing/2014/main" id="{00000000-0008-0000-0200-000066030000}"/>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71" name="n_2mainValue【庁舎】&#10;一人当たり面積">
          <a:extLst>
            <a:ext uri="{FF2B5EF4-FFF2-40B4-BE49-F238E27FC236}">
              <a16:creationId xmlns:a16="http://schemas.microsoft.com/office/drawing/2014/main" id="{00000000-0008-0000-0200-000067030000}"/>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72" name="n_3mainValue【庁舎】&#10;一人当たり面積">
          <a:extLst>
            <a:ext uri="{FF2B5EF4-FFF2-40B4-BE49-F238E27FC236}">
              <a16:creationId xmlns:a16="http://schemas.microsoft.com/office/drawing/2014/main" id="{00000000-0008-0000-0200-000068030000}"/>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3" name="正方形/長方形 872">
          <a:extLst>
            <a:ext uri="{FF2B5EF4-FFF2-40B4-BE49-F238E27FC236}">
              <a16:creationId xmlns:a16="http://schemas.microsoft.com/office/drawing/2014/main" id="{00000000-0008-0000-0200-00006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4" name="正方形/長方形 873">
          <a:extLst>
            <a:ext uri="{FF2B5EF4-FFF2-40B4-BE49-F238E27FC236}">
              <a16:creationId xmlns:a16="http://schemas.microsoft.com/office/drawing/2014/main" id="{00000000-0008-0000-0200-00006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図書館</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昭和</a:t>
          </a:r>
          <a:r>
            <a:rPr kumimoji="1" lang="en-US" altLang="ja-JP" sz="1000">
              <a:latin typeface="ＭＳ Ｐゴシック" panose="020B0600070205080204" pitchFamily="50" charset="-128"/>
              <a:ea typeface="ＭＳ Ｐゴシック" panose="020B0600070205080204" pitchFamily="50" charset="-128"/>
            </a:rPr>
            <a:t>54</a:t>
          </a:r>
          <a:r>
            <a:rPr kumimoji="1" lang="ja-JP" altLang="en-US" sz="1000">
              <a:latin typeface="ＭＳ Ｐゴシック" panose="020B0600070205080204" pitchFamily="50" charset="-128"/>
              <a:ea typeface="ＭＳ Ｐゴシック" panose="020B0600070205080204" pitchFamily="50" charset="-128"/>
            </a:rPr>
            <a:t>年度に建設した本館部分と子ども図書に特化した子ども図書館を有しているため、人口一人あたりの面積が広くなっている。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体育館</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大きなアリーナを備える総合体育センターには、弓道場を含めた武道館や相撲場なども備えており、また、平成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年度には屋内運動場が完成したことから、人口一人あたりの面積は広くなっている。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福祉施設</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主に平成７年に取得した室内ゲートボール場の維持管理を行っており、屋根や外壁などは経年劣化による損傷も見受けられることから、今後適切な修繕を行い施設の延命に努めていく必要がある。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市民会館</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主に昭和</a:t>
          </a:r>
          <a:r>
            <a:rPr kumimoji="1" lang="en-US" altLang="ja-JP" sz="1000">
              <a:latin typeface="ＭＳ Ｐゴシック" panose="020B0600070205080204" pitchFamily="50" charset="-128"/>
              <a:ea typeface="ＭＳ Ｐゴシック" panose="020B0600070205080204" pitchFamily="50" charset="-128"/>
            </a:rPr>
            <a:t>42</a:t>
          </a:r>
          <a:r>
            <a:rPr kumimoji="1" lang="ja-JP" altLang="en-US" sz="1000">
              <a:latin typeface="ＭＳ Ｐゴシック" panose="020B0600070205080204" pitchFamily="50" charset="-128"/>
              <a:ea typeface="ＭＳ Ｐゴシック" panose="020B0600070205080204" pitchFamily="50" charset="-128"/>
            </a:rPr>
            <a:t>年度に建設した大ホールと、平成</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年度に建設した市民交流プラザを有している。いずれの施設も適時適切な時期に改修や設備の更新を行っており、引き続き予防保全の考え方に従い、施設の維持管理を行っていきたい。</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一般廃棄物処理施設</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ごみ処理・し尿処理については、富山地区広域圏で実施していることから、大規模な施設は有していないところである。</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保健センター</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昭和</a:t>
          </a:r>
          <a:r>
            <a:rPr kumimoji="1" lang="en-US" altLang="ja-JP" sz="1000">
              <a:latin typeface="ＭＳ Ｐゴシック" panose="020B0600070205080204" pitchFamily="50" charset="-128"/>
              <a:ea typeface="ＭＳ Ｐゴシック" panose="020B0600070205080204" pitchFamily="50" charset="-128"/>
            </a:rPr>
            <a:t>54</a:t>
          </a:r>
          <a:r>
            <a:rPr kumimoji="1" lang="ja-JP" altLang="en-US" sz="1000">
              <a:latin typeface="ＭＳ Ｐゴシック" panose="020B0600070205080204" pitchFamily="50" charset="-128"/>
              <a:ea typeface="ＭＳ Ｐゴシック" panose="020B0600070205080204" pitchFamily="50" charset="-128"/>
            </a:rPr>
            <a:t>年に取得した健康センターのみであり、予防保全の考え方に従い適切な維持管理を行うことで施設の長寿命化を図ることとしている。</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消防施設</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消防署庁舎、各分団施設の維持管理を行っているが、いずれの施設も建設から年月が経過しており、減価償却率は</a:t>
          </a:r>
          <a:r>
            <a:rPr kumimoji="1" lang="en-US" altLang="ja-JP" sz="1000">
              <a:latin typeface="ＭＳ Ｐゴシック" panose="020B0600070205080204" pitchFamily="50" charset="-128"/>
              <a:ea typeface="ＭＳ Ｐゴシック" panose="020B0600070205080204" pitchFamily="50" charset="-128"/>
            </a:rPr>
            <a:t>72.0</a:t>
          </a:r>
          <a:r>
            <a:rPr kumimoji="1" lang="ja-JP" altLang="en-US" sz="1000">
              <a:latin typeface="ＭＳ Ｐゴシック" panose="020B0600070205080204" pitchFamily="50" charset="-128"/>
              <a:ea typeface="ＭＳ Ｐゴシック" panose="020B0600070205080204" pitchFamily="50" charset="-128"/>
            </a:rPr>
            <a:t>％となっている。各施設については、予防保全の考え方に従い適切な維持管理を行うことで施設の長寿命化を図ることとしている。</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庁舎</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昭和</a:t>
          </a:r>
          <a:r>
            <a:rPr kumimoji="1" lang="en-US" altLang="ja-JP" sz="1000">
              <a:latin typeface="ＭＳ Ｐゴシック" panose="020B0600070205080204" pitchFamily="50" charset="-128"/>
              <a:ea typeface="ＭＳ Ｐゴシック" panose="020B0600070205080204" pitchFamily="50" charset="-128"/>
            </a:rPr>
            <a:t>38</a:t>
          </a:r>
          <a:r>
            <a:rPr kumimoji="1" lang="ja-JP" altLang="en-US" sz="1000">
              <a:latin typeface="ＭＳ Ｐゴシック" panose="020B0600070205080204" pitchFamily="50" charset="-128"/>
              <a:ea typeface="ＭＳ Ｐゴシック" panose="020B0600070205080204" pitchFamily="50" charset="-128"/>
            </a:rPr>
            <a:t>年に建設した本庁舎をはじめ、西館、東別館で構成されている。平成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年度に耐震改修とあわせ大規模改修を行ったことから長寿命化が図られており、しばらくは適切な維持管理を継続していくこととしている。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33,285
32,905
54.62
13,158,720
12,371,185
756,986
7,651,467
10,133,132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など各交付金及び譲与税の増加があった一方、家屋及び償却資産の固定資産税が減少し、基準財政収入額は減少した。また、臨時財政対策債などの償還額や社会福祉費の増加などがあった一方、包括算定経費（人口）や各地方債償還の終了による減少があり、基準財政需要額も減少したため、財政力指数は</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社会保障経費の増加など厳しい状況が続くと予想されるため、引き続き市税等の徴収強化に努め、堅固な財政基盤を構築していく。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16933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97367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ポイント改善しており、経常収支比率は類似団体内平均、全国平均よりも弾力性がみられる。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しかしながら、社会保障に係る経費が年々増加傾向にあることなどから、事務事業評価に基づき計画的に事業の廃止・縮減を図ることで経常経費の削減に努めていく。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30226</xdr:rowOff>
    </xdr:from>
    <xdr:to>
      <xdr:col>23</xdr:col>
      <xdr:colOff>133350</xdr:colOff>
      <xdr:row>61</xdr:row>
      <xdr:rowOff>37338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1722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150876</xdr:rowOff>
    </xdr:from>
    <xdr:to>
      <xdr:col>19</xdr:col>
      <xdr:colOff>133350</xdr:colOff>
      <xdr:row>61</xdr:row>
      <xdr:rowOff>37338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3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163068</xdr:rowOff>
    </xdr:from>
    <xdr:to>
      <xdr:col>15</xdr:col>
      <xdr:colOff>82550</xdr:colOff>
      <xdr:row>60</xdr:row>
      <xdr:rowOff>150876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7861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78486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786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150876</xdr:rowOff>
    </xdr:from>
    <xdr:to>
      <xdr:col>23</xdr:col>
      <xdr:colOff>184150</xdr:colOff>
      <xdr:row>60</xdr:row>
      <xdr:rowOff>81026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167403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100076</xdr:rowOff>
    </xdr:from>
    <xdr:to>
      <xdr:col>15</xdr:col>
      <xdr:colOff>133350</xdr:colOff>
      <xdr:row>61</xdr:row>
      <xdr:rowOff>30226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40403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112268</xdr:rowOff>
    </xdr:from>
    <xdr:to>
      <xdr:col>11</xdr:col>
      <xdr:colOff>82550</xdr:colOff>
      <xdr:row>60</xdr:row>
      <xdr:rowOff>42418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52595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139463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定員適正化計画に基づき職員数の抑制に努めたことで人件費が抑えられており、人口１人当たり人件費・物件費等決算額は昨年度より</a:t>
          </a:r>
          <a:r>
            <a:rPr kumimoji="1" lang="en-US" altLang="ja-JP" sz="1300">
              <a:latin typeface="ＭＳ Ｐゴシック" panose="020B0600070205080204" pitchFamily="50" charset="-128"/>
              <a:ea typeface="ＭＳ Ｐゴシック" panose="020B0600070205080204" pitchFamily="50" charset="-128"/>
            </a:rPr>
            <a:t>5,849</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富山県平均、全国平均よりも下回り、類似団体内では最も低い</a:t>
          </a:r>
          <a:r>
            <a:rPr kumimoji="1" lang="en-US" altLang="ja-JP" sz="1300">
              <a:latin typeface="ＭＳ Ｐゴシック" panose="020B0600070205080204" pitchFamily="50" charset="-128"/>
              <a:ea typeface="ＭＳ Ｐゴシック" panose="020B0600070205080204" pitchFamily="50" charset="-128"/>
            </a:rPr>
            <a:t>97,470</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64317</xdr:rowOff>
    </xdr:from>
    <xdr:to>
      <xdr:col>23</xdr:col>
      <xdr:colOff>133350</xdr:colOff>
      <xdr:row>80</xdr:row>
      <xdr:rowOff>111362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780317"/>
          <a:ext cx="8382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111362</xdr:rowOff>
    </xdr:from>
    <xdr:to>
      <xdr:col>19</xdr:col>
      <xdr:colOff>133350</xdr:colOff>
      <xdr:row>80</xdr:row>
      <xdr:rowOff>131615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27362"/>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85423</xdr:rowOff>
    </xdr:from>
    <xdr:to>
      <xdr:col>15</xdr:col>
      <xdr:colOff>82550</xdr:colOff>
      <xdr:row>80</xdr:row>
      <xdr:rowOff>131615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01423"/>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85423</xdr:rowOff>
    </xdr:from>
    <xdr:to>
      <xdr:col>11</xdr:col>
      <xdr:colOff>31750</xdr:colOff>
      <xdr:row>80</xdr:row>
      <xdr:rowOff>85882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01423"/>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56510</xdr:rowOff>
    </xdr:from>
    <xdr:to>
      <xdr:col>7</xdr:col>
      <xdr:colOff>31750</xdr:colOff>
      <xdr:row>81</xdr:row>
      <xdr:rowOff>158110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142887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13517</xdr:rowOff>
    </xdr:from>
    <xdr:to>
      <xdr:col>23</xdr:col>
      <xdr:colOff>184150</xdr:colOff>
      <xdr:row>80</xdr:row>
      <xdr:rowOff>115117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106244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60562</xdr:rowOff>
    </xdr:from>
    <xdr:to>
      <xdr:col>19</xdr:col>
      <xdr:colOff>184150</xdr:colOff>
      <xdr:row>80</xdr:row>
      <xdr:rowOff>162162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889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4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80815</xdr:rowOff>
    </xdr:from>
    <xdr:to>
      <xdr:col>15</xdr:col>
      <xdr:colOff>133350</xdr:colOff>
      <xdr:row>81</xdr:row>
      <xdr:rowOff>10965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21142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34623</xdr:rowOff>
    </xdr:from>
    <xdr:to>
      <xdr:col>11</xdr:col>
      <xdr:colOff>82550</xdr:colOff>
      <xdr:row>80</xdr:row>
      <xdr:rowOff>136223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5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146400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35082</xdr:rowOff>
    </xdr:from>
    <xdr:to>
      <xdr:col>7</xdr:col>
      <xdr:colOff>31750</xdr:colOff>
      <xdr:row>80</xdr:row>
      <xdr:rowOff>136682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5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146859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1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と昨年度より減少がみられるものの、当市は特殊な手当がなく、各種手当も必要最低限のものとなっている。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引き続き、事務の簡素合理化、ノー残業デーや振替休日の徹底などにより、時間外勤務手当の削減を図り、給与の適正化に努めていく。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85271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6353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定員適正化計画に基づいて職員数の抑制に努めており、人口千人当たり職員数は類似団体内で２番目に少ない</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人と全国平均を大きく下回っている。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引き続き職員研修制度の充実などにより、職員の資質向上を図り、少数精鋭を維持していく。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168366</xdr:rowOff>
    </xdr:from>
    <xdr:to>
      <xdr:col>81</xdr:col>
      <xdr:colOff>44450</xdr:colOff>
      <xdr:row>59</xdr:row>
      <xdr:rowOff>55517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12466"/>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168366</xdr:rowOff>
    </xdr:from>
    <xdr:to>
      <xdr:col>77</xdr:col>
      <xdr:colOff>44450</xdr:colOff>
      <xdr:row>59</xdr:row>
      <xdr:rowOff>26216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1246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8981</xdr:rowOff>
    </xdr:from>
    <xdr:to>
      <xdr:col>72</xdr:col>
      <xdr:colOff>203200</xdr:colOff>
      <xdr:row>59</xdr:row>
      <xdr:rowOff>26216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2453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8981</xdr:rowOff>
    </xdr:from>
    <xdr:to>
      <xdr:col>68</xdr:col>
      <xdr:colOff>152400</xdr:colOff>
      <xdr:row>59</xdr:row>
      <xdr:rowOff>38281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2453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77198</xdr:rowOff>
    </xdr:from>
    <xdr:to>
      <xdr:col>64</xdr:col>
      <xdr:colOff>152400</xdr:colOff>
      <xdr:row>62</xdr:row>
      <xdr:rowOff>7348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163575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4717</xdr:rowOff>
    </xdr:from>
    <xdr:to>
      <xdr:col>81</xdr:col>
      <xdr:colOff>95250</xdr:colOff>
      <xdr:row>59</xdr:row>
      <xdr:rowOff>106317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97444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117566</xdr:rowOff>
    </xdr:from>
    <xdr:to>
      <xdr:col>77</xdr:col>
      <xdr:colOff>95250</xdr:colOff>
      <xdr:row>59</xdr:row>
      <xdr:rowOff>47716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57893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3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146866</xdr:rowOff>
    </xdr:from>
    <xdr:to>
      <xdr:col>73</xdr:col>
      <xdr:colOff>44450</xdr:colOff>
      <xdr:row>59</xdr:row>
      <xdr:rowOff>77016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87193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129631</xdr:rowOff>
    </xdr:from>
    <xdr:to>
      <xdr:col>68</xdr:col>
      <xdr:colOff>203200</xdr:colOff>
      <xdr:row>59</xdr:row>
      <xdr:rowOff>59781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69958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158931</xdr:rowOff>
    </xdr:from>
    <xdr:to>
      <xdr:col>64</xdr:col>
      <xdr:colOff>152400</xdr:colOff>
      <xdr:row>59</xdr:row>
      <xdr:rowOff>89081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99258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％と昨年度に比べ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ポイント改善し、類似団体内平均を下回っているが、全国平均を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新規地方債の発行の抑制や繰上償還の実施により、実質公債費比率を改善している。一方、公共施設の耐震化のためにやむを得ず発行した地方債の元金償還が平成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年度から始まっていることや、今後、公共施設の整備などの新たな事業を予定していることから、新規地方債の発行についてはこれまで以上に慎重な見極めが必要である。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70696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8723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118956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167217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68156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必要最低限の地方債の発行に努めたことや、繰上償還を行ったことにより、地方債の現在高が減少し、昨年度に比べて</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ポイント改善、全国平均を</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社会保障に係る経費が年々増加傾向にあることや、公共施設の整備などの事業を予定しており、基金の取り崩しを行わなければならない状況にある。将来に向け過度の負担とならないように、地方債の発行については、引き続き慎重に検討する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33909</xdr:rowOff>
    </xdr:from>
    <xdr:to>
      <xdr:col>81</xdr:col>
      <xdr:colOff>44450</xdr:colOff>
      <xdr:row>15</xdr:row>
      <xdr:rowOff>14478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434209"/>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14478</xdr:rowOff>
    </xdr:from>
    <xdr:to>
      <xdr:col>77</xdr:col>
      <xdr:colOff>44450</xdr:colOff>
      <xdr:row>15</xdr:row>
      <xdr:rowOff>73194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586228"/>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73194</xdr:rowOff>
    </xdr:from>
    <xdr:to>
      <xdr:col>72</xdr:col>
      <xdr:colOff>203200</xdr:colOff>
      <xdr:row>15</xdr:row>
      <xdr:rowOff>137541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64494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137541</xdr:rowOff>
    </xdr:from>
    <xdr:to>
      <xdr:col>68</xdr:col>
      <xdr:colOff>152400</xdr:colOff>
      <xdr:row>16</xdr:row>
      <xdr:rowOff>40894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70929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73618</xdr:rowOff>
    </xdr:from>
    <xdr:to>
      <xdr:col>64</xdr:col>
      <xdr:colOff>152400</xdr:colOff>
      <xdr:row>18</xdr:row>
      <xdr:rowOff>3768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159995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154559</xdr:rowOff>
    </xdr:from>
    <xdr:to>
      <xdr:col>81</xdr:col>
      <xdr:colOff>95250</xdr:colOff>
      <xdr:row>14</xdr:row>
      <xdr:rowOff>84709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75836</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135128</xdr:rowOff>
    </xdr:from>
    <xdr:to>
      <xdr:col>77</xdr:col>
      <xdr:colOff>95250</xdr:colOff>
      <xdr:row>15</xdr:row>
      <xdr:rowOff>65278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75455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3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22394</xdr:rowOff>
    </xdr:from>
    <xdr:to>
      <xdr:col>73</xdr:col>
      <xdr:colOff>44450</xdr:colOff>
      <xdr:row>15</xdr:row>
      <xdr:rowOff>123994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134171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36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86741</xdr:rowOff>
    </xdr:from>
    <xdr:to>
      <xdr:col>68</xdr:col>
      <xdr:colOff>203200</xdr:colOff>
      <xdr:row>16</xdr:row>
      <xdr:rowOff>16891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27068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33,285
32,905
54.62
13,158,720
12,371,185
756,986
7,651,467
10,133,132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人件費に係る経常収支比率は類似団体内平均及び全国平均を下回る</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％となっている。これは、人口千人当たり職員数が</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と類似団体内で２番目に少なく、また手当等についても必要最小限のものしか設けていないためである。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124714</xdr:rowOff>
    </xdr:from>
    <xdr:to>
      <xdr:col>24</xdr:col>
      <xdr:colOff>25400</xdr:colOff>
      <xdr:row>34</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825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34</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37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xdr:rowOff>
    </xdr:from>
    <xdr:to>
      <xdr:col>15</xdr:col>
      <xdr:colOff>98425</xdr:colOff>
      <xdr:row>34</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37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26416</xdr:rowOff>
    </xdr:from>
    <xdr:to>
      <xdr:col>11</xdr:col>
      <xdr:colOff>9525</xdr:colOff>
      <xdr:row>34</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55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73914</xdr:rowOff>
    </xdr:from>
    <xdr:to>
      <xdr:col>24</xdr:col>
      <xdr:colOff>76200</xdr:colOff>
      <xdr:row>34</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153941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147066</xdr:rowOff>
    </xdr:from>
    <xdr:to>
      <xdr:col>11</xdr:col>
      <xdr:colOff>60325</xdr:colOff>
      <xdr:row>34</xdr:row>
      <xdr:rowOff>77216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87393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xdr:rowOff>
    </xdr:from>
    <xdr:to>
      <xdr:col>6</xdr:col>
      <xdr:colOff>171450</xdr:colOff>
      <xdr:row>34</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ポイント減少しているが、類似団体内平均、全国平均を上回っている状況である。これは、各公共施設の管理やごみ収集などの業務を外部委託していることによるものである。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152400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13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114300</xdr:rowOff>
    </xdr:from>
    <xdr:to>
      <xdr:col>78</xdr:col>
      <xdr:colOff>69850</xdr:colOff>
      <xdr:row>18</xdr:row>
      <xdr:rowOff>152400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0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63500</xdr:rowOff>
    </xdr:from>
    <xdr:to>
      <xdr:col>73</xdr:col>
      <xdr:colOff>180975</xdr:colOff>
      <xdr:row>18</xdr:row>
      <xdr:rowOff>114300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4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63500</xdr:rowOff>
    </xdr:from>
    <xdr:to>
      <xdr:col>69</xdr:col>
      <xdr:colOff>92075</xdr:colOff>
      <xdr:row>18</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4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118127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xdr:rowOff>
    </xdr:from>
    <xdr:to>
      <xdr:col>69</xdr:col>
      <xdr:colOff>142875</xdr:colOff>
      <xdr:row>18</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扶助費に係る経常収支比率は昨年と比べ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％となり、類似団体内平均を上回っている。これは、中学校修了までの子どもに対する医療費自己負担分の助成、平成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年度から実施している第２子以降の保育料等の完全無料化、保育所における特別保育事業などの子育て支援施策を実施、障がい者自立支援給付費などの社会福祉費が増加傾向にあるためである。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69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4535</xdr:rowOff>
    </xdr:from>
    <xdr:to>
      <xdr:col>19</xdr:col>
      <xdr:colOff>187325</xdr:colOff>
      <xdr:row>59</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20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59</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404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167822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4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維持補修費と繰出金がこの項目に該当し、前年に比べて</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ポイント減少し、類似団体内平均を下回った。これは、下水道事業が法適用の公営企業会計に移行したことによるものである。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国民健康保険事業や介護保険事業などの特別会計への繰出金が増加傾向にあり、引き続き健康寿命延伸を図るための諸施策を積極的に実施し、医療や介護に係る特別会計への繰出金の抑制に努めていく。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60</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28200"/>
          <a:ext cx="8382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43180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7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54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39370</xdr:rowOff>
    </xdr:from>
    <xdr:to>
      <xdr:col>69</xdr:col>
      <xdr:colOff>92075</xdr:colOff>
      <xdr:row>59</xdr:row>
      <xdr:rowOff>85090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5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163830</xdr:rowOff>
    </xdr:from>
    <xdr:to>
      <xdr:col>78</xdr:col>
      <xdr:colOff>120650</xdr:colOff>
      <xdr:row>60</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78757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補助事業等に係る経常収支比率は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ポイント増加した。これは、下水道事業が法適用の公営企業会計に移行したことにより、操出金から補助費等に性質が変わったことによるものである。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37</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7575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49276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76708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公債費に係る経常収支比率は昨年に比べ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％となっている。これは、中学校建築事業など平成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年度までに償還を終了した地方債があることや、新たな地方債を必要最低限とするよう運用してきたためである。</a:t>
          </a:r>
        </a:p>
        <a:p>
          <a:r>
            <a:rPr kumimoji="1" lang="ja-JP" altLang="en-US" sz="1300">
              <a:latin typeface="ＭＳ Ｐゴシック" panose="020B0600070205080204" pitchFamily="50" charset="-128"/>
              <a:ea typeface="ＭＳ Ｐゴシック" panose="020B0600070205080204" pitchFamily="50" charset="-128"/>
            </a:rPr>
            <a:t>　今後、公共施設の整備など新たな事業を予定していることから、新規地方債の発行については、これまで以上に慎重に行うよう努めていく。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66584</xdr:rowOff>
    </xdr:from>
    <xdr:to>
      <xdr:col>24</xdr:col>
      <xdr:colOff>25400</xdr:colOff>
      <xdr:row>75</xdr:row>
      <xdr:rowOff>112304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253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75</xdr:row>
      <xdr:rowOff>112304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449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86178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879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73116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796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15784</xdr:rowOff>
    </xdr:from>
    <xdr:to>
      <xdr:col>24</xdr:col>
      <xdr:colOff>76200</xdr:colOff>
      <xdr:row>75</xdr:row>
      <xdr:rowOff>117384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32311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61504</xdr:rowOff>
    </xdr:from>
    <xdr:to>
      <xdr:col>20</xdr:col>
      <xdr:colOff>38100</xdr:colOff>
      <xdr:row>75</xdr:row>
      <xdr:rowOff>163103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1831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8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35378</xdr:rowOff>
    </xdr:from>
    <xdr:to>
      <xdr:col>15</xdr:col>
      <xdr:colOff>149225</xdr:colOff>
      <xdr:row>75</xdr:row>
      <xdr:rowOff>136978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147155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141515</xdr:rowOff>
    </xdr:from>
    <xdr:to>
      <xdr:col>11</xdr:col>
      <xdr:colOff>60325</xdr:colOff>
      <xdr:row>75</xdr:row>
      <xdr:rowOff>71665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81842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22316</xdr:rowOff>
    </xdr:from>
    <xdr:to>
      <xdr:col>6</xdr:col>
      <xdr:colOff>171450</xdr:colOff>
      <xdr:row>75</xdr:row>
      <xdr:rowOff>123916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134093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a:t>
          </a:r>
          <a:r>
            <a:rPr kumimoji="1" lang="en-US" altLang="ja-JP" sz="1300">
              <a:latin typeface="ＭＳ Ｐゴシック" panose="020B0600070205080204" pitchFamily="50" charset="-128"/>
              <a:ea typeface="ＭＳ Ｐゴシック" panose="020B0600070205080204" pitchFamily="50" charset="-128"/>
            </a:rPr>
            <a:t>72.9</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ポイント減少しており、類似団体内平均より下回るものの、県平均を上回っている。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扶助費については年々増加傾向にあることから、引き続き事務事業の効率化を図り、歳出全体の抑制に努める。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754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110998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76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74422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709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14987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146575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3191</xdr:rowOff>
    </xdr:from>
    <xdr:to>
      <xdr:col>29</xdr:col>
      <xdr:colOff>127000</xdr:colOff>
      <xdr:row>19</xdr:row>
      <xdr:rowOff>42854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08366"/>
          <a:ext cx="647700" cy="39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3191</xdr:rowOff>
    </xdr:from>
    <xdr:to>
      <xdr:col>26</xdr:col>
      <xdr:colOff>50800</xdr:colOff>
      <xdr:row>19</xdr:row>
      <xdr:rowOff>7388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08366"/>
          <a:ext cx="698500" cy="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165122</xdr:rowOff>
    </xdr:from>
    <xdr:to>
      <xdr:col>22</xdr:col>
      <xdr:colOff>114300</xdr:colOff>
      <xdr:row>19</xdr:row>
      <xdr:rowOff>7388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98847"/>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165122</xdr:rowOff>
    </xdr:from>
    <xdr:to>
      <xdr:col>18</xdr:col>
      <xdr:colOff>177800</xdr:colOff>
      <xdr:row>18</xdr:row>
      <xdr:rowOff>166999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8847"/>
          <a:ext cx="698500" cy="1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161658</xdr:rowOff>
    </xdr:from>
    <xdr:to>
      <xdr:col>15</xdr:col>
      <xdr:colOff>101600</xdr:colOff>
      <xdr:row>17</xdr:row>
      <xdr:rowOff>91808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2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101985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163504</xdr:rowOff>
    </xdr:from>
    <xdr:to>
      <xdr:col>29</xdr:col>
      <xdr:colOff>177800</xdr:colOff>
      <xdr:row>19</xdr:row>
      <xdr:rowOff>93654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72081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123841</xdr:rowOff>
    </xdr:from>
    <xdr:to>
      <xdr:col>26</xdr:col>
      <xdr:colOff>101600</xdr:colOff>
      <xdr:row>19</xdr:row>
      <xdr:rowOff>53991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5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38768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128038</xdr:rowOff>
    </xdr:from>
    <xdr:to>
      <xdr:col>22</xdr:col>
      <xdr:colOff>165100</xdr:colOff>
      <xdr:row>19</xdr:row>
      <xdr:rowOff>58188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1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42965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114322</xdr:rowOff>
    </xdr:from>
    <xdr:to>
      <xdr:col>19</xdr:col>
      <xdr:colOff>38100</xdr:colOff>
      <xdr:row>19</xdr:row>
      <xdr:rowOff>44472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29249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116199</xdr:rowOff>
    </xdr:from>
    <xdr:to>
      <xdr:col>15</xdr:col>
      <xdr:colOff>101600</xdr:colOff>
      <xdr:row>19</xdr:row>
      <xdr:rowOff>46349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31126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118673</xdr:rowOff>
    </xdr:from>
    <xdr:to>
      <xdr:col>29</xdr:col>
      <xdr:colOff>127000</xdr:colOff>
      <xdr:row>36</xdr:row>
      <xdr:rowOff>158024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7071923"/>
          <a:ext cx="647700" cy="39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49145</xdr:rowOff>
    </xdr:from>
    <xdr:to>
      <xdr:col>26</xdr:col>
      <xdr:colOff>50800</xdr:colOff>
      <xdr:row>36</xdr:row>
      <xdr:rowOff>118673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7002395"/>
          <a:ext cx="698500" cy="69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28571</xdr:rowOff>
    </xdr:from>
    <xdr:to>
      <xdr:col>22</xdr:col>
      <xdr:colOff>114300</xdr:colOff>
      <xdr:row>36</xdr:row>
      <xdr:rowOff>49145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981821"/>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16423</xdr:rowOff>
    </xdr:from>
    <xdr:to>
      <xdr:col>18</xdr:col>
      <xdr:colOff>177800</xdr:colOff>
      <xdr:row>36</xdr:row>
      <xdr:rowOff>28571</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969673"/>
          <a:ext cx="698500" cy="12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133317</xdr:rowOff>
    </xdr:from>
    <xdr:to>
      <xdr:col>15</xdr:col>
      <xdr:colOff>101600</xdr:colOff>
      <xdr:row>35</xdr:row>
      <xdr:rowOff>234917</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245094</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107224</xdr:rowOff>
    </xdr:from>
    <xdr:to>
      <xdr:col>29</xdr:col>
      <xdr:colOff>177800</xdr:colOff>
      <xdr:row>37</xdr:row>
      <xdr:rowOff>37374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06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79301</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703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67873</xdr:rowOff>
    </xdr:from>
    <xdr:to>
      <xdr:col>26</xdr:col>
      <xdr:colOff>101600</xdr:colOff>
      <xdr:row>36</xdr:row>
      <xdr:rowOff>169473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02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154250</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10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341245</xdr:rowOff>
    </xdr:from>
    <xdr:to>
      <xdr:col>22</xdr:col>
      <xdr:colOff>165100</xdr:colOff>
      <xdr:row>36</xdr:row>
      <xdr:rowOff>99945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95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84722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03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320671</xdr:rowOff>
    </xdr:from>
    <xdr:to>
      <xdr:col>19</xdr:col>
      <xdr:colOff>38100</xdr:colOff>
      <xdr:row>36</xdr:row>
      <xdr:rowOff>79371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93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64148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01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308523</xdr:rowOff>
    </xdr:from>
    <xdr:to>
      <xdr:col>15</xdr:col>
      <xdr:colOff>101600</xdr:colOff>
      <xdr:row>36</xdr:row>
      <xdr:rowOff>67223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91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52000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0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33,285
32,905
54.62
13,158,720
12,371,185
756,986
7,651,467
10,133,132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139357</xdr:rowOff>
    </xdr:from>
    <xdr:to>
      <xdr:col>24</xdr:col>
      <xdr:colOff>63500</xdr:colOff>
      <xdr:row>39</xdr:row>
      <xdr:rowOff>4826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54457"/>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139357</xdr:rowOff>
    </xdr:from>
    <xdr:to>
      <xdr:col>19</xdr:col>
      <xdr:colOff>177800</xdr:colOff>
      <xdr:row>38</xdr:row>
      <xdr:rowOff>147854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54457"/>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125546</xdr:rowOff>
    </xdr:from>
    <xdr:to>
      <xdr:col>15</xdr:col>
      <xdr:colOff>50800</xdr:colOff>
      <xdr:row>38</xdr:row>
      <xdr:rowOff>147854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40646"/>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125546</xdr:rowOff>
    </xdr:from>
    <xdr:to>
      <xdr:col>10</xdr:col>
      <xdr:colOff>114300</xdr:colOff>
      <xdr:row>38</xdr:row>
      <xdr:rowOff>127660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4064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105300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125476</xdr:rowOff>
    </xdr:from>
    <xdr:to>
      <xdr:col>24</xdr:col>
      <xdr:colOff>114300</xdr:colOff>
      <xdr:row>39</xdr:row>
      <xdr:rowOff>55626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40403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5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88557</xdr:rowOff>
    </xdr:from>
    <xdr:to>
      <xdr:col>20</xdr:col>
      <xdr:colOff>38100</xdr:colOff>
      <xdr:row>39</xdr:row>
      <xdr:rowOff>18707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9834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97054</xdr:rowOff>
    </xdr:from>
    <xdr:to>
      <xdr:col>15</xdr:col>
      <xdr:colOff>101600</xdr:colOff>
      <xdr:row>39</xdr:row>
      <xdr:rowOff>27204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18331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74746</xdr:rowOff>
    </xdr:from>
    <xdr:to>
      <xdr:col>10</xdr:col>
      <xdr:colOff>165100</xdr:colOff>
      <xdr:row>39</xdr:row>
      <xdr:rowOff>4896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167473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76860</xdr:rowOff>
    </xdr:from>
    <xdr:to>
      <xdr:col>6</xdr:col>
      <xdr:colOff>38100</xdr:colOff>
      <xdr:row>39</xdr:row>
      <xdr:rowOff>7010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169587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96833</xdr:rowOff>
    </xdr:from>
    <xdr:to>
      <xdr:col>24</xdr:col>
      <xdr:colOff>63500</xdr:colOff>
      <xdr:row>58</xdr:row>
      <xdr:rowOff>103892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40933"/>
          <a:ext cx="8382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42628</xdr:rowOff>
    </xdr:from>
    <xdr:to>
      <xdr:col>19</xdr:col>
      <xdr:colOff>177800</xdr:colOff>
      <xdr:row>58</xdr:row>
      <xdr:rowOff>96833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86728"/>
          <a:ext cx="889000" cy="5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42628</xdr:rowOff>
    </xdr:from>
    <xdr:to>
      <xdr:col>15</xdr:col>
      <xdr:colOff>50800</xdr:colOff>
      <xdr:row>58</xdr:row>
      <xdr:rowOff>99174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86728"/>
          <a:ext cx="889000" cy="5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99174</xdr:rowOff>
    </xdr:from>
    <xdr:to>
      <xdr:col>10</xdr:col>
      <xdr:colOff>114300</xdr:colOff>
      <xdr:row>58</xdr:row>
      <xdr:rowOff>108986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43274"/>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18830</xdr:rowOff>
    </xdr:from>
    <xdr:to>
      <xdr:col>6</xdr:col>
      <xdr:colOff>38100</xdr:colOff>
      <xdr:row>58</xdr:row>
      <xdr:rowOff>120430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136957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53092</xdr:rowOff>
    </xdr:from>
    <xdr:to>
      <xdr:col>24</xdr:col>
      <xdr:colOff>114300</xdr:colOff>
      <xdr:row>58</xdr:row>
      <xdr:rowOff>154692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139469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1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46033</xdr:rowOff>
    </xdr:from>
    <xdr:to>
      <xdr:col>20</xdr:col>
      <xdr:colOff>38100</xdr:colOff>
      <xdr:row>58</xdr:row>
      <xdr:rowOff>147633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138760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163278</xdr:rowOff>
    </xdr:from>
    <xdr:to>
      <xdr:col>15</xdr:col>
      <xdr:colOff>101600</xdr:colOff>
      <xdr:row>58</xdr:row>
      <xdr:rowOff>93428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84555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2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48374</xdr:rowOff>
    </xdr:from>
    <xdr:to>
      <xdr:col>10</xdr:col>
      <xdr:colOff>165100</xdr:colOff>
      <xdr:row>58</xdr:row>
      <xdr:rowOff>149974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141101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58186</xdr:rowOff>
    </xdr:from>
    <xdr:to>
      <xdr:col>6</xdr:col>
      <xdr:colOff>38100</xdr:colOff>
      <xdr:row>58</xdr:row>
      <xdr:rowOff>159786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150913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134311</xdr:rowOff>
    </xdr:from>
    <xdr:to>
      <xdr:col>24</xdr:col>
      <xdr:colOff>63500</xdr:colOff>
      <xdr:row>78</xdr:row>
      <xdr:rowOff>65960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35961"/>
          <a:ext cx="8382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134311</xdr:rowOff>
    </xdr:from>
    <xdr:to>
      <xdr:col>19</xdr:col>
      <xdr:colOff>177800</xdr:colOff>
      <xdr:row>78</xdr:row>
      <xdr:rowOff>43982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35961"/>
          <a:ext cx="889000" cy="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43982</xdr:rowOff>
    </xdr:from>
    <xdr:to>
      <xdr:col>15</xdr:col>
      <xdr:colOff>50800</xdr:colOff>
      <xdr:row>78</xdr:row>
      <xdr:rowOff>74744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17082"/>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41532</xdr:rowOff>
    </xdr:from>
    <xdr:to>
      <xdr:col>10</xdr:col>
      <xdr:colOff>114300</xdr:colOff>
      <xdr:row>78</xdr:row>
      <xdr:rowOff>74744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14632"/>
          <a:ext cx="8890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143222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15160</xdr:rowOff>
    </xdr:from>
    <xdr:to>
      <xdr:col>24</xdr:col>
      <xdr:colOff>114300</xdr:colOff>
      <xdr:row>78</xdr:row>
      <xdr:rowOff>116760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38037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83511</xdr:rowOff>
    </xdr:from>
    <xdr:to>
      <xdr:col>20</xdr:col>
      <xdr:colOff>38100</xdr:colOff>
      <xdr:row>78</xdr:row>
      <xdr:rowOff>13661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30188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6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164632</xdr:rowOff>
    </xdr:from>
    <xdr:to>
      <xdr:col>15</xdr:col>
      <xdr:colOff>101600</xdr:colOff>
      <xdr:row>78</xdr:row>
      <xdr:rowOff>94782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111309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4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23944</xdr:rowOff>
    </xdr:from>
    <xdr:to>
      <xdr:col>10</xdr:col>
      <xdr:colOff>165100</xdr:colOff>
      <xdr:row>78</xdr:row>
      <xdr:rowOff>125544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9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142071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7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162182</xdr:rowOff>
    </xdr:from>
    <xdr:to>
      <xdr:col>6</xdr:col>
      <xdr:colOff>38100</xdr:colOff>
      <xdr:row>78</xdr:row>
      <xdr:rowOff>92332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108859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3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39688</xdr:rowOff>
    </xdr:from>
    <xdr:to>
      <xdr:col>24</xdr:col>
      <xdr:colOff>63500</xdr:colOff>
      <xdr:row>94</xdr:row>
      <xdr:rowOff>55708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55988"/>
          <a:ext cx="8382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55708</xdr:rowOff>
    </xdr:from>
    <xdr:to>
      <xdr:col>19</xdr:col>
      <xdr:colOff>177800</xdr:colOff>
      <xdr:row>94</xdr:row>
      <xdr:rowOff>85637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72008"/>
          <a:ext cx="8890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85637</xdr:rowOff>
    </xdr:from>
    <xdr:to>
      <xdr:col>15</xdr:col>
      <xdr:colOff>50800</xdr:colOff>
      <xdr:row>95</xdr:row>
      <xdr:rowOff>10713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01937"/>
          <a:ext cx="889000" cy="9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10713</xdr:rowOff>
    </xdr:from>
    <xdr:to>
      <xdr:col>10</xdr:col>
      <xdr:colOff>114300</xdr:colOff>
      <xdr:row>95</xdr:row>
      <xdr:rowOff>111334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98463"/>
          <a:ext cx="889000" cy="10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169920</xdr:rowOff>
    </xdr:from>
    <xdr:to>
      <xdr:col>6</xdr:col>
      <xdr:colOff>38100</xdr:colOff>
      <xdr:row>96</xdr:row>
      <xdr:rowOff>100070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91197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160338</xdr:rowOff>
    </xdr:from>
    <xdr:to>
      <xdr:col>24</xdr:col>
      <xdr:colOff>114300</xdr:colOff>
      <xdr:row>94</xdr:row>
      <xdr:rowOff>90488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11765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4908</xdr:rowOff>
    </xdr:from>
    <xdr:to>
      <xdr:col>20</xdr:col>
      <xdr:colOff>38100</xdr:colOff>
      <xdr:row>94</xdr:row>
      <xdr:rowOff>106508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123035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8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34837</xdr:rowOff>
    </xdr:from>
    <xdr:to>
      <xdr:col>15</xdr:col>
      <xdr:colOff>101600</xdr:colOff>
      <xdr:row>94</xdr:row>
      <xdr:rowOff>136437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152964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131363</xdr:rowOff>
    </xdr:from>
    <xdr:to>
      <xdr:col>10</xdr:col>
      <xdr:colOff>165100</xdr:colOff>
      <xdr:row>95</xdr:row>
      <xdr:rowOff>61513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78040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60534</xdr:rowOff>
    </xdr:from>
    <xdr:to>
      <xdr:col>6</xdr:col>
      <xdr:colOff>38100</xdr:colOff>
      <xdr:row>95</xdr:row>
      <xdr:rowOff>162134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56960</xdr:rowOff>
    </xdr:from>
    <xdr:to>
      <xdr:col>55</xdr:col>
      <xdr:colOff>0</xdr:colOff>
      <xdr:row>37</xdr:row>
      <xdr:rowOff>141346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00610"/>
          <a:ext cx="838200" cy="8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124105</xdr:rowOff>
    </xdr:from>
    <xdr:to>
      <xdr:col>50</xdr:col>
      <xdr:colOff>114300</xdr:colOff>
      <xdr:row>37</xdr:row>
      <xdr:rowOff>141346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67755"/>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115450</xdr:rowOff>
    </xdr:from>
    <xdr:to>
      <xdr:col>45</xdr:col>
      <xdr:colOff>177800</xdr:colOff>
      <xdr:row>37</xdr:row>
      <xdr:rowOff>124105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59100"/>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115450</xdr:rowOff>
    </xdr:from>
    <xdr:to>
      <xdr:col>41</xdr:col>
      <xdr:colOff>50800</xdr:colOff>
      <xdr:row>37</xdr:row>
      <xdr:rowOff>133487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59100"/>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37081</xdr:rowOff>
    </xdr:from>
    <xdr:to>
      <xdr:col>36</xdr:col>
      <xdr:colOff>165100</xdr:colOff>
      <xdr:row>37</xdr:row>
      <xdr:rowOff>138681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8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155208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6160</xdr:rowOff>
    </xdr:from>
    <xdr:to>
      <xdr:col>55</xdr:col>
      <xdr:colOff>50800</xdr:colOff>
      <xdr:row>37</xdr:row>
      <xdr:rowOff>107760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156037</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90546</xdr:rowOff>
    </xdr:from>
    <xdr:to>
      <xdr:col>50</xdr:col>
      <xdr:colOff>165100</xdr:colOff>
      <xdr:row>38</xdr:row>
      <xdr:rowOff>20696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11823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2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73305</xdr:rowOff>
    </xdr:from>
    <xdr:to>
      <xdr:col>46</xdr:col>
      <xdr:colOff>38100</xdr:colOff>
      <xdr:row>38</xdr:row>
      <xdr:rowOff>3455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166032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64650</xdr:rowOff>
    </xdr:from>
    <xdr:to>
      <xdr:col>41</xdr:col>
      <xdr:colOff>101600</xdr:colOff>
      <xdr:row>37</xdr:row>
      <xdr:rowOff>166250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157377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0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82687</xdr:rowOff>
    </xdr:from>
    <xdr:to>
      <xdr:col>36</xdr:col>
      <xdr:colOff>165100</xdr:colOff>
      <xdr:row>38</xdr:row>
      <xdr:rowOff>12836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263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59647</xdr:rowOff>
    </xdr:from>
    <xdr:to>
      <xdr:col>55</xdr:col>
      <xdr:colOff>0</xdr:colOff>
      <xdr:row>58</xdr:row>
      <xdr:rowOff>81478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10003747"/>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55136</xdr:rowOff>
    </xdr:from>
    <xdr:to>
      <xdr:col>50</xdr:col>
      <xdr:colOff>114300</xdr:colOff>
      <xdr:row>58</xdr:row>
      <xdr:rowOff>59647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99236"/>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15949</xdr:rowOff>
    </xdr:from>
    <xdr:to>
      <xdr:col>45</xdr:col>
      <xdr:colOff>177800</xdr:colOff>
      <xdr:row>58</xdr:row>
      <xdr:rowOff>55136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60049"/>
          <a:ext cx="889000" cy="3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152388</xdr:rowOff>
    </xdr:from>
    <xdr:to>
      <xdr:col>41</xdr:col>
      <xdr:colOff>50800</xdr:colOff>
      <xdr:row>58</xdr:row>
      <xdr:rowOff>15949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25038"/>
          <a:ext cx="889000" cy="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74487</xdr:rowOff>
    </xdr:from>
    <xdr:to>
      <xdr:col>36</xdr:col>
      <xdr:colOff>165100</xdr:colOff>
      <xdr:row>58</xdr:row>
      <xdr:rowOff>4637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4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21164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30678</xdr:rowOff>
    </xdr:from>
    <xdr:to>
      <xdr:col>55</xdr:col>
      <xdr:colOff>50800</xdr:colOff>
      <xdr:row>58</xdr:row>
      <xdr:rowOff>132278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117055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8847</xdr:rowOff>
    </xdr:from>
    <xdr:to>
      <xdr:col>50</xdr:col>
      <xdr:colOff>165100</xdr:colOff>
      <xdr:row>58</xdr:row>
      <xdr:rowOff>110447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101574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4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4336</xdr:rowOff>
    </xdr:from>
    <xdr:to>
      <xdr:col>46</xdr:col>
      <xdr:colOff>38100</xdr:colOff>
      <xdr:row>58</xdr:row>
      <xdr:rowOff>105936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97063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4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136599</xdr:rowOff>
    </xdr:from>
    <xdr:to>
      <xdr:col>41</xdr:col>
      <xdr:colOff>101600</xdr:colOff>
      <xdr:row>58</xdr:row>
      <xdr:rowOff>66749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57876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101588</xdr:rowOff>
    </xdr:from>
    <xdr:to>
      <xdr:col>36</xdr:col>
      <xdr:colOff>165100</xdr:colOff>
      <xdr:row>58</xdr:row>
      <xdr:rowOff>31738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22865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118707</xdr:rowOff>
    </xdr:from>
    <xdr:to>
      <xdr:col>55</xdr:col>
      <xdr:colOff>0</xdr:colOff>
      <xdr:row>78</xdr:row>
      <xdr:rowOff>123140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91807"/>
          <a:ext cx="8382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118707</xdr:rowOff>
    </xdr:from>
    <xdr:to>
      <xdr:col>50</xdr:col>
      <xdr:colOff>114300</xdr:colOff>
      <xdr:row>78</xdr:row>
      <xdr:rowOff>120503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91807"/>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83965</xdr:rowOff>
    </xdr:from>
    <xdr:to>
      <xdr:col>45</xdr:col>
      <xdr:colOff>177800</xdr:colOff>
      <xdr:row>78</xdr:row>
      <xdr:rowOff>120503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57065"/>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83965</xdr:rowOff>
    </xdr:from>
    <xdr:to>
      <xdr:col>41</xdr:col>
      <xdr:colOff>50800</xdr:colOff>
      <xdr:row>78</xdr:row>
      <xdr:rowOff>106491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57065"/>
          <a:ext cx="889000" cy="2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122514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72340</xdr:rowOff>
    </xdr:from>
    <xdr:to>
      <xdr:col>55</xdr:col>
      <xdr:colOff>50800</xdr:colOff>
      <xdr:row>79</xdr:row>
      <xdr:rowOff>2490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9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67907</xdr:rowOff>
    </xdr:from>
    <xdr:to>
      <xdr:col>50</xdr:col>
      <xdr:colOff>165100</xdr:colOff>
      <xdr:row>78</xdr:row>
      <xdr:rowOff>169507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160634</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69703</xdr:rowOff>
    </xdr:from>
    <xdr:to>
      <xdr:col>46</xdr:col>
      <xdr:colOff>38100</xdr:colOff>
      <xdr:row>78</xdr:row>
      <xdr:rowOff>171303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4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162430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33165</xdr:rowOff>
    </xdr:from>
    <xdr:to>
      <xdr:col>41</xdr:col>
      <xdr:colOff>101600</xdr:colOff>
      <xdr:row>78</xdr:row>
      <xdr:rowOff>134765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55691</xdr:rowOff>
    </xdr:from>
    <xdr:to>
      <xdr:col>36</xdr:col>
      <xdr:colOff>165100</xdr:colOff>
      <xdr:row>78</xdr:row>
      <xdr:rowOff>157291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94955</xdr:rowOff>
    </xdr:from>
    <xdr:to>
      <xdr:col>55</xdr:col>
      <xdr:colOff>0</xdr:colOff>
      <xdr:row>98</xdr:row>
      <xdr:rowOff>122579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97055"/>
          <a:ext cx="838200" cy="2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93614</xdr:rowOff>
    </xdr:from>
    <xdr:to>
      <xdr:col>50</xdr:col>
      <xdr:colOff>114300</xdr:colOff>
      <xdr:row>98</xdr:row>
      <xdr:rowOff>94955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95714"/>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81598</xdr:rowOff>
    </xdr:from>
    <xdr:to>
      <xdr:col>45</xdr:col>
      <xdr:colOff>177800</xdr:colOff>
      <xdr:row>98</xdr:row>
      <xdr:rowOff>93614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83698"/>
          <a:ext cx="8890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44907</xdr:rowOff>
    </xdr:from>
    <xdr:to>
      <xdr:col>41</xdr:col>
      <xdr:colOff>50800</xdr:colOff>
      <xdr:row>98</xdr:row>
      <xdr:rowOff>81598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675557"/>
          <a:ext cx="889000" cy="20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47493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71779</xdr:rowOff>
    </xdr:from>
    <xdr:to>
      <xdr:col>55</xdr:col>
      <xdr:colOff>50800</xdr:colOff>
      <xdr:row>99</xdr:row>
      <xdr:rowOff>1929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158156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8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44155</xdr:rowOff>
    </xdr:from>
    <xdr:to>
      <xdr:col>50</xdr:col>
      <xdr:colOff>165100</xdr:colOff>
      <xdr:row>98</xdr:row>
      <xdr:rowOff>145755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136882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42814</xdr:rowOff>
    </xdr:from>
    <xdr:to>
      <xdr:col>46</xdr:col>
      <xdr:colOff>38100</xdr:colOff>
      <xdr:row>98</xdr:row>
      <xdr:rowOff>144414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135541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30798</xdr:rowOff>
    </xdr:from>
    <xdr:to>
      <xdr:col>41</xdr:col>
      <xdr:colOff>101600</xdr:colOff>
      <xdr:row>98</xdr:row>
      <xdr:rowOff>132398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123525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165557</xdr:rowOff>
    </xdr:from>
    <xdr:to>
      <xdr:col>36</xdr:col>
      <xdr:colOff>165100</xdr:colOff>
      <xdr:row>97</xdr:row>
      <xdr:rowOff>95707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112234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38526</xdr:rowOff>
    </xdr:from>
    <xdr:to>
      <xdr:col>85</xdr:col>
      <xdr:colOff>127000</xdr:colOff>
      <xdr:row>39</xdr:row>
      <xdr:rowOff>41993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5076"/>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38354</xdr:rowOff>
    </xdr:from>
    <xdr:to>
      <xdr:col>81</xdr:col>
      <xdr:colOff>50800</xdr:colOff>
      <xdr:row>39</xdr:row>
      <xdr:rowOff>38526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4904"/>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38354</xdr:rowOff>
    </xdr:from>
    <xdr:to>
      <xdr:col>76</xdr:col>
      <xdr:colOff>114300</xdr:colOff>
      <xdr:row>39</xdr:row>
      <xdr:rowOff>44069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490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38450</xdr:rowOff>
    </xdr:from>
    <xdr:to>
      <xdr:col>71</xdr:col>
      <xdr:colOff>177800</xdr:colOff>
      <xdr:row>39</xdr:row>
      <xdr:rowOff>44069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25000"/>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142125</xdr:rowOff>
    </xdr:from>
    <xdr:to>
      <xdr:col>67</xdr:col>
      <xdr:colOff>101600</xdr:colOff>
      <xdr:row>39</xdr:row>
      <xdr:rowOff>72275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88803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162643</xdr:rowOff>
    </xdr:from>
    <xdr:to>
      <xdr:col>85</xdr:col>
      <xdr:colOff>177800</xdr:colOff>
      <xdr:row>39</xdr:row>
      <xdr:rowOff>92793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77570</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9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159176</xdr:rowOff>
    </xdr:from>
    <xdr:to>
      <xdr:col>81</xdr:col>
      <xdr:colOff>101600</xdr:colOff>
      <xdr:row>39</xdr:row>
      <xdr:rowOff>89326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80453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7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159004</xdr:rowOff>
    </xdr:from>
    <xdr:to>
      <xdr:col>76</xdr:col>
      <xdr:colOff>165100</xdr:colOff>
      <xdr:row>39</xdr:row>
      <xdr:rowOff>89154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80281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164719</xdr:rowOff>
    </xdr:from>
    <xdr:to>
      <xdr:col>72</xdr:col>
      <xdr:colOff>38100</xdr:colOff>
      <xdr:row>39</xdr:row>
      <xdr:rowOff>94869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85996</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159100</xdr:rowOff>
    </xdr:from>
    <xdr:to>
      <xdr:col>67</xdr:col>
      <xdr:colOff>101600</xdr:colOff>
      <xdr:row>39</xdr:row>
      <xdr:rowOff>89250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80377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54335</xdr:rowOff>
    </xdr:from>
    <xdr:to>
      <xdr:col>85</xdr:col>
      <xdr:colOff>127000</xdr:colOff>
      <xdr:row>77</xdr:row>
      <xdr:rowOff>98106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55985"/>
          <a:ext cx="8382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98106</xdr:rowOff>
    </xdr:from>
    <xdr:to>
      <xdr:col>81</xdr:col>
      <xdr:colOff>50800</xdr:colOff>
      <xdr:row>77</xdr:row>
      <xdr:rowOff>107228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99756"/>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107228</xdr:rowOff>
    </xdr:from>
    <xdr:to>
      <xdr:col>76</xdr:col>
      <xdr:colOff>114300</xdr:colOff>
      <xdr:row>77</xdr:row>
      <xdr:rowOff>125527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08878"/>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115740</xdr:rowOff>
    </xdr:from>
    <xdr:to>
      <xdr:col>71</xdr:col>
      <xdr:colOff>177800</xdr:colOff>
      <xdr:row>77</xdr:row>
      <xdr:rowOff>125527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17390"/>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163010</xdr:rowOff>
    </xdr:from>
    <xdr:to>
      <xdr:col>67</xdr:col>
      <xdr:colOff>101600</xdr:colOff>
      <xdr:row>76</xdr:row>
      <xdr:rowOff>93160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109687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3535</xdr:rowOff>
    </xdr:from>
    <xdr:to>
      <xdr:col>85</xdr:col>
      <xdr:colOff>177800</xdr:colOff>
      <xdr:row>77</xdr:row>
      <xdr:rowOff>105135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153412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47306</xdr:rowOff>
    </xdr:from>
    <xdr:to>
      <xdr:col>81</xdr:col>
      <xdr:colOff>101600</xdr:colOff>
      <xdr:row>77</xdr:row>
      <xdr:rowOff>148906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140033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56428</xdr:rowOff>
    </xdr:from>
    <xdr:to>
      <xdr:col>76</xdr:col>
      <xdr:colOff>165100</xdr:colOff>
      <xdr:row>77</xdr:row>
      <xdr:rowOff>158028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149155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74727</xdr:rowOff>
    </xdr:from>
    <xdr:to>
      <xdr:col>72</xdr:col>
      <xdr:colOff>38100</xdr:colOff>
      <xdr:row>78</xdr:row>
      <xdr:rowOff>4877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167454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64940</xdr:rowOff>
    </xdr:from>
    <xdr:to>
      <xdr:col>67</xdr:col>
      <xdr:colOff>101600</xdr:colOff>
      <xdr:row>77</xdr:row>
      <xdr:rowOff>166540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157667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68435</xdr:rowOff>
    </xdr:from>
    <xdr:to>
      <xdr:col>85</xdr:col>
      <xdr:colOff>127000</xdr:colOff>
      <xdr:row>97</xdr:row>
      <xdr:rowOff>102033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699085"/>
          <a:ext cx="8382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83876</xdr:rowOff>
    </xdr:from>
    <xdr:to>
      <xdr:col>81</xdr:col>
      <xdr:colOff>50800</xdr:colOff>
      <xdr:row>97</xdr:row>
      <xdr:rowOff>102033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714526"/>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64942</xdr:rowOff>
    </xdr:from>
    <xdr:to>
      <xdr:col>76</xdr:col>
      <xdr:colOff>114300</xdr:colOff>
      <xdr:row>97</xdr:row>
      <xdr:rowOff>83876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695592"/>
          <a:ext cx="889000" cy="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64942</xdr:rowOff>
    </xdr:from>
    <xdr:to>
      <xdr:col>71</xdr:col>
      <xdr:colOff>177800</xdr:colOff>
      <xdr:row>97</xdr:row>
      <xdr:rowOff>106251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695592"/>
          <a:ext cx="889000" cy="4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65463</xdr:rowOff>
    </xdr:from>
    <xdr:to>
      <xdr:col>67</xdr:col>
      <xdr:colOff>101600</xdr:colOff>
      <xdr:row>97</xdr:row>
      <xdr:rowOff>167063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9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158190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17635</xdr:rowOff>
    </xdr:from>
    <xdr:to>
      <xdr:col>85</xdr:col>
      <xdr:colOff>177800</xdr:colOff>
      <xdr:row>97</xdr:row>
      <xdr:rowOff>119235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6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40512</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4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51233</xdr:rowOff>
    </xdr:from>
    <xdr:to>
      <xdr:col>81</xdr:col>
      <xdr:colOff>101600</xdr:colOff>
      <xdr:row>97</xdr:row>
      <xdr:rowOff>152833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169360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33076</xdr:rowOff>
    </xdr:from>
    <xdr:to>
      <xdr:col>76</xdr:col>
      <xdr:colOff>165100</xdr:colOff>
      <xdr:row>97</xdr:row>
      <xdr:rowOff>134676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151203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3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14142</xdr:rowOff>
    </xdr:from>
    <xdr:to>
      <xdr:col>72</xdr:col>
      <xdr:colOff>38100</xdr:colOff>
      <xdr:row>97</xdr:row>
      <xdr:rowOff>115742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6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132269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55451</xdr:rowOff>
    </xdr:from>
    <xdr:to>
      <xdr:col>67</xdr:col>
      <xdr:colOff>101600</xdr:colOff>
      <xdr:row>97</xdr:row>
      <xdr:rowOff>157051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2128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90048</xdr:rowOff>
    </xdr:from>
    <xdr:to>
      <xdr:col>116</xdr:col>
      <xdr:colOff>63500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6605148"/>
          <a:ext cx="8382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3129</xdr:rowOff>
    </xdr:from>
    <xdr:to>
      <xdr:col>98</xdr:col>
      <xdr:colOff>38100</xdr:colOff>
      <xdr:row>38</xdr:row>
      <xdr:rowOff>104729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121256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39248</xdr:rowOff>
    </xdr:from>
    <xdr:to>
      <xdr:col>116</xdr:col>
      <xdr:colOff>114300</xdr:colOff>
      <xdr:row>38</xdr:row>
      <xdr:rowOff>140848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5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125625</xdr:rowOff>
    </xdr:from>
    <xdr:ext cx="469744"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46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109799</xdr:rowOff>
    </xdr:from>
    <xdr:to>
      <xdr:col>116</xdr:col>
      <xdr:colOff>63500</xdr:colOff>
      <xdr:row>56</xdr:row>
      <xdr:rowOff>110713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971099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110713</xdr:rowOff>
    </xdr:from>
    <xdr:to>
      <xdr:col>111</xdr:col>
      <xdr:colOff>177800</xdr:colOff>
      <xdr:row>56</xdr:row>
      <xdr:rowOff>110896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971191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110896</xdr:rowOff>
    </xdr:from>
    <xdr:to>
      <xdr:col>107</xdr:col>
      <xdr:colOff>50800</xdr:colOff>
      <xdr:row>56</xdr:row>
      <xdr:rowOff>111765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971209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110348</xdr:rowOff>
    </xdr:from>
    <xdr:to>
      <xdr:col>102</xdr:col>
      <xdr:colOff>114300</xdr:colOff>
      <xdr:row>56</xdr:row>
      <xdr:rowOff>111765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9711548"/>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81722</xdr:rowOff>
    </xdr:from>
    <xdr:to>
      <xdr:col>98</xdr:col>
      <xdr:colOff>38100</xdr:colOff>
      <xdr:row>58</xdr:row>
      <xdr:rowOff>11872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2999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58999</xdr:rowOff>
    </xdr:from>
    <xdr:to>
      <xdr:col>116</xdr:col>
      <xdr:colOff>114300</xdr:colOff>
      <xdr:row>56</xdr:row>
      <xdr:rowOff>160599</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6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81876</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51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59913</xdr:rowOff>
    </xdr:from>
    <xdr:to>
      <xdr:col>112</xdr:col>
      <xdr:colOff>38100</xdr:colOff>
      <xdr:row>56</xdr:row>
      <xdr:rowOff>161513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6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6590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60096</xdr:rowOff>
    </xdr:from>
    <xdr:to>
      <xdr:col>107</xdr:col>
      <xdr:colOff>101600</xdr:colOff>
      <xdr:row>56</xdr:row>
      <xdr:rowOff>161696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6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6773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4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60965</xdr:rowOff>
    </xdr:from>
    <xdr:to>
      <xdr:col>102</xdr:col>
      <xdr:colOff>165100</xdr:colOff>
      <xdr:row>56</xdr:row>
      <xdr:rowOff>162565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6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7642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43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59548</xdr:rowOff>
    </xdr:from>
    <xdr:to>
      <xdr:col>98</xdr:col>
      <xdr:colOff>38100</xdr:colOff>
      <xdr:row>56</xdr:row>
      <xdr:rowOff>161148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6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6225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43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142881</xdr:rowOff>
    </xdr:from>
    <xdr:to>
      <xdr:col>116</xdr:col>
      <xdr:colOff>63500</xdr:colOff>
      <xdr:row>77</xdr:row>
      <xdr:rowOff>88760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3001631"/>
          <a:ext cx="838200" cy="28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133261</xdr:rowOff>
    </xdr:from>
    <xdr:to>
      <xdr:col>111</xdr:col>
      <xdr:colOff>177800</xdr:colOff>
      <xdr:row>75</xdr:row>
      <xdr:rowOff>142881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992011"/>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133261</xdr:rowOff>
    </xdr:from>
    <xdr:to>
      <xdr:col>107</xdr:col>
      <xdr:colOff>50800</xdr:colOff>
      <xdr:row>75</xdr:row>
      <xdr:rowOff>145244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992011"/>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145244</xdr:rowOff>
    </xdr:from>
    <xdr:to>
      <xdr:col>102</xdr:col>
      <xdr:colOff>114300</xdr:colOff>
      <xdr:row>75</xdr:row>
      <xdr:rowOff>168408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00399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28435</xdr:rowOff>
    </xdr:from>
    <xdr:to>
      <xdr:col>98</xdr:col>
      <xdr:colOff>38100</xdr:colOff>
      <xdr:row>76</xdr:row>
      <xdr:rowOff>130035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121162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37960</xdr:rowOff>
    </xdr:from>
    <xdr:to>
      <xdr:col>116</xdr:col>
      <xdr:colOff>114300</xdr:colOff>
      <xdr:row>77</xdr:row>
      <xdr:rowOff>139560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16387</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92081</xdr:rowOff>
    </xdr:from>
    <xdr:to>
      <xdr:col>112</xdr:col>
      <xdr:colOff>38100</xdr:colOff>
      <xdr:row>76</xdr:row>
      <xdr:rowOff>22231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13358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82461</xdr:rowOff>
    </xdr:from>
    <xdr:to>
      <xdr:col>107</xdr:col>
      <xdr:colOff>101600</xdr:colOff>
      <xdr:row>76</xdr:row>
      <xdr:rowOff>12610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41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3739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94444</xdr:rowOff>
    </xdr:from>
    <xdr:to>
      <xdr:col>102</xdr:col>
      <xdr:colOff>165100</xdr:colOff>
      <xdr:row>76</xdr:row>
      <xdr:rowOff>24594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15721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117608</xdr:rowOff>
    </xdr:from>
    <xdr:to>
      <xdr:col>98</xdr:col>
      <xdr:colOff>38100</xdr:colOff>
      <xdr:row>76</xdr:row>
      <xdr:rowOff>47758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64285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の乖離が一貫して大きいのは人件費である。これは、定員適正化計画に基づいて職員数の抑制に努めた結果、人口千人当たり職員数が類似団体内でも低い状態を維持しており、手当等については必要最小限のものしか設けていないことなどで人件費を抑えているからである。</a:t>
          </a:r>
        </a:p>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年度までは地方債の発行を抑制し償還が順次終了していることから減少傾向にあったが、東日本大震災を受け平成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年度にかけて市庁舎や教育施設などの公共施設の耐震化を進め、その際に発行した地方債の元金償還が平成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年度から始まっていることから増加傾向にある。そのような背景から、平成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年度の普通建設事業費（うち更新設備）が類似団体内平均を上回っている。また、平成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年度は、将来の負担を軽減するため繰上償還を実施したことにより増加している。</a:t>
          </a:r>
        </a:p>
        <a:p>
          <a:r>
            <a:rPr kumimoji="1" lang="ja-JP" altLang="en-US" sz="1300">
              <a:latin typeface="ＭＳ Ｐゴシック" panose="020B0600070205080204" pitchFamily="50" charset="-128"/>
              <a:ea typeface="ＭＳ Ｐゴシック" panose="020B0600070205080204" pitchFamily="50" charset="-128"/>
            </a:rPr>
            <a:t>　扶助費の増加については、第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子以降の保育料等の完全無料化をはじめとする子育て支援施策を積極的に実施していることや、障がい者自立支援給付費などの社会福祉費が増加傾向にあるからである。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補助金等、投資及び出資金の増加、操出金の減少については、下水道事業が公営事業会計の法適用に移行したことによる性質の変更によるものである。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33,285
32,905
54.62
13,158,720
12,371,185
756,986
7,651,467
10,133,132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35524</xdr:rowOff>
    </xdr:from>
    <xdr:to>
      <xdr:col>24</xdr:col>
      <xdr:colOff>63500</xdr:colOff>
      <xdr:row>36</xdr:row>
      <xdr:rowOff>117166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07724"/>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27360</xdr:rowOff>
    </xdr:from>
    <xdr:to>
      <xdr:col>19</xdr:col>
      <xdr:colOff>177800</xdr:colOff>
      <xdr:row>36</xdr:row>
      <xdr:rowOff>35524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9956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60016</xdr:rowOff>
    </xdr:from>
    <xdr:to>
      <xdr:col>15</xdr:col>
      <xdr:colOff>50800</xdr:colOff>
      <xdr:row>36</xdr:row>
      <xdr:rowOff>27360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60766"/>
          <a:ext cx="889000" cy="1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60016</xdr:rowOff>
    </xdr:from>
    <xdr:to>
      <xdr:col>10</xdr:col>
      <xdr:colOff>114300</xdr:colOff>
      <xdr:row>35</xdr:row>
      <xdr:rowOff>141986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60766"/>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125384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66366</xdr:rowOff>
    </xdr:from>
    <xdr:to>
      <xdr:col>24</xdr:col>
      <xdr:colOff>114300</xdr:colOff>
      <xdr:row>36</xdr:row>
      <xdr:rowOff>167966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156174</xdr:rowOff>
    </xdr:from>
    <xdr:to>
      <xdr:col>20</xdr:col>
      <xdr:colOff>38100</xdr:colOff>
      <xdr:row>36</xdr:row>
      <xdr:rowOff>86324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102851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3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148010</xdr:rowOff>
    </xdr:from>
    <xdr:to>
      <xdr:col>15</xdr:col>
      <xdr:colOff>101600</xdr:colOff>
      <xdr:row>36</xdr:row>
      <xdr:rowOff>78160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94687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9216</xdr:rowOff>
    </xdr:from>
    <xdr:to>
      <xdr:col>10</xdr:col>
      <xdr:colOff>165100</xdr:colOff>
      <xdr:row>35</xdr:row>
      <xdr:rowOff>110816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127343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8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91186</xdr:rowOff>
    </xdr:from>
    <xdr:to>
      <xdr:col>6</xdr:col>
      <xdr:colOff>38100</xdr:colOff>
      <xdr:row>36</xdr:row>
      <xdr:rowOff>21336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17003</xdr:rowOff>
    </xdr:from>
    <xdr:to>
      <xdr:col>24</xdr:col>
      <xdr:colOff>63500</xdr:colOff>
      <xdr:row>58</xdr:row>
      <xdr:rowOff>28044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1103"/>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10145</xdr:rowOff>
    </xdr:from>
    <xdr:to>
      <xdr:col>19</xdr:col>
      <xdr:colOff>177800</xdr:colOff>
      <xdr:row>58</xdr:row>
      <xdr:rowOff>28044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54245"/>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166446</xdr:rowOff>
    </xdr:from>
    <xdr:to>
      <xdr:col>15</xdr:col>
      <xdr:colOff>50800</xdr:colOff>
      <xdr:row>58</xdr:row>
      <xdr:rowOff>10145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39096"/>
          <a:ext cx="8890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166446</xdr:rowOff>
    </xdr:from>
    <xdr:to>
      <xdr:col>10</xdr:col>
      <xdr:colOff>114300</xdr:colOff>
      <xdr:row>58</xdr:row>
      <xdr:rowOff>20162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39096"/>
          <a:ext cx="8890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102304</xdr:rowOff>
    </xdr:from>
    <xdr:to>
      <xdr:col>6</xdr:col>
      <xdr:colOff>38100</xdr:colOff>
      <xdr:row>58</xdr:row>
      <xdr:rowOff>32454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137653</xdr:rowOff>
    </xdr:from>
    <xdr:to>
      <xdr:col>24</xdr:col>
      <xdr:colOff>114300</xdr:colOff>
      <xdr:row>58</xdr:row>
      <xdr:rowOff>67803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148694</xdr:rowOff>
    </xdr:from>
    <xdr:to>
      <xdr:col>20</xdr:col>
      <xdr:colOff>38100</xdr:colOff>
      <xdr:row>58</xdr:row>
      <xdr:rowOff>78844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69971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130795</xdr:rowOff>
    </xdr:from>
    <xdr:to>
      <xdr:col>15</xdr:col>
      <xdr:colOff>101600</xdr:colOff>
      <xdr:row>58</xdr:row>
      <xdr:rowOff>60945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52072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9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115646</xdr:rowOff>
    </xdr:from>
    <xdr:to>
      <xdr:col>10</xdr:col>
      <xdr:colOff>165100</xdr:colOff>
      <xdr:row>58</xdr:row>
      <xdr:rowOff>45796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36923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140812</xdr:rowOff>
    </xdr:from>
    <xdr:to>
      <xdr:col>6</xdr:col>
      <xdr:colOff>38100</xdr:colOff>
      <xdr:row>58</xdr:row>
      <xdr:rowOff>70962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62089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123698</xdr:rowOff>
    </xdr:from>
    <xdr:to>
      <xdr:col>24</xdr:col>
      <xdr:colOff>63500</xdr:colOff>
      <xdr:row>77</xdr:row>
      <xdr:rowOff>161387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25348"/>
          <a:ext cx="8382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116917</xdr:rowOff>
    </xdr:from>
    <xdr:to>
      <xdr:col>19</xdr:col>
      <xdr:colOff>177800</xdr:colOff>
      <xdr:row>77</xdr:row>
      <xdr:rowOff>123698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18567"/>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111598</xdr:rowOff>
    </xdr:from>
    <xdr:to>
      <xdr:col>15</xdr:col>
      <xdr:colOff>50800</xdr:colOff>
      <xdr:row>77</xdr:row>
      <xdr:rowOff>116917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13248"/>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111598</xdr:rowOff>
    </xdr:from>
    <xdr:to>
      <xdr:col>10</xdr:col>
      <xdr:colOff>114300</xdr:colOff>
      <xdr:row>78</xdr:row>
      <xdr:rowOff>67844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3248"/>
          <a:ext cx="8890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93845</xdr:rowOff>
    </xdr:from>
    <xdr:to>
      <xdr:col>6</xdr:col>
      <xdr:colOff>38100</xdr:colOff>
      <xdr:row>78</xdr:row>
      <xdr:rowOff>23995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7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110587</xdr:rowOff>
    </xdr:from>
    <xdr:to>
      <xdr:col>24</xdr:col>
      <xdr:colOff>114300</xdr:colOff>
      <xdr:row>78</xdr:row>
      <xdr:rowOff>40737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25514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72898</xdr:rowOff>
    </xdr:from>
    <xdr:to>
      <xdr:col>20</xdr:col>
      <xdr:colOff>38100</xdr:colOff>
      <xdr:row>78</xdr:row>
      <xdr:rowOff>3048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165625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6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66117</xdr:rowOff>
    </xdr:from>
    <xdr:to>
      <xdr:col>15</xdr:col>
      <xdr:colOff>101600</xdr:colOff>
      <xdr:row>77</xdr:row>
      <xdr:rowOff>167717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158844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60798</xdr:rowOff>
    </xdr:from>
    <xdr:to>
      <xdr:col>10</xdr:col>
      <xdr:colOff>165100</xdr:colOff>
      <xdr:row>77</xdr:row>
      <xdr:rowOff>162398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153525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17044</xdr:rowOff>
    </xdr:from>
    <xdr:to>
      <xdr:col>6</xdr:col>
      <xdr:colOff>38100</xdr:colOff>
      <xdr:row>78</xdr:row>
      <xdr:rowOff>118644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109771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153927</xdr:rowOff>
    </xdr:from>
    <xdr:to>
      <xdr:col>24</xdr:col>
      <xdr:colOff>63500</xdr:colOff>
      <xdr:row>97</xdr:row>
      <xdr:rowOff>169864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784577"/>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138514</xdr:rowOff>
    </xdr:from>
    <xdr:to>
      <xdr:col>19</xdr:col>
      <xdr:colOff>177800</xdr:colOff>
      <xdr:row>97</xdr:row>
      <xdr:rowOff>153927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769164"/>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112725</xdr:rowOff>
    </xdr:from>
    <xdr:to>
      <xdr:col>15</xdr:col>
      <xdr:colOff>50800</xdr:colOff>
      <xdr:row>97</xdr:row>
      <xdr:rowOff>138514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43375"/>
          <a:ext cx="889000" cy="2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112725</xdr:rowOff>
    </xdr:from>
    <xdr:to>
      <xdr:col>10</xdr:col>
      <xdr:colOff>114300</xdr:colOff>
      <xdr:row>97</xdr:row>
      <xdr:rowOff>123208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43375"/>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126064</xdr:rowOff>
    </xdr:from>
    <xdr:to>
      <xdr:col>6</xdr:col>
      <xdr:colOff>38100</xdr:colOff>
      <xdr:row>97</xdr:row>
      <xdr:rowOff>56214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72741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119064</xdr:rowOff>
    </xdr:from>
    <xdr:to>
      <xdr:col>24</xdr:col>
      <xdr:colOff>114300</xdr:colOff>
      <xdr:row>98</xdr:row>
      <xdr:rowOff>49214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33991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103127</xdr:rowOff>
    </xdr:from>
    <xdr:to>
      <xdr:col>20</xdr:col>
      <xdr:colOff>38100</xdr:colOff>
      <xdr:row>98</xdr:row>
      <xdr:rowOff>33277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24404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87714</xdr:rowOff>
    </xdr:from>
    <xdr:to>
      <xdr:col>15</xdr:col>
      <xdr:colOff>101600</xdr:colOff>
      <xdr:row>98</xdr:row>
      <xdr:rowOff>17864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61925</xdr:rowOff>
    </xdr:from>
    <xdr:to>
      <xdr:col>10</xdr:col>
      <xdr:colOff>165100</xdr:colOff>
      <xdr:row>97</xdr:row>
      <xdr:rowOff>163525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154652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72408</xdr:rowOff>
    </xdr:from>
    <xdr:to>
      <xdr:col>6</xdr:col>
      <xdr:colOff>38100</xdr:colOff>
      <xdr:row>98</xdr:row>
      <xdr:rowOff>2558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165135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9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28829</xdr:rowOff>
    </xdr:from>
    <xdr:to>
      <xdr:col>55</xdr:col>
      <xdr:colOff>0</xdr:colOff>
      <xdr:row>37</xdr:row>
      <xdr:rowOff>36373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72479"/>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36373</xdr:rowOff>
    </xdr:from>
    <xdr:to>
      <xdr:col>50</xdr:col>
      <xdr:colOff>114300</xdr:colOff>
      <xdr:row>37</xdr:row>
      <xdr:rowOff>37973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8002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35230</xdr:rowOff>
    </xdr:from>
    <xdr:to>
      <xdr:col>45</xdr:col>
      <xdr:colOff>177800</xdr:colOff>
      <xdr:row>37</xdr:row>
      <xdr:rowOff>37973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7888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27915</xdr:rowOff>
    </xdr:from>
    <xdr:to>
      <xdr:col>41</xdr:col>
      <xdr:colOff>50800</xdr:colOff>
      <xdr:row>37</xdr:row>
      <xdr:rowOff>35230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7156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115418</xdr:rowOff>
    </xdr:from>
    <xdr:to>
      <xdr:col>36</xdr:col>
      <xdr:colOff>165100</xdr:colOff>
      <xdr:row>37</xdr:row>
      <xdr:rowOff>45568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62095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149479</xdr:rowOff>
    </xdr:from>
    <xdr:to>
      <xdr:col>55</xdr:col>
      <xdr:colOff>50800</xdr:colOff>
      <xdr:row>37</xdr:row>
      <xdr:rowOff>79629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157023</xdr:rowOff>
    </xdr:from>
    <xdr:to>
      <xdr:col>50</xdr:col>
      <xdr:colOff>165100</xdr:colOff>
      <xdr:row>37</xdr:row>
      <xdr:rowOff>87173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103700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158623</xdr:rowOff>
    </xdr:from>
    <xdr:to>
      <xdr:col>46</xdr:col>
      <xdr:colOff>38100</xdr:colOff>
      <xdr:row>37</xdr:row>
      <xdr:rowOff>88773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79900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155880</xdr:rowOff>
    </xdr:from>
    <xdr:to>
      <xdr:col>41</xdr:col>
      <xdr:colOff>101600</xdr:colOff>
      <xdr:row>37</xdr:row>
      <xdr:rowOff>86030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77157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4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148565</xdr:rowOff>
    </xdr:from>
    <xdr:to>
      <xdr:col>36</xdr:col>
      <xdr:colOff>165100</xdr:colOff>
      <xdr:row>37</xdr:row>
      <xdr:rowOff>78715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170493</xdr:rowOff>
    </xdr:from>
    <xdr:to>
      <xdr:col>55</xdr:col>
      <xdr:colOff>0</xdr:colOff>
      <xdr:row>57</xdr:row>
      <xdr:rowOff>8255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71693"/>
          <a:ext cx="8382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8255</xdr:rowOff>
    </xdr:from>
    <xdr:to>
      <xdr:col>50</xdr:col>
      <xdr:colOff>114300</xdr:colOff>
      <xdr:row>57</xdr:row>
      <xdr:rowOff>9832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80905"/>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125184</xdr:rowOff>
    </xdr:from>
    <xdr:to>
      <xdr:col>45</xdr:col>
      <xdr:colOff>177800</xdr:colOff>
      <xdr:row>57</xdr:row>
      <xdr:rowOff>9832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26384"/>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125184</xdr:rowOff>
    </xdr:from>
    <xdr:to>
      <xdr:col>41</xdr:col>
      <xdr:colOff>50800</xdr:colOff>
      <xdr:row>57</xdr:row>
      <xdr:rowOff>28760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26384"/>
          <a:ext cx="889000" cy="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137729</xdr:rowOff>
    </xdr:from>
    <xdr:to>
      <xdr:col>36</xdr:col>
      <xdr:colOff>165100</xdr:colOff>
      <xdr:row>57</xdr:row>
      <xdr:rowOff>67879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3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84406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119693</xdr:rowOff>
    </xdr:from>
    <xdr:to>
      <xdr:col>55</xdr:col>
      <xdr:colOff>50800</xdr:colOff>
      <xdr:row>57</xdr:row>
      <xdr:rowOff>49843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98120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128905</xdr:rowOff>
    </xdr:from>
    <xdr:to>
      <xdr:col>50</xdr:col>
      <xdr:colOff>165100</xdr:colOff>
      <xdr:row>57</xdr:row>
      <xdr:rowOff>59055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50182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130482</xdr:rowOff>
    </xdr:from>
    <xdr:to>
      <xdr:col>46</xdr:col>
      <xdr:colOff>38100</xdr:colOff>
      <xdr:row>57</xdr:row>
      <xdr:rowOff>60632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3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74384</xdr:rowOff>
    </xdr:from>
    <xdr:to>
      <xdr:col>41</xdr:col>
      <xdr:colOff>101600</xdr:colOff>
      <xdr:row>57</xdr:row>
      <xdr:rowOff>4534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167111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149410</xdr:rowOff>
    </xdr:from>
    <xdr:to>
      <xdr:col>36</xdr:col>
      <xdr:colOff>165100</xdr:colOff>
      <xdr:row>57</xdr:row>
      <xdr:rowOff>79560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70687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143426</xdr:rowOff>
    </xdr:from>
    <xdr:to>
      <xdr:col>55</xdr:col>
      <xdr:colOff>0</xdr:colOff>
      <xdr:row>76</xdr:row>
      <xdr:rowOff>102713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02176"/>
          <a:ext cx="838200" cy="13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27708</xdr:rowOff>
    </xdr:from>
    <xdr:to>
      <xdr:col>50</xdr:col>
      <xdr:colOff>114300</xdr:colOff>
      <xdr:row>76</xdr:row>
      <xdr:rowOff>102713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057908"/>
          <a:ext cx="889000" cy="7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27708</xdr:rowOff>
    </xdr:from>
    <xdr:to>
      <xdr:col>45</xdr:col>
      <xdr:colOff>177800</xdr:colOff>
      <xdr:row>76</xdr:row>
      <xdr:rowOff>42430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57908"/>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42430</xdr:rowOff>
    </xdr:from>
    <xdr:to>
      <xdr:col>41</xdr:col>
      <xdr:colOff>50800</xdr:colOff>
      <xdr:row>76</xdr:row>
      <xdr:rowOff>91351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72630"/>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57742</xdr:rowOff>
    </xdr:from>
    <xdr:to>
      <xdr:col>36</xdr:col>
      <xdr:colOff>165100</xdr:colOff>
      <xdr:row>77</xdr:row>
      <xdr:rowOff>159342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150469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3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92626</xdr:rowOff>
    </xdr:from>
    <xdr:to>
      <xdr:col>55</xdr:col>
      <xdr:colOff>50800</xdr:colOff>
      <xdr:row>76</xdr:row>
      <xdr:rowOff>22777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51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115503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51913</xdr:rowOff>
    </xdr:from>
    <xdr:to>
      <xdr:col>50</xdr:col>
      <xdr:colOff>165100</xdr:colOff>
      <xdr:row>76</xdr:row>
      <xdr:rowOff>153513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170039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148358</xdr:rowOff>
    </xdr:from>
    <xdr:to>
      <xdr:col>46</xdr:col>
      <xdr:colOff>38100</xdr:colOff>
      <xdr:row>76</xdr:row>
      <xdr:rowOff>78508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95036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8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163080</xdr:rowOff>
    </xdr:from>
    <xdr:to>
      <xdr:col>41</xdr:col>
      <xdr:colOff>101600</xdr:colOff>
      <xdr:row>76</xdr:row>
      <xdr:rowOff>93230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109758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9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40551</xdr:rowOff>
    </xdr:from>
    <xdr:to>
      <xdr:col>36</xdr:col>
      <xdr:colOff>165100</xdr:colOff>
      <xdr:row>76</xdr:row>
      <xdr:rowOff>142151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158678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4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42058</xdr:rowOff>
    </xdr:from>
    <xdr:to>
      <xdr:col>55</xdr:col>
      <xdr:colOff>0</xdr:colOff>
      <xdr:row>98</xdr:row>
      <xdr:rowOff>44019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44158"/>
          <a:ext cx="8382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42058</xdr:rowOff>
    </xdr:from>
    <xdr:to>
      <xdr:col>50</xdr:col>
      <xdr:colOff>114300</xdr:colOff>
      <xdr:row>98</xdr:row>
      <xdr:rowOff>47307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44158"/>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38464</xdr:rowOff>
    </xdr:from>
    <xdr:to>
      <xdr:col>45</xdr:col>
      <xdr:colOff>177800</xdr:colOff>
      <xdr:row>98</xdr:row>
      <xdr:rowOff>47307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40564"/>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36432</xdr:rowOff>
    </xdr:from>
    <xdr:to>
      <xdr:col>41</xdr:col>
      <xdr:colOff>50800</xdr:colOff>
      <xdr:row>98</xdr:row>
      <xdr:rowOff>38464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838532"/>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134541</xdr:rowOff>
    </xdr:from>
    <xdr:to>
      <xdr:col>36</xdr:col>
      <xdr:colOff>165100</xdr:colOff>
      <xdr:row>98</xdr:row>
      <xdr:rowOff>64691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81218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164669</xdr:rowOff>
    </xdr:from>
    <xdr:to>
      <xdr:col>55</xdr:col>
      <xdr:colOff>50800</xdr:colOff>
      <xdr:row>98</xdr:row>
      <xdr:rowOff>94819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162708</xdr:rowOff>
    </xdr:from>
    <xdr:to>
      <xdr:col>50</xdr:col>
      <xdr:colOff>165100</xdr:colOff>
      <xdr:row>98</xdr:row>
      <xdr:rowOff>92858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83985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167957</xdr:rowOff>
    </xdr:from>
    <xdr:to>
      <xdr:col>46</xdr:col>
      <xdr:colOff>38100</xdr:colOff>
      <xdr:row>98</xdr:row>
      <xdr:rowOff>98107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89234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159114</xdr:rowOff>
    </xdr:from>
    <xdr:to>
      <xdr:col>41</xdr:col>
      <xdr:colOff>101600</xdr:colOff>
      <xdr:row>98</xdr:row>
      <xdr:rowOff>89264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80391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157082</xdr:rowOff>
    </xdr:from>
    <xdr:to>
      <xdr:col>36</xdr:col>
      <xdr:colOff>165100</xdr:colOff>
      <xdr:row>98</xdr:row>
      <xdr:rowOff>87232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78359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163109</xdr:rowOff>
    </xdr:from>
    <xdr:to>
      <xdr:col>85</xdr:col>
      <xdr:colOff>127000</xdr:colOff>
      <xdr:row>38</xdr:row>
      <xdr:rowOff>33081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06759"/>
          <a:ext cx="8382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91237</xdr:rowOff>
    </xdr:from>
    <xdr:to>
      <xdr:col>81</xdr:col>
      <xdr:colOff>50800</xdr:colOff>
      <xdr:row>38</xdr:row>
      <xdr:rowOff>33081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34887"/>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91237</xdr:rowOff>
    </xdr:from>
    <xdr:to>
      <xdr:col>76</xdr:col>
      <xdr:colOff>114300</xdr:colOff>
      <xdr:row>38</xdr:row>
      <xdr:rowOff>2952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34887"/>
          <a:ext cx="889000" cy="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2952</xdr:rowOff>
    </xdr:from>
    <xdr:to>
      <xdr:col>71</xdr:col>
      <xdr:colOff>177800</xdr:colOff>
      <xdr:row>38</xdr:row>
      <xdr:rowOff>5923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518052"/>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70383</xdr:rowOff>
    </xdr:from>
    <xdr:to>
      <xdr:col>67</xdr:col>
      <xdr:colOff>101600</xdr:colOff>
      <xdr:row>35</xdr:row>
      <xdr:rowOff>533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589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6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112309</xdr:rowOff>
    </xdr:from>
    <xdr:to>
      <xdr:col>85</xdr:col>
      <xdr:colOff>177800</xdr:colOff>
      <xdr:row>38</xdr:row>
      <xdr:rowOff>42459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27236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7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153731</xdr:rowOff>
    </xdr:from>
    <xdr:to>
      <xdr:col>81</xdr:col>
      <xdr:colOff>101600</xdr:colOff>
      <xdr:row>38</xdr:row>
      <xdr:rowOff>83881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75008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40437</xdr:rowOff>
    </xdr:from>
    <xdr:to>
      <xdr:col>76</xdr:col>
      <xdr:colOff>165100</xdr:colOff>
      <xdr:row>37</xdr:row>
      <xdr:rowOff>142037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133164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123601</xdr:rowOff>
    </xdr:from>
    <xdr:to>
      <xdr:col>72</xdr:col>
      <xdr:colOff>38100</xdr:colOff>
      <xdr:row>38</xdr:row>
      <xdr:rowOff>53752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672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44879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126573</xdr:rowOff>
    </xdr:from>
    <xdr:to>
      <xdr:col>67</xdr:col>
      <xdr:colOff>101600</xdr:colOff>
      <xdr:row>38</xdr:row>
      <xdr:rowOff>56724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702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47850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6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131340</xdr:rowOff>
    </xdr:from>
    <xdr:to>
      <xdr:col>85</xdr:col>
      <xdr:colOff>127000</xdr:colOff>
      <xdr:row>58</xdr:row>
      <xdr:rowOff>69814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03990"/>
          <a:ext cx="838200" cy="1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124269</xdr:rowOff>
    </xdr:from>
    <xdr:to>
      <xdr:col>81</xdr:col>
      <xdr:colOff>50800</xdr:colOff>
      <xdr:row>57</xdr:row>
      <xdr:rowOff>131340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96919"/>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124269</xdr:rowOff>
    </xdr:from>
    <xdr:to>
      <xdr:col>76</xdr:col>
      <xdr:colOff>114300</xdr:colOff>
      <xdr:row>57</xdr:row>
      <xdr:rowOff>135046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96919"/>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42790</xdr:rowOff>
    </xdr:from>
    <xdr:to>
      <xdr:col>71</xdr:col>
      <xdr:colOff>177800</xdr:colOff>
      <xdr:row>57</xdr:row>
      <xdr:rowOff>135046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472540"/>
          <a:ext cx="889000" cy="4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76735</xdr:rowOff>
    </xdr:from>
    <xdr:to>
      <xdr:col>67</xdr:col>
      <xdr:colOff>101600</xdr:colOff>
      <xdr:row>57</xdr:row>
      <xdr:rowOff>6885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19014</xdr:rowOff>
    </xdr:from>
    <xdr:to>
      <xdr:col>85</xdr:col>
      <xdr:colOff>177800</xdr:colOff>
      <xdr:row>58</xdr:row>
      <xdr:rowOff>120614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105391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7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80540</xdr:rowOff>
    </xdr:from>
    <xdr:to>
      <xdr:col>81</xdr:col>
      <xdr:colOff>101600</xdr:colOff>
      <xdr:row>58</xdr:row>
      <xdr:rowOff>10690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1817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4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73469</xdr:rowOff>
    </xdr:from>
    <xdr:to>
      <xdr:col>76</xdr:col>
      <xdr:colOff>165100</xdr:colOff>
      <xdr:row>58</xdr:row>
      <xdr:rowOff>3619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166196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84246</xdr:rowOff>
    </xdr:from>
    <xdr:to>
      <xdr:col>72</xdr:col>
      <xdr:colOff>38100</xdr:colOff>
      <xdr:row>58</xdr:row>
      <xdr:rowOff>14396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5523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163440</xdr:rowOff>
    </xdr:from>
    <xdr:to>
      <xdr:col>67</xdr:col>
      <xdr:colOff>101600</xdr:colOff>
      <xdr:row>55</xdr:row>
      <xdr:rowOff>93590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110117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1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38525</xdr:rowOff>
    </xdr:from>
    <xdr:to>
      <xdr:col>85</xdr:col>
      <xdr:colOff>127000</xdr:colOff>
      <xdr:row>79</xdr:row>
      <xdr:rowOff>41993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3075"/>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38354</xdr:rowOff>
    </xdr:from>
    <xdr:to>
      <xdr:col>81</xdr:col>
      <xdr:colOff>50800</xdr:colOff>
      <xdr:row>79</xdr:row>
      <xdr:rowOff>38525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2904"/>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38354</xdr:rowOff>
    </xdr:from>
    <xdr:to>
      <xdr:col>76</xdr:col>
      <xdr:colOff>114300</xdr:colOff>
      <xdr:row>79</xdr:row>
      <xdr:rowOff>44069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8290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38449</xdr:rowOff>
    </xdr:from>
    <xdr:to>
      <xdr:col>71</xdr:col>
      <xdr:colOff>177800</xdr:colOff>
      <xdr:row>79</xdr:row>
      <xdr:rowOff>44069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299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142126</xdr:rowOff>
    </xdr:from>
    <xdr:to>
      <xdr:col>67</xdr:col>
      <xdr:colOff>101600</xdr:colOff>
      <xdr:row>79</xdr:row>
      <xdr:rowOff>72276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88803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162643</xdr:rowOff>
    </xdr:from>
    <xdr:to>
      <xdr:col>85</xdr:col>
      <xdr:colOff>177800</xdr:colOff>
      <xdr:row>79</xdr:row>
      <xdr:rowOff>92793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77570</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0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159175</xdr:rowOff>
    </xdr:from>
    <xdr:to>
      <xdr:col>81</xdr:col>
      <xdr:colOff>101600</xdr:colOff>
      <xdr:row>79</xdr:row>
      <xdr:rowOff>89325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80452</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159004</xdr:rowOff>
    </xdr:from>
    <xdr:to>
      <xdr:col>76</xdr:col>
      <xdr:colOff>165100</xdr:colOff>
      <xdr:row>79</xdr:row>
      <xdr:rowOff>89154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80281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164719</xdr:rowOff>
    </xdr:from>
    <xdr:to>
      <xdr:col>72</xdr:col>
      <xdr:colOff>38100</xdr:colOff>
      <xdr:row>79</xdr:row>
      <xdr:rowOff>94869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85996</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46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159099</xdr:rowOff>
    </xdr:from>
    <xdr:to>
      <xdr:col>67</xdr:col>
      <xdr:colOff>101600</xdr:colOff>
      <xdr:row>79</xdr:row>
      <xdr:rowOff>89249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80376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54324</xdr:rowOff>
    </xdr:from>
    <xdr:to>
      <xdr:col>85</xdr:col>
      <xdr:colOff>127000</xdr:colOff>
      <xdr:row>97</xdr:row>
      <xdr:rowOff>98084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84974"/>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98084</xdr:rowOff>
    </xdr:from>
    <xdr:to>
      <xdr:col>81</xdr:col>
      <xdr:colOff>50800</xdr:colOff>
      <xdr:row>97</xdr:row>
      <xdr:rowOff>107217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28734"/>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107217</xdr:rowOff>
    </xdr:from>
    <xdr:to>
      <xdr:col>76</xdr:col>
      <xdr:colOff>114300</xdr:colOff>
      <xdr:row>97</xdr:row>
      <xdr:rowOff>125516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37867"/>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115719</xdr:rowOff>
    </xdr:from>
    <xdr:to>
      <xdr:col>71</xdr:col>
      <xdr:colOff>177800</xdr:colOff>
      <xdr:row>97</xdr:row>
      <xdr:rowOff>125516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463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162934</xdr:rowOff>
    </xdr:from>
    <xdr:to>
      <xdr:col>67</xdr:col>
      <xdr:colOff>101600</xdr:colOff>
      <xdr:row>96</xdr:row>
      <xdr:rowOff>93084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109611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3524</xdr:rowOff>
    </xdr:from>
    <xdr:to>
      <xdr:col>85</xdr:col>
      <xdr:colOff>177800</xdr:colOff>
      <xdr:row>97</xdr:row>
      <xdr:rowOff>105124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153401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1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47284</xdr:rowOff>
    </xdr:from>
    <xdr:to>
      <xdr:col>81</xdr:col>
      <xdr:colOff>101600</xdr:colOff>
      <xdr:row>97</xdr:row>
      <xdr:rowOff>148884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140011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56417</xdr:rowOff>
    </xdr:from>
    <xdr:to>
      <xdr:col>76</xdr:col>
      <xdr:colOff>165100</xdr:colOff>
      <xdr:row>97</xdr:row>
      <xdr:rowOff>158017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149144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74716</xdr:rowOff>
    </xdr:from>
    <xdr:to>
      <xdr:col>72</xdr:col>
      <xdr:colOff>38100</xdr:colOff>
      <xdr:row>98</xdr:row>
      <xdr:rowOff>4866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167443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64919</xdr:rowOff>
    </xdr:from>
    <xdr:to>
      <xdr:col>67</xdr:col>
      <xdr:colOff>101600</xdr:colOff>
      <xdr:row>97</xdr:row>
      <xdr:rowOff>166519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157646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について、類似団体内平均を一貫して下回っているのは、総務費、民生費、衛生費、農林水産業費、土木費、消防費、公債費である。そのうち民生費は、障害者の自立支援給付や保育所委託運営費、認定こども園施設型給付費などの扶助費の増加傾向にある一方、市内の保育園・幼稚園の認定こども園への移行に伴う建設補助が終了したことから減少している。衛生費については、ごみ処理やし尿処理を一部事務組合で実施することにより経費を抑えていることが理由として挙げられる。</a:t>
          </a:r>
        </a:p>
        <a:p>
          <a:r>
            <a:rPr kumimoji="1" lang="ja-JP" altLang="en-US" sz="1300">
              <a:latin typeface="ＭＳ Ｐゴシック" panose="020B0600070205080204" pitchFamily="50" charset="-128"/>
              <a:ea typeface="ＭＳ Ｐゴシック" panose="020B0600070205080204" pitchFamily="50" charset="-128"/>
            </a:rPr>
            <a:t>　一方で商工費は類似団体内平均を常に上回っている。これは工業振興を目的とした企業への助成や、中小企業への運転・設備投資に係る資金を融資する金融機関への預託、ほたるいか海上観光をはじめとする各種観光事業など、市独自の商工業や観光振興事業を多く実施している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工業振興において、新成長産業研究施設立地奨励金による助成の増加や、観光面において、クルージング事業などによる観光遊覧船運航管理委託料の増加により、前年までと比較し大きく増加となっている。</a:t>
          </a:r>
        </a:p>
        <a:p>
          <a:r>
            <a:rPr kumimoji="1" lang="ja-JP" altLang="en-US" sz="1300">
              <a:latin typeface="ＭＳ Ｐゴシック" panose="020B0600070205080204" pitchFamily="50" charset="-128"/>
              <a:ea typeface="ＭＳ Ｐゴシック" panose="020B0600070205080204" pitchFamily="50" charset="-128"/>
            </a:rPr>
            <a:t>　教育費は、東日本大震災を受けて、平成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年度の３カ年で学校をはじめとする教育施設の耐震化や改修を実施したことにより、平成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年度の支出額が増加し、この２カ年は類似団体内平均を大きく上回っているが、平成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年度以降は大規模な耐震化工事が完了したため、改修以前並みとなっている。また、順次行ってきたグラウンドやプールなどの改修工事が平成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年度で終了したことから、平成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年度は大きく減少している。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標準財政規模に対する財政調整基金残高は</a:t>
          </a:r>
          <a:r>
            <a:rPr kumimoji="1" lang="en-US" altLang="ja-JP" sz="1400">
              <a:latin typeface="ＭＳ ゴシック" pitchFamily="49" charset="-128"/>
              <a:ea typeface="ＭＳ ゴシック" pitchFamily="49" charset="-128"/>
            </a:rPr>
            <a:t>30.73</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0.73</a:t>
          </a:r>
          <a:r>
            <a:rPr kumimoji="1" lang="ja-JP" altLang="en-US" sz="1400">
              <a:latin typeface="ＭＳ ゴシック" pitchFamily="49" charset="-128"/>
              <a:ea typeface="ＭＳ ゴシック" pitchFamily="49" charset="-128"/>
            </a:rPr>
            <a:t>ポイント増加している。これは、今後の財政需要に備えるために基金を積み増ししたことによるものである。</a:t>
          </a:r>
        </a:p>
        <a:p>
          <a:r>
            <a:rPr kumimoji="1" lang="ja-JP" altLang="en-US" sz="1400">
              <a:latin typeface="ＭＳ ゴシック" pitchFamily="49" charset="-128"/>
              <a:ea typeface="ＭＳ ゴシック" pitchFamily="49" charset="-128"/>
            </a:rPr>
            <a:t>　一方、歳出の抑制に努めたことなどにより、実質収支比率は</a:t>
          </a:r>
          <a:r>
            <a:rPr kumimoji="1" lang="en-US" altLang="ja-JP" sz="1400">
              <a:latin typeface="ＭＳ ゴシック" pitchFamily="49" charset="-128"/>
              <a:ea typeface="ＭＳ ゴシック" pitchFamily="49" charset="-128"/>
            </a:rPr>
            <a:t>9.89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今後も行政サービスの質の維持向上に努め、事務事業の効率化を図りながら健全な財政運営に努めていきたい。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各会計に赤字は生じていないものの、高齢社会の進行に伴う医療費や介護給付費の増加などにより、後期高齢者医療保険事業や介護保険事業などの医療介護系特別会計への繰出金は年々増加していくことが見込まれる。</a:t>
          </a:r>
        </a:p>
        <a:p>
          <a:r>
            <a:rPr kumimoji="1" lang="ja-JP" altLang="en-US" sz="1400">
              <a:latin typeface="ＭＳ ゴシック" pitchFamily="49" charset="-128"/>
              <a:ea typeface="ＭＳ ゴシック" pitchFamily="49" charset="-128"/>
            </a:rPr>
            <a:t>　健康寿命延伸のために予防事業について積極的に施策を推進しているところであるが、今後も引き続き、医療費の抑制を通じ、市財政に及ぼす影響の軽減に努めていく。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200813%20&#24179;&#25104;30&#24180;&#24230;&#36001;&#25919;&#36039;&#26009;&#38598;&#12398;&#20316;&#25104;&#12395;&#12388;&#12356;&#12390;&#65288;&#65298;&#22238;&#30446;&#65289;/03%20&#24066;&#30010;&#26449;&#12363;&#12425;&#22238;&#31572;/&#12304;&#36001;&#25919;&#29366;&#27841;&#36039;&#26009;&#38598;&#12305;_162060_&#28369;&#2402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42.1</v>
          </cell>
          <cell r="CF51">
            <v>34.1</v>
          </cell>
          <cell r="CN51">
            <v>26.8</v>
          </cell>
          <cell r="CV51">
            <v>7.9</v>
          </cell>
        </row>
        <row r="53">
          <cell r="BX53">
            <v>50.1</v>
          </cell>
          <cell r="CF53">
            <v>51.5</v>
          </cell>
          <cell r="CN53">
            <v>52.7</v>
          </cell>
          <cell r="CV53">
            <v>54.3</v>
          </cell>
        </row>
        <row r="55">
          <cell r="AN55" t="str">
            <v>類似団体内平均値</v>
          </cell>
          <cell r="BX55">
            <v>56.8</v>
          </cell>
          <cell r="CF55">
            <v>52.3</v>
          </cell>
          <cell r="CN55">
            <v>55.4</v>
          </cell>
          <cell r="CV55">
            <v>52.7</v>
          </cell>
        </row>
        <row r="57">
          <cell r="BX57">
            <v>54</v>
          </cell>
          <cell r="CF57">
            <v>57.1</v>
          </cell>
          <cell r="CN57">
            <v>58.7</v>
          </cell>
          <cell r="CV57">
            <v>59.5</v>
          </cell>
        </row>
        <row r="72">
          <cell r="BP72" t="str">
            <v>H26</v>
          </cell>
          <cell r="BX72" t="str">
            <v>H27</v>
          </cell>
          <cell r="CF72" t="str">
            <v>H28</v>
          </cell>
          <cell r="CN72" t="str">
            <v>H29</v>
          </cell>
          <cell r="CV72" t="str">
            <v>H30</v>
          </cell>
        </row>
        <row r="73">
          <cell r="AN73" t="str">
            <v>当該団体値</v>
          </cell>
          <cell r="BP73">
            <v>51.4</v>
          </cell>
          <cell r="BX73">
            <v>42.1</v>
          </cell>
          <cell r="CF73">
            <v>34.1</v>
          </cell>
          <cell r="CN73">
            <v>26.8</v>
          </cell>
          <cell r="CV73">
            <v>7.9</v>
          </cell>
        </row>
        <row r="75">
          <cell r="BP75">
            <v>11.4</v>
          </cell>
          <cell r="BX75">
            <v>10.5</v>
          </cell>
          <cell r="CF75">
            <v>9.9</v>
          </cell>
          <cell r="CN75">
            <v>9.3000000000000007</v>
          </cell>
          <cell r="CV75">
            <v>8.6</v>
          </cell>
        </row>
        <row r="77">
          <cell r="AN77" t="str">
            <v>類似団体内平均値</v>
          </cell>
          <cell r="BP77">
            <v>83.1</v>
          </cell>
          <cell r="BX77">
            <v>56.8</v>
          </cell>
          <cell r="CF77">
            <v>52.3</v>
          </cell>
          <cell r="CN77">
            <v>55.4</v>
          </cell>
          <cell r="CV77">
            <v>52.7</v>
          </cell>
        </row>
        <row r="79">
          <cell r="BP79">
            <v>12.2</v>
          </cell>
          <cell r="BX79">
            <v>10.199999999999999</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13158720</v>
      </c>
      <c r="BO4" s="461"/>
      <c r="BP4" s="461"/>
      <c r="BQ4" s="461"/>
      <c r="BR4" s="461"/>
      <c r="BS4" s="461"/>
      <c r="BT4" s="461"/>
      <c r="BU4" s="462"/>
      <c r="BV4" s="460">
        <v>13304115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9.9</v>
      </c>
      <c r="CU4" s="642"/>
      <c r="CV4" s="642"/>
      <c r="CW4" s="642"/>
      <c r="CX4" s="642"/>
      <c r="CY4" s="642"/>
      <c r="CZ4" s="642"/>
      <c r="DA4" s="643"/>
      <c r="DB4" s="641">
        <v>11.5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12371185</v>
      </c>
      <c r="BO5" s="466"/>
      <c r="BP5" s="466"/>
      <c r="BQ5" s="466"/>
      <c r="BR5" s="466"/>
      <c r="BS5" s="466"/>
      <c r="BT5" s="466"/>
      <c r="BU5" s="467"/>
      <c r="BV5" s="465">
        <v>12405668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85.1</v>
      </c>
      <c r="CU5" s="436"/>
      <c r="CV5" s="436"/>
      <c r="CW5" s="436"/>
      <c r="CX5" s="436"/>
      <c r="CY5" s="436"/>
      <c r="CZ5" s="436"/>
      <c r="DA5" s="437"/>
      <c r="DB5" s="435">
        <v>88.8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787535</v>
      </c>
      <c r="BO6" s="466"/>
      <c r="BP6" s="466"/>
      <c r="BQ6" s="466"/>
      <c r="BR6" s="466"/>
      <c r="BS6" s="466"/>
      <c r="BT6" s="466"/>
      <c r="BU6" s="467"/>
      <c r="BV6" s="465">
        <v>898447</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91.2</v>
      </c>
      <c r="CU6" s="616"/>
      <c r="CV6" s="616"/>
      <c r="CW6" s="616"/>
      <c r="CX6" s="616"/>
      <c r="CY6" s="616"/>
      <c r="CZ6" s="616"/>
      <c r="DA6" s="617"/>
      <c r="DB6" s="615">
        <v>94.2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30549</v>
      </c>
      <c r="BO7" s="466"/>
      <c r="BP7" s="466"/>
      <c r="BQ7" s="466"/>
      <c r="BR7" s="466"/>
      <c r="BS7" s="466"/>
      <c r="BT7" s="466"/>
      <c r="BU7" s="467"/>
      <c r="BV7" s="465">
        <v>10931</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7651467</v>
      </c>
      <c r="CU7" s="466"/>
      <c r="CV7" s="466"/>
      <c r="CW7" s="466"/>
      <c r="CX7" s="466"/>
      <c r="CY7" s="466"/>
      <c r="CZ7" s="466"/>
      <c r="DA7" s="467"/>
      <c r="DB7" s="465">
        <v>7700906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756986</v>
      </c>
      <c r="BO8" s="466"/>
      <c r="BP8" s="466"/>
      <c r="BQ8" s="466"/>
      <c r="BR8" s="466"/>
      <c r="BS8" s="466"/>
      <c r="BT8" s="466"/>
      <c r="BU8" s="467"/>
      <c r="BV8" s="465">
        <v>887516</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0.76</v>
      </c>
      <c r="CU8" s="579"/>
      <c r="CV8" s="579"/>
      <c r="CW8" s="579"/>
      <c r="CX8" s="579"/>
      <c r="CY8" s="579"/>
      <c r="CZ8" s="579"/>
      <c r="DA8" s="580"/>
      <c r="DB8" s="578">
        <v>0.74</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32755</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107</v>
      </c>
      <c r="AV9" s="523"/>
      <c r="AW9" s="523"/>
      <c r="AX9" s="523"/>
      <c r="AY9" s="445" t="s">
        <v>114</v>
      </c>
      <c r="AZ9" s="446"/>
      <c r="BA9" s="446"/>
      <c r="BB9" s="446"/>
      <c r="BC9" s="446"/>
      <c r="BD9" s="446"/>
      <c r="BE9" s="446"/>
      <c r="BF9" s="446"/>
      <c r="BG9" s="446"/>
      <c r="BH9" s="446"/>
      <c r="BI9" s="446"/>
      <c r="BJ9" s="446"/>
      <c r="BK9" s="446"/>
      <c r="BL9" s="446"/>
      <c r="BM9" s="447"/>
      <c r="BN9" s="465">
        <v>-130530</v>
      </c>
      <c r="BO9" s="466"/>
      <c r="BP9" s="466"/>
      <c r="BQ9" s="466"/>
      <c r="BR9" s="466"/>
      <c r="BS9" s="466"/>
      <c r="BT9" s="466"/>
      <c r="BU9" s="467"/>
      <c r="BV9" s="465">
        <v>121406</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11.5</v>
      </c>
      <c r="CU9" s="436"/>
      <c r="CV9" s="436"/>
      <c r="CW9" s="436"/>
      <c r="CX9" s="436"/>
      <c r="CY9" s="436"/>
      <c r="CZ9" s="436"/>
      <c r="DA9" s="437"/>
      <c r="DB9" s="435">
        <v>10.3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33676</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107</v>
      </c>
      <c r="AV10" s="523"/>
      <c r="AW10" s="523"/>
      <c r="AX10" s="523"/>
      <c r="AY10" s="445" t="s">
        <v>118</v>
      </c>
      <c r="AZ10" s="446"/>
      <c r="BA10" s="446"/>
      <c r="BB10" s="446"/>
      <c r="BC10" s="446"/>
      <c r="BD10" s="446"/>
      <c r="BE10" s="446"/>
      <c r="BF10" s="446"/>
      <c r="BG10" s="446"/>
      <c r="BH10" s="446"/>
      <c r="BI10" s="446"/>
      <c r="BJ10" s="446"/>
      <c r="BK10" s="446"/>
      <c r="BL10" s="446"/>
      <c r="BM10" s="447"/>
      <c r="BN10" s="465">
        <v>391227</v>
      </c>
      <c r="BO10" s="466"/>
      <c r="BP10" s="466"/>
      <c r="BQ10" s="466"/>
      <c r="BR10" s="466"/>
      <c r="BS10" s="466"/>
      <c r="BT10" s="466"/>
      <c r="BU10" s="467"/>
      <c r="BV10" s="465">
        <v>415289</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107</v>
      </c>
      <c r="AV11" s="523"/>
      <c r="AW11" s="523"/>
      <c r="AX11" s="523"/>
      <c r="AY11" s="445" t="s">
        <v>123</v>
      </c>
      <c r="AZ11" s="446"/>
      <c r="BA11" s="446"/>
      <c r="BB11" s="446"/>
      <c r="BC11" s="446"/>
      <c r="BD11" s="446"/>
      <c r="BE11" s="446"/>
      <c r="BF11" s="446"/>
      <c r="BG11" s="446"/>
      <c r="BH11" s="446"/>
      <c r="BI11" s="446"/>
      <c r="BJ11" s="446"/>
      <c r="BK11" s="446"/>
      <c r="BL11" s="446"/>
      <c r="BM11" s="447"/>
      <c r="BN11" s="465">
        <v>164408</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33285</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93</v>
      </c>
      <c r="AV12" s="523"/>
      <c r="AW12" s="523"/>
      <c r="AX12" s="523"/>
      <c r="AY12" s="445" t="s">
        <v>132</v>
      </c>
      <c r="AZ12" s="446"/>
      <c r="BA12" s="446"/>
      <c r="BB12" s="446"/>
      <c r="BC12" s="446"/>
      <c r="BD12" s="446"/>
      <c r="BE12" s="446"/>
      <c r="BF12" s="446"/>
      <c r="BG12" s="446"/>
      <c r="BH12" s="446"/>
      <c r="BI12" s="446"/>
      <c r="BJ12" s="446"/>
      <c r="BK12" s="446"/>
      <c r="BL12" s="446"/>
      <c r="BM12" s="447"/>
      <c r="BN12" s="465">
        <v>350000</v>
      </c>
      <c r="BO12" s="466"/>
      <c r="BP12" s="466"/>
      <c r="BQ12" s="466"/>
      <c r="BR12" s="466"/>
      <c r="BS12" s="466"/>
      <c r="BT12" s="466"/>
      <c r="BU12" s="467"/>
      <c r="BV12" s="465">
        <v>480000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134</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32905</v>
      </c>
      <c r="S13" s="569"/>
      <c r="T13" s="569"/>
      <c r="U13" s="569"/>
      <c r="V13" s="570"/>
      <c r="W13" s="556" t="s">
        <v>136</v>
      </c>
      <c r="X13" s="478"/>
      <c r="Y13" s="478"/>
      <c r="Z13" s="478"/>
      <c r="AA13" s="478"/>
      <c r="AB13" s="479"/>
      <c r="AC13" s="441">
        <v>619</v>
      </c>
      <c r="AD13" s="442"/>
      <c r="AE13" s="442"/>
      <c r="AF13" s="442"/>
      <c r="AG13" s="443"/>
      <c r="AH13" s="441">
        <v>600</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75105</v>
      </c>
      <c r="BO13" s="466"/>
      <c r="BP13" s="466"/>
      <c r="BQ13" s="466"/>
      <c r="BR13" s="466"/>
      <c r="BS13" s="466"/>
      <c r="BT13" s="466"/>
      <c r="BU13" s="467"/>
      <c r="BV13" s="465">
        <v>56695</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8.6</v>
      </c>
      <c r="CU13" s="436"/>
      <c r="CV13" s="436"/>
      <c r="CW13" s="436"/>
      <c r="CX13" s="436"/>
      <c r="CY13" s="436"/>
      <c r="CZ13" s="436"/>
      <c r="DA13" s="437"/>
      <c r="DB13" s="435">
        <v>9.3000000000000007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33337</v>
      </c>
      <c r="S14" s="569"/>
      <c r="T14" s="569"/>
      <c r="U14" s="569"/>
      <c r="V14" s="570"/>
      <c r="W14" s="571"/>
      <c r="X14" s="481"/>
      <c r="Y14" s="481"/>
      <c r="Z14" s="481"/>
      <c r="AA14" s="481"/>
      <c r="AB14" s="482"/>
      <c r="AC14" s="561">
        <v>3.6</v>
      </c>
      <c r="AD14" s="562"/>
      <c r="AE14" s="562"/>
      <c r="AF14" s="562"/>
      <c r="AG14" s="563"/>
      <c r="AH14" s="561">
        <v>3.6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7.9</v>
      </c>
      <c r="CU14" s="573"/>
      <c r="CV14" s="573"/>
      <c r="CW14" s="573"/>
      <c r="CX14" s="573"/>
      <c r="CY14" s="573"/>
      <c r="CZ14" s="573"/>
      <c r="DA14" s="574"/>
      <c r="DB14" s="572">
        <v>26.8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33010</v>
      </c>
      <c r="S15" s="569"/>
      <c r="T15" s="569"/>
      <c r="U15" s="569"/>
      <c r="V15" s="570"/>
      <c r="W15" s="556" t="s">
        <v>144</v>
      </c>
      <c r="X15" s="478"/>
      <c r="Y15" s="478"/>
      <c r="Z15" s="478"/>
      <c r="AA15" s="478"/>
      <c r="AB15" s="479"/>
      <c r="AC15" s="441">
        <v>6779</v>
      </c>
      <c r="AD15" s="442"/>
      <c r="AE15" s="442"/>
      <c r="AF15" s="442"/>
      <c r="AG15" s="443"/>
      <c r="AH15" s="441">
        <v>6733</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4457229</v>
      </c>
      <c r="BO15" s="461"/>
      <c r="BP15" s="461"/>
      <c r="BQ15" s="461"/>
      <c r="BR15" s="461"/>
      <c r="BS15" s="461"/>
      <c r="BT15" s="461"/>
      <c r="BU15" s="462"/>
      <c r="BV15" s="460">
        <v>4599905</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39.9</v>
      </c>
      <c r="AD16" s="562"/>
      <c r="AE16" s="562"/>
      <c r="AF16" s="562"/>
      <c r="AG16" s="563"/>
      <c r="AH16" s="561">
        <v>40.1</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5902052</v>
      </c>
      <c r="BO16" s="466"/>
      <c r="BP16" s="466"/>
      <c r="BQ16" s="466"/>
      <c r="BR16" s="466"/>
      <c r="BS16" s="466"/>
      <c r="BT16" s="466"/>
      <c r="BU16" s="467"/>
      <c r="BV16" s="465">
        <v>5986951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9600</v>
      </c>
      <c r="AD17" s="442"/>
      <c r="AE17" s="442"/>
      <c r="AF17" s="442"/>
      <c r="AG17" s="443"/>
      <c r="AH17" s="441">
        <v>9454</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5669814</v>
      </c>
      <c r="BO17" s="466"/>
      <c r="BP17" s="466"/>
      <c r="BQ17" s="466"/>
      <c r="BR17" s="466"/>
      <c r="BS17" s="466"/>
      <c r="BT17" s="466"/>
      <c r="BU17" s="467"/>
      <c r="BV17" s="465">
        <v>5875977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54.62</v>
      </c>
      <c r="M18" s="530"/>
      <c r="N18" s="530"/>
      <c r="O18" s="530"/>
      <c r="P18" s="530"/>
      <c r="Q18" s="530"/>
      <c r="R18" s="531"/>
      <c r="S18" s="531"/>
      <c r="T18" s="531"/>
      <c r="U18" s="531"/>
      <c r="V18" s="532"/>
      <c r="W18" s="546"/>
      <c r="X18" s="547"/>
      <c r="Y18" s="547"/>
      <c r="Z18" s="547"/>
      <c r="AA18" s="547"/>
      <c r="AB18" s="557"/>
      <c r="AC18" s="429">
        <v>56.5</v>
      </c>
      <c r="AD18" s="430"/>
      <c r="AE18" s="430"/>
      <c r="AF18" s="430"/>
      <c r="AG18" s="533"/>
      <c r="AH18" s="429">
        <v>56.3</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6913894</v>
      </c>
      <c r="BO18" s="466"/>
      <c r="BP18" s="466"/>
      <c r="BQ18" s="466"/>
      <c r="BR18" s="466"/>
      <c r="BS18" s="466"/>
      <c r="BT18" s="466"/>
      <c r="BU18" s="467"/>
      <c r="BV18" s="465">
        <v>7025249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600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10070204</v>
      </c>
      <c r="BO19" s="466"/>
      <c r="BP19" s="466"/>
      <c r="BQ19" s="466"/>
      <c r="BR19" s="466"/>
      <c r="BS19" s="466"/>
      <c r="BT19" s="466"/>
      <c r="BU19" s="467"/>
      <c r="BV19" s="465">
        <v>9926080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11699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10133132</v>
      </c>
      <c r="BO23" s="466"/>
      <c r="BP23" s="466"/>
      <c r="BQ23" s="466"/>
      <c r="BR23" s="466"/>
      <c r="BS23" s="466"/>
      <c r="BT23" s="466"/>
      <c r="BU23" s="467"/>
      <c r="BV23" s="465">
        <v>10600052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9160</v>
      </c>
      <c r="R24" s="442"/>
      <c r="S24" s="442"/>
      <c r="T24" s="442"/>
      <c r="U24" s="442"/>
      <c r="V24" s="443"/>
      <c r="W24" s="507"/>
      <c r="X24" s="498"/>
      <c r="Y24" s="499"/>
      <c r="Z24" s="438" t="s">
        <v>168</v>
      </c>
      <c r="AA24" s="439"/>
      <c r="AB24" s="439"/>
      <c r="AC24" s="439"/>
      <c r="AD24" s="439"/>
      <c r="AE24" s="439"/>
      <c r="AF24" s="439"/>
      <c r="AG24" s="440"/>
      <c r="AH24" s="441">
        <v>179</v>
      </c>
      <c r="AI24" s="442"/>
      <c r="AJ24" s="442"/>
      <c r="AK24" s="442"/>
      <c r="AL24" s="443"/>
      <c r="AM24" s="441">
        <v>511403</v>
      </c>
      <c r="AN24" s="442"/>
      <c r="AO24" s="442"/>
      <c r="AP24" s="442"/>
      <c r="AQ24" s="442"/>
      <c r="AR24" s="443"/>
      <c r="AS24" s="441">
        <v>2857</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9603105</v>
      </c>
      <c r="BO24" s="466"/>
      <c r="BP24" s="466"/>
      <c r="BQ24" s="466"/>
      <c r="BR24" s="466"/>
      <c r="BS24" s="466"/>
      <c r="BT24" s="466"/>
      <c r="BU24" s="467"/>
      <c r="BV24" s="465">
        <v>9901169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7310</v>
      </c>
      <c r="R25" s="442"/>
      <c r="S25" s="442"/>
      <c r="T25" s="442"/>
      <c r="U25" s="442"/>
      <c r="V25" s="443"/>
      <c r="W25" s="507"/>
      <c r="X25" s="498"/>
      <c r="Y25" s="499"/>
      <c r="Z25" s="438" t="s">
        <v>171</v>
      </c>
      <c r="AA25" s="439"/>
      <c r="AB25" s="439"/>
      <c r="AC25" s="439"/>
      <c r="AD25" s="439"/>
      <c r="AE25" s="439"/>
      <c r="AF25" s="439"/>
      <c r="AG25" s="440"/>
      <c r="AH25" s="441" t="s">
        <v>134</v>
      </c>
      <c r="AI25" s="442"/>
      <c r="AJ25" s="442"/>
      <c r="AK25" s="442"/>
      <c r="AL25" s="443"/>
      <c r="AM25" s="441" t="s">
        <v>134</v>
      </c>
      <c r="AN25" s="442"/>
      <c r="AO25" s="442"/>
      <c r="AP25" s="442"/>
      <c r="AQ25" s="442"/>
      <c r="AR25" s="443"/>
      <c r="AS25" s="441" t="s">
        <v>134</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735342</v>
      </c>
      <c r="BO25" s="461"/>
      <c r="BP25" s="461"/>
      <c r="BQ25" s="461"/>
      <c r="BR25" s="461"/>
      <c r="BS25" s="461"/>
      <c r="BT25" s="461"/>
      <c r="BU25" s="462"/>
      <c r="BV25" s="460">
        <v>1004442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6200</v>
      </c>
      <c r="R26" s="442"/>
      <c r="S26" s="442"/>
      <c r="T26" s="442"/>
      <c r="U26" s="442"/>
      <c r="V26" s="443"/>
      <c r="W26" s="507"/>
      <c r="X26" s="498"/>
      <c r="Y26" s="499"/>
      <c r="Z26" s="438" t="s">
        <v>174</v>
      </c>
      <c r="AA26" s="520"/>
      <c r="AB26" s="520"/>
      <c r="AC26" s="520"/>
      <c r="AD26" s="520"/>
      <c r="AE26" s="520"/>
      <c r="AF26" s="520"/>
      <c r="AG26" s="521"/>
      <c r="AH26" s="441">
        <v>11</v>
      </c>
      <c r="AI26" s="442"/>
      <c r="AJ26" s="442"/>
      <c r="AK26" s="442"/>
      <c r="AL26" s="443"/>
      <c r="AM26" s="441">
        <v>24640</v>
      </c>
      <c r="AN26" s="442"/>
      <c r="AO26" s="442"/>
      <c r="AP26" s="442"/>
      <c r="AQ26" s="442"/>
      <c r="AR26" s="443"/>
      <c r="AS26" s="441">
        <v>2240</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134</v>
      </c>
      <c r="BO26" s="466"/>
      <c r="BP26" s="466"/>
      <c r="BQ26" s="466"/>
      <c r="BR26" s="466"/>
      <c r="BS26" s="466"/>
      <c r="BT26" s="466"/>
      <c r="BU26" s="467"/>
      <c r="BV26" s="465" t="s">
        <v>134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4240</v>
      </c>
      <c r="R27" s="442"/>
      <c r="S27" s="442"/>
      <c r="T27" s="442"/>
      <c r="U27" s="442"/>
      <c r="V27" s="443"/>
      <c r="W27" s="507"/>
      <c r="X27" s="498"/>
      <c r="Y27" s="499"/>
      <c r="Z27" s="438" t="s">
        <v>177</v>
      </c>
      <c r="AA27" s="439"/>
      <c r="AB27" s="439"/>
      <c r="AC27" s="439"/>
      <c r="AD27" s="439"/>
      <c r="AE27" s="439"/>
      <c r="AF27" s="439"/>
      <c r="AG27" s="440"/>
      <c r="AH27" s="441" t="s">
        <v>134</v>
      </c>
      <c r="AI27" s="442"/>
      <c r="AJ27" s="442"/>
      <c r="AK27" s="442"/>
      <c r="AL27" s="443"/>
      <c r="AM27" s="441" t="s">
        <v>134</v>
      </c>
      <c r="AN27" s="442"/>
      <c r="AO27" s="442"/>
      <c r="AP27" s="442"/>
      <c r="AQ27" s="442"/>
      <c r="AR27" s="443"/>
      <c r="AS27" s="441" t="s">
        <v>134</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510794</v>
      </c>
      <c r="BO27" s="469"/>
      <c r="BP27" s="469"/>
      <c r="BQ27" s="469"/>
      <c r="BR27" s="469"/>
      <c r="BS27" s="469"/>
      <c r="BT27" s="469"/>
      <c r="BU27" s="470"/>
      <c r="BV27" s="468">
        <v>510553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3770</v>
      </c>
      <c r="R28" s="442"/>
      <c r="S28" s="442"/>
      <c r="T28" s="442"/>
      <c r="U28" s="442"/>
      <c r="V28" s="443"/>
      <c r="W28" s="507"/>
      <c r="X28" s="498"/>
      <c r="Y28" s="499"/>
      <c r="Z28" s="438" t="s">
        <v>180</v>
      </c>
      <c r="AA28" s="439"/>
      <c r="AB28" s="439"/>
      <c r="AC28" s="439"/>
      <c r="AD28" s="439"/>
      <c r="AE28" s="439"/>
      <c r="AF28" s="439"/>
      <c r="AG28" s="440"/>
      <c r="AH28" s="441" t="s">
        <v>134</v>
      </c>
      <c r="AI28" s="442"/>
      <c r="AJ28" s="442"/>
      <c r="AK28" s="442"/>
      <c r="AL28" s="443"/>
      <c r="AM28" s="441" t="s">
        <v>134</v>
      </c>
      <c r="AN28" s="442"/>
      <c r="AO28" s="442"/>
      <c r="AP28" s="442"/>
      <c r="AQ28" s="442"/>
      <c r="AR28" s="443"/>
      <c r="AS28" s="441" t="s">
        <v>134</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2351440</v>
      </c>
      <c r="BO28" s="461"/>
      <c r="BP28" s="461"/>
      <c r="BQ28" s="461"/>
      <c r="BR28" s="461"/>
      <c r="BS28" s="461"/>
      <c r="BT28" s="461"/>
      <c r="BU28" s="462"/>
      <c r="BV28" s="460">
        <v>2310213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13</v>
      </c>
      <c r="M29" s="442"/>
      <c r="N29" s="442"/>
      <c r="O29" s="442"/>
      <c r="P29" s="443"/>
      <c r="Q29" s="441">
        <v>3540</v>
      </c>
      <c r="R29" s="442"/>
      <c r="S29" s="442"/>
      <c r="T29" s="442"/>
      <c r="U29" s="442"/>
      <c r="V29" s="443"/>
      <c r="W29" s="508"/>
      <c r="X29" s="509"/>
      <c r="Y29" s="510"/>
      <c r="Z29" s="438" t="s">
        <v>183</v>
      </c>
      <c r="AA29" s="439"/>
      <c r="AB29" s="439"/>
      <c r="AC29" s="439"/>
      <c r="AD29" s="439"/>
      <c r="AE29" s="439"/>
      <c r="AF29" s="439"/>
      <c r="AG29" s="440"/>
      <c r="AH29" s="441">
        <v>179</v>
      </c>
      <c r="AI29" s="442"/>
      <c r="AJ29" s="442"/>
      <c r="AK29" s="442"/>
      <c r="AL29" s="443"/>
      <c r="AM29" s="441">
        <v>511403</v>
      </c>
      <c r="AN29" s="442"/>
      <c r="AO29" s="442"/>
      <c r="AP29" s="442"/>
      <c r="AQ29" s="442"/>
      <c r="AR29" s="443"/>
      <c r="AS29" s="441">
        <v>2857</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631059</v>
      </c>
      <c r="BO29" s="466"/>
      <c r="BP29" s="466"/>
      <c r="BQ29" s="466"/>
      <c r="BR29" s="466"/>
      <c r="BS29" s="466"/>
      <c r="BT29" s="466"/>
      <c r="BU29" s="467"/>
      <c r="BV29" s="465">
        <v>509596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98.5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1782402</v>
      </c>
      <c r="BO30" s="469"/>
      <c r="BP30" s="469"/>
      <c r="BQ30" s="469"/>
      <c r="BR30" s="469"/>
      <c r="BS30" s="469"/>
      <c r="BT30" s="469"/>
      <c r="BU30" s="470"/>
      <c r="BV30" s="468">
        <v>1704389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192</v>
      </c>
      <c r="AN33" s="428"/>
      <c r="AO33" s="427" t="s">
        <v>193</v>
      </c>
      <c r="AP33" s="427"/>
      <c r="AQ33" s="427"/>
      <c r="AR33" s="427"/>
      <c r="AS33" s="427"/>
      <c r="AT33" s="427"/>
      <c r="AU33" s="427"/>
      <c r="AV33" s="427"/>
      <c r="AW33" s="427"/>
      <c r="AX33" s="427"/>
      <c r="AY33" s="427"/>
      <c r="AZ33" s="427"/>
      <c r="BA33" s="427"/>
      <c r="BB33" s="427"/>
      <c r="BC33" s="427"/>
      <c r="BD33" s="216"/>
      <c r="BE33" s="427" t="s">
        <v>194</v>
      </c>
      <c r="BF33" s="427"/>
      <c r="BG33" s="427" t="s">
        <v>195</v>
      </c>
      <c r="BH33" s="427"/>
      <c r="BI33" s="427"/>
      <c r="BJ33" s="427"/>
      <c r="BK33" s="427"/>
      <c r="BL33" s="427"/>
      <c r="BM33" s="427"/>
      <c r="BN33" s="427"/>
      <c r="BO33" s="427"/>
      <c r="BP33" s="427"/>
      <c r="BQ33" s="427"/>
      <c r="BR33" s="427"/>
      <c r="BS33" s="427"/>
      <c r="BT33" s="427"/>
      <c r="BU33" s="427"/>
      <c r="BV33" s="216"/>
      <c r="BW33" s="428" t="s">
        <v>194</v>
      </c>
      <c r="BX33" s="428"/>
      <c r="BY33" s="427" t="s">
        <v>196</v>
      </c>
      <c r="BZ33" s="427"/>
      <c r="CA33" s="427"/>
      <c r="CB33" s="427"/>
      <c r="CC33" s="427"/>
      <c r="CD33" s="427"/>
      <c r="CE33" s="427"/>
      <c r="CF33" s="427"/>
      <c r="CG33" s="427"/>
      <c r="CH33" s="427"/>
      <c r="CI33" s="427"/>
      <c r="CJ33" s="427"/>
      <c r="CK33" s="427"/>
      <c r="CL33" s="427"/>
      <c r="CM33" s="427"/>
      <c r="CN33" s="215"/>
      <c r="CO33" s="428" t="s">
        <v>197</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工業団地造成事業特別会計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富山地区広域圏事務組合（一般会計）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滑川市文化・スポーツ振興財団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滑川中新川地区広域情報事務組合（一般会計）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滑川市体育協会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富山県市町村会館管理組合（一般会計）</v>
      </c>
      <c r="BZ36" s="423"/>
      <c r="CA36" s="423"/>
      <c r="CB36" s="423"/>
      <c r="CC36" s="423"/>
      <c r="CD36" s="423"/>
      <c r="CE36" s="423"/>
      <c r="CF36" s="423"/>
      <c r="CG36" s="423"/>
      <c r="CH36" s="423"/>
      <c r="CI36" s="423"/>
      <c r="CJ36" s="423"/>
      <c r="CK36" s="423"/>
      <c r="CL36" s="423"/>
      <c r="CM36" s="423"/>
      <c r="CN36" s="213"/>
      <c r="CO36" s="424">
        <f t="shared" si="3"/>
        <v>16</v>
      </c>
      <c r="CP36" s="424"/>
      <c r="CQ36" s="423" t="str">
        <f>IF('各会計、関係団体の財政状況及び健全化判断比率'!BS9="","",'各会計、関係団体の財政状況及び健全化判断比率'!BS9)</f>
        <v>滑川市農業公社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富山県後期高齢者医療広域連合（一般会計）</v>
      </c>
      <c r="BZ37" s="423"/>
      <c r="CA37" s="423"/>
      <c r="CB37" s="423"/>
      <c r="CC37" s="423"/>
      <c r="CD37" s="423"/>
      <c r="CE37" s="423"/>
      <c r="CF37" s="423"/>
      <c r="CG37" s="423"/>
      <c r="CH37" s="423"/>
      <c r="CI37" s="423"/>
      <c r="CJ37" s="423"/>
      <c r="CK37" s="423"/>
      <c r="CL37" s="423"/>
      <c r="CM37" s="423"/>
      <c r="CN37" s="213"/>
      <c r="CO37" s="424">
        <f t="shared" si="3"/>
        <v>17</v>
      </c>
      <c r="CP37" s="424"/>
      <c r="CQ37" s="423" t="str">
        <f>IF('各会計、関係団体の財政状況及び健全化判断比率'!BS10="","",'各会計、関係団体の財政状況及び健全化判断比率'!BS10)</f>
        <v>ウェーブ滑川</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富山県後期高齢者医療広域連合（後期高齢者医療事業特別会計）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富山県東部消防組合（一般会計）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P+Bl21HgVlHR1KKE82eJ1sX2bXfPwv9oepmL81qzPHsVy3InG7XVqxuneUgRORLrTxNR2TTHogWoIrEW/DwSw==" saltValue="5QnGFXzb5gnLBLH9CxTU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10.050000000000001</v>
      </c>
      <c r="G34" s="33">
        <v>9.3800000000000008</v>
      </c>
      <c r="H34" s="33">
        <v>9.93</v>
      </c>
      <c r="I34" s="33">
        <v>11.52</v>
      </c>
      <c r="J34" s="34">
        <v>9.89</v>
      </c>
      <c r="K34" s="22"/>
      <c r="L34" s="22"/>
      <c r="M34" s="22"/>
      <c r="N34" s="22"/>
      <c r="O34" s="22"/>
      <c r="P34" s="22"/>
    </row>
    <row r="35" spans="1:16" ht="39" customHeight="1" x14ac:dyDescent="0.15">
      <c r="A35" s="22"/>
      <c r="B35" s="35"/>
      <c r="C35" s="1238" t="s">
        <v>562</v>
      </c>
      <c r="D35" s="1239"/>
      <c r="E35" s="1240"/>
      <c r="F35" s="36">
        <v>7.15</v>
      </c>
      <c r="G35" s="37">
        <v>6.74</v>
      </c>
      <c r="H35" s="37">
        <v>7.04</v>
      </c>
      <c r="I35" s="37">
        <v>8.08</v>
      </c>
      <c r="J35" s="38">
        <v>8.65</v>
      </c>
      <c r="K35" s="22"/>
      <c r="L35" s="22"/>
      <c r="M35" s="22"/>
      <c r="N35" s="22"/>
      <c r="O35" s="22"/>
      <c r="P35" s="22"/>
    </row>
    <row r="36" spans="1:16" ht="39" customHeight="1" x14ac:dyDescent="0.15">
      <c r="A36" s="22"/>
      <c r="B36" s="35"/>
      <c r="C36" s="1238" t="s">
        <v>563</v>
      </c>
      <c r="D36" s="1239"/>
      <c r="E36" s="1240"/>
      <c r="F36" s="36">
        <v>0</v>
      </c>
      <c r="G36" s="37">
        <v>0.09</v>
      </c>
      <c r="H36" s="37">
        <v>0</v>
      </c>
      <c r="I36" s="37">
        <v>1.79</v>
      </c>
      <c r="J36" s="38">
        <v>1.04</v>
      </c>
      <c r="K36" s="22"/>
      <c r="L36" s="22"/>
      <c r="M36" s="22"/>
      <c r="N36" s="22"/>
      <c r="O36" s="22"/>
      <c r="P36" s="22"/>
    </row>
    <row r="37" spans="1:16" ht="39" customHeight="1" x14ac:dyDescent="0.15">
      <c r="A37" s="22"/>
      <c r="B37" s="35"/>
      <c r="C37" s="1238" t="s">
        <v>564</v>
      </c>
      <c r="D37" s="1239"/>
      <c r="E37" s="1240"/>
      <c r="F37" s="36">
        <v>1.72</v>
      </c>
      <c r="G37" s="37">
        <v>0.84</v>
      </c>
      <c r="H37" s="37">
        <v>1.23</v>
      </c>
      <c r="I37" s="37">
        <v>1.22</v>
      </c>
      <c r="J37" s="38">
        <v>0.75</v>
      </c>
      <c r="K37" s="22"/>
      <c r="L37" s="22"/>
      <c r="M37" s="22"/>
      <c r="N37" s="22"/>
      <c r="O37" s="22"/>
      <c r="P37" s="22"/>
    </row>
    <row r="38" spans="1:16" ht="39" customHeight="1" x14ac:dyDescent="0.15">
      <c r="A38" s="22"/>
      <c r="B38" s="35"/>
      <c r="C38" s="1238" t="s">
        <v>565</v>
      </c>
      <c r="D38" s="1239"/>
      <c r="E38" s="1240"/>
      <c r="F38" s="36">
        <v>0.09</v>
      </c>
      <c r="G38" s="37">
        <v>0.3</v>
      </c>
      <c r="H38" s="37">
        <v>0.61</v>
      </c>
      <c r="I38" s="37">
        <v>0.73</v>
      </c>
      <c r="J38" s="38">
        <v>0.37</v>
      </c>
      <c r="K38" s="22"/>
      <c r="L38" s="22"/>
      <c r="M38" s="22"/>
      <c r="N38" s="22"/>
      <c r="O38" s="22"/>
      <c r="P38" s="22"/>
    </row>
    <row r="39" spans="1:16" ht="39" customHeight="1" x14ac:dyDescent="0.15">
      <c r="A39" s="22"/>
      <c r="B39" s="35"/>
      <c r="C39" s="1238" t="s">
        <v>566</v>
      </c>
      <c r="D39" s="1239"/>
      <c r="E39" s="1240"/>
      <c r="F39" s="36">
        <v>0</v>
      </c>
      <c r="G39" s="37">
        <v>0.05</v>
      </c>
      <c r="H39" s="37">
        <v>0.08</v>
      </c>
      <c r="I39" s="37">
        <v>0</v>
      </c>
      <c r="J39" s="38">
        <v>0.13</v>
      </c>
      <c r="K39" s="22"/>
      <c r="L39" s="22"/>
      <c r="M39" s="22"/>
      <c r="N39" s="22"/>
      <c r="O39" s="22"/>
      <c r="P39" s="22"/>
    </row>
    <row r="40" spans="1:16" ht="39" customHeight="1" x14ac:dyDescent="0.15">
      <c r="A40" s="22"/>
      <c r="B40" s="35"/>
      <c r="C40" s="1238" t="s">
        <v>567</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568</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569</v>
      </c>
      <c r="D43" s="1242"/>
      <c r="E43" s="1243"/>
      <c r="F43" s="41">
        <v>0</v>
      </c>
      <c r="G43" s="42">
        <v>0</v>
      </c>
      <c r="H43" s="42">
        <v>0</v>
      </c>
      <c r="I43" s="42">
        <v>0.02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qc/xiWDhqqppM5FOEokdMZzJuLhP+MzEWcjLfAnO7AP+imPMhqpkv7a56FxzGwj9n9t20uqsiVWSMVDzrtxgw==" saltValue="HjXX+6V2qKa/6Sj5jZcP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1009</v>
      </c>
      <c r="L45" s="60">
        <v>973</v>
      </c>
      <c r="M45" s="60">
        <v>1027</v>
      </c>
      <c r="N45" s="60">
        <v>1052</v>
      </c>
      <c r="O45" s="61">
        <v>1020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512</v>
      </c>
      <c r="L46" s="64" t="s">
        <v>512</v>
      </c>
      <c r="M46" s="64" t="s">
        <v>512</v>
      </c>
      <c r="N46" s="64" t="s">
        <v>512</v>
      </c>
      <c r="O46" s="65" t="s">
        <v>512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512</v>
      </c>
      <c r="L47" s="64" t="s">
        <v>512</v>
      </c>
      <c r="M47" s="64" t="s">
        <v>512</v>
      </c>
      <c r="N47" s="64" t="s">
        <v>512</v>
      </c>
      <c r="O47" s="65" t="s">
        <v>512</v>
      </c>
      <c r="P47" s="48"/>
      <c r="Q47" s="48"/>
      <c r="R47" s="48"/>
      <c r="S47" s="48"/>
      <c r="T47" s="48"/>
      <c r="U47" s="48"/>
    </row>
    <row r="48" spans="1:21" ht="30.75" customHeight="1" x14ac:dyDescent="0.15">
      <c r="A48" s="48"/>
      <c r="B48" s="1266"/>
      <c r="C48" s="1267"/>
      <c r="D48" s="62"/>
      <c r="E48" s="1248" t="s">
        <v>15</v>
      </c>
      <c r="F48" s="1248"/>
      <c r="G48" s="1248"/>
      <c r="H48" s="1248"/>
      <c r="I48" s="1248"/>
      <c r="J48" s="1249"/>
      <c r="K48" s="63">
        <v>585</v>
      </c>
      <c r="L48" s="64">
        <v>584</v>
      </c>
      <c r="M48" s="64">
        <v>597</v>
      </c>
      <c r="N48" s="64">
        <v>547</v>
      </c>
      <c r="O48" s="65">
        <v>630</v>
      </c>
      <c r="P48" s="48"/>
      <c r="Q48" s="48"/>
      <c r="R48" s="48"/>
      <c r="S48" s="48"/>
      <c r="T48" s="48"/>
      <c r="U48" s="48"/>
    </row>
    <row r="49" spans="1:21" ht="30.75" customHeight="1" x14ac:dyDescent="0.15">
      <c r="A49" s="48"/>
      <c r="B49" s="1266"/>
      <c r="C49" s="1267"/>
      <c r="D49" s="62"/>
      <c r="E49" s="1248" t="s">
        <v>16</v>
      </c>
      <c r="F49" s="1248"/>
      <c r="G49" s="1248"/>
      <c r="H49" s="1248"/>
      <c r="I49" s="1248"/>
      <c r="J49" s="1249"/>
      <c r="K49" s="63">
        <v>295</v>
      </c>
      <c r="L49" s="64">
        <v>312</v>
      </c>
      <c r="M49" s="64">
        <v>238</v>
      </c>
      <c r="N49" s="64">
        <v>195</v>
      </c>
      <c r="O49" s="65">
        <v>90</v>
      </c>
      <c r="P49" s="48"/>
      <c r="Q49" s="48"/>
      <c r="R49" s="48"/>
      <c r="S49" s="48"/>
      <c r="T49" s="48"/>
      <c r="U49" s="48"/>
    </row>
    <row r="50" spans="1:21" ht="30.75" customHeight="1" x14ac:dyDescent="0.15">
      <c r="A50" s="48"/>
      <c r="B50" s="1266"/>
      <c r="C50" s="1267"/>
      <c r="D50" s="62"/>
      <c r="E50" s="1248" t="s">
        <v>17</v>
      </c>
      <c r="F50" s="1248"/>
      <c r="G50" s="1248"/>
      <c r="H50" s="1248"/>
      <c r="I50" s="1248"/>
      <c r="J50" s="1249"/>
      <c r="K50" s="63">
        <v>54</v>
      </c>
      <c r="L50" s="64">
        <v>30</v>
      </c>
      <c r="M50" s="64">
        <v>9</v>
      </c>
      <c r="N50" s="64">
        <v>9</v>
      </c>
      <c r="O50" s="65">
        <v>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512</v>
      </c>
      <c r="L51" s="64" t="s">
        <v>512</v>
      </c>
      <c r="M51" s="64" t="s">
        <v>512</v>
      </c>
      <c r="N51" s="64" t="s">
        <v>512</v>
      </c>
      <c r="O51" s="65" t="s">
        <v>512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1283</v>
      </c>
      <c r="L52" s="64">
        <v>1255</v>
      </c>
      <c r="M52" s="64">
        <v>1248</v>
      </c>
      <c r="N52" s="64">
        <v>1255</v>
      </c>
      <c r="O52" s="65">
        <v>1240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660</v>
      </c>
      <c r="L53" s="69">
        <v>644</v>
      </c>
      <c r="M53" s="69">
        <v>623</v>
      </c>
      <c r="N53" s="69">
        <v>548</v>
      </c>
      <c r="O53" s="70">
        <v>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593</v>
      </c>
      <c r="L57" s="83" t="s">
        <v>593</v>
      </c>
      <c r="M57" s="83" t="s">
        <v>593</v>
      </c>
      <c r="N57" s="83" t="s">
        <v>593</v>
      </c>
      <c r="O57" s="84" t="s">
        <v>593</v>
      </c>
    </row>
    <row r="58" spans="1:21" ht="31.5" customHeight="1" thickBot="1" x14ac:dyDescent="0.2">
      <c r="B58" s="1256"/>
      <c r="C58" s="1257"/>
      <c r="D58" s="1261" t="s">
        <v>27</v>
      </c>
      <c r="E58" s="1262"/>
      <c r="F58" s="1262"/>
      <c r="G58" s="1262"/>
      <c r="H58" s="1262"/>
      <c r="I58" s="1262"/>
      <c r="J58" s="1263"/>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HHOuVrtAnpXHdhQjQGwgPX5h7fcig2xKRBifmVGvxMPpqTzBUwLaKup2h9HKcxMPS+3crpxFyZabnbnWzkb+A==" saltValue="ydp01JcEbcykJntO/wjy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4" t="s">
        <v>30</v>
      </c>
      <c r="C41" s="1285"/>
      <c r="D41" s="101"/>
      <c r="E41" s="1286" t="s">
        <v>31</v>
      </c>
      <c r="F41" s="1286"/>
      <c r="G41" s="1286"/>
      <c r="H41" s="1287"/>
      <c r="I41" s="102">
        <v>11345</v>
      </c>
      <c r="J41" s="103">
        <v>11279</v>
      </c>
      <c r="K41" s="103">
        <v>10950</v>
      </c>
      <c r="L41" s="103">
        <v>10600</v>
      </c>
      <c r="M41" s="104">
        <v>10133</v>
      </c>
    </row>
    <row r="42" spans="2:13" ht="27.75" customHeight="1" x14ac:dyDescent="0.15">
      <c r="B42" s="1274"/>
      <c r="C42" s="1275"/>
      <c r="D42" s="105"/>
      <c r="E42" s="1278" t="s">
        <v>32</v>
      </c>
      <c r="F42" s="1278"/>
      <c r="G42" s="1278"/>
      <c r="H42" s="1279"/>
      <c r="I42" s="106">
        <v>207</v>
      </c>
      <c r="J42" s="107">
        <v>162</v>
      </c>
      <c r="K42" s="107">
        <v>138</v>
      </c>
      <c r="L42" s="107">
        <v>114</v>
      </c>
      <c r="M42" s="108">
        <v>90</v>
      </c>
    </row>
    <row r="43" spans="2:13" ht="27.75" customHeight="1" x14ac:dyDescent="0.15">
      <c r="B43" s="1274"/>
      <c r="C43" s="1275"/>
      <c r="D43" s="105"/>
      <c r="E43" s="1278" t="s">
        <v>33</v>
      </c>
      <c r="F43" s="1278"/>
      <c r="G43" s="1278"/>
      <c r="H43" s="1279"/>
      <c r="I43" s="106">
        <v>9784</v>
      </c>
      <c r="J43" s="107">
        <v>9820</v>
      </c>
      <c r="K43" s="107">
        <v>9715</v>
      </c>
      <c r="L43" s="107">
        <v>9458</v>
      </c>
      <c r="M43" s="108">
        <v>9030</v>
      </c>
    </row>
    <row r="44" spans="2:13" ht="27.75" customHeight="1" x14ac:dyDescent="0.15">
      <c r="B44" s="1274"/>
      <c r="C44" s="1275"/>
      <c r="D44" s="105"/>
      <c r="E44" s="1278" t="s">
        <v>34</v>
      </c>
      <c r="F44" s="1278"/>
      <c r="G44" s="1278"/>
      <c r="H44" s="1279"/>
      <c r="I44" s="106">
        <v>1312</v>
      </c>
      <c r="J44" s="107">
        <v>989</v>
      </c>
      <c r="K44" s="107">
        <v>766</v>
      </c>
      <c r="L44" s="107">
        <v>575</v>
      </c>
      <c r="M44" s="108">
        <v>488</v>
      </c>
    </row>
    <row r="45" spans="2:13" ht="27.75" customHeight="1" x14ac:dyDescent="0.15">
      <c r="B45" s="1274"/>
      <c r="C45" s="1275"/>
      <c r="D45" s="105"/>
      <c r="E45" s="1278" t="s">
        <v>35</v>
      </c>
      <c r="F45" s="1278"/>
      <c r="G45" s="1278"/>
      <c r="H45" s="1279"/>
      <c r="I45" s="106">
        <v>1581</v>
      </c>
      <c r="J45" s="107">
        <v>1480</v>
      </c>
      <c r="K45" s="107">
        <v>1333</v>
      </c>
      <c r="L45" s="107">
        <v>1249</v>
      </c>
      <c r="M45" s="108">
        <v>1130</v>
      </c>
    </row>
    <row r="46" spans="2:13" ht="27.75" customHeight="1" x14ac:dyDescent="0.15">
      <c r="B46" s="1274"/>
      <c r="C46" s="1275"/>
      <c r="D46" s="109"/>
      <c r="E46" s="1278" t="s">
        <v>36</v>
      </c>
      <c r="F46" s="1278"/>
      <c r="G46" s="1278"/>
      <c r="H46" s="1279"/>
      <c r="I46" s="106" t="s">
        <v>512</v>
      </c>
      <c r="J46" s="107" t="s">
        <v>512</v>
      </c>
      <c r="K46" s="107" t="s">
        <v>512</v>
      </c>
      <c r="L46" s="107" t="s">
        <v>512</v>
      </c>
      <c r="M46" s="108" t="s">
        <v>512</v>
      </c>
    </row>
    <row r="47" spans="2:13" ht="27.75" customHeight="1" x14ac:dyDescent="0.15">
      <c r="B47" s="1274"/>
      <c r="C47" s="1275"/>
      <c r="D47" s="110"/>
      <c r="E47" s="1288" t="s">
        <v>37</v>
      </c>
      <c r="F47" s="1289"/>
      <c r="G47" s="1289"/>
      <c r="H47" s="1290"/>
      <c r="I47" s="106" t="s">
        <v>512</v>
      </c>
      <c r="J47" s="107" t="s">
        <v>512</v>
      </c>
      <c r="K47" s="107" t="s">
        <v>512</v>
      </c>
      <c r="L47" s="107" t="s">
        <v>512</v>
      </c>
      <c r="M47" s="108" t="s">
        <v>512</v>
      </c>
    </row>
    <row r="48" spans="2:13" ht="27.75" customHeight="1" x14ac:dyDescent="0.15">
      <c r="B48" s="1274"/>
      <c r="C48" s="1275"/>
      <c r="D48" s="105"/>
      <c r="E48" s="1278" t="s">
        <v>38</v>
      </c>
      <c r="F48" s="1278"/>
      <c r="G48" s="1278"/>
      <c r="H48" s="1279"/>
      <c r="I48" s="106" t="s">
        <v>512</v>
      </c>
      <c r="J48" s="107" t="s">
        <v>512</v>
      </c>
      <c r="K48" s="107" t="s">
        <v>512</v>
      </c>
      <c r="L48" s="107" t="s">
        <v>512</v>
      </c>
      <c r="M48" s="108" t="s">
        <v>512</v>
      </c>
    </row>
    <row r="49" spans="2:13" ht="27.75" customHeight="1" x14ac:dyDescent="0.15">
      <c r="B49" s="1276"/>
      <c r="C49" s="1277"/>
      <c r="D49" s="105"/>
      <c r="E49" s="1278" t="s">
        <v>39</v>
      </c>
      <c r="F49" s="1278"/>
      <c r="G49" s="1278"/>
      <c r="H49" s="1279"/>
      <c r="I49" s="106" t="s">
        <v>512</v>
      </c>
      <c r="J49" s="107" t="s">
        <v>512</v>
      </c>
      <c r="K49" s="107" t="s">
        <v>512</v>
      </c>
      <c r="L49" s="107" t="s">
        <v>512</v>
      </c>
      <c r="M49" s="108" t="s">
        <v>512</v>
      </c>
    </row>
    <row r="50" spans="2:13" ht="27.75" customHeight="1" x14ac:dyDescent="0.15">
      <c r="B50" s="1272" t="s">
        <v>40</v>
      </c>
      <c r="C50" s="1273"/>
      <c r="D50" s="111"/>
      <c r="E50" s="1278" t="s">
        <v>41</v>
      </c>
      <c r="F50" s="1278"/>
      <c r="G50" s="1278"/>
      <c r="H50" s="1279"/>
      <c r="I50" s="106">
        <v>4552</v>
      </c>
      <c r="J50" s="107">
        <v>4795</v>
      </c>
      <c r="K50" s="107">
        <v>4750</v>
      </c>
      <c r="L50" s="107">
        <v>4714</v>
      </c>
      <c r="M50" s="108">
        <v>5084</v>
      </c>
    </row>
    <row r="51" spans="2:13" ht="27.75" customHeight="1" x14ac:dyDescent="0.15">
      <c r="B51" s="1274"/>
      <c r="C51" s="1275"/>
      <c r="D51" s="105"/>
      <c r="E51" s="1278" t="s">
        <v>42</v>
      </c>
      <c r="F51" s="1278"/>
      <c r="G51" s="1278"/>
      <c r="H51" s="1279"/>
      <c r="I51" s="106">
        <v>246</v>
      </c>
      <c r="J51" s="107">
        <v>197</v>
      </c>
      <c r="K51" s="107">
        <v>163</v>
      </c>
      <c r="L51" s="107">
        <v>160</v>
      </c>
      <c r="M51" s="108">
        <v>142</v>
      </c>
    </row>
    <row r="52" spans="2:13" ht="27.75" customHeight="1" x14ac:dyDescent="0.15">
      <c r="B52" s="1276"/>
      <c r="C52" s="1277"/>
      <c r="D52" s="105"/>
      <c r="E52" s="1278" t="s">
        <v>43</v>
      </c>
      <c r="F52" s="1278"/>
      <c r="G52" s="1278"/>
      <c r="H52" s="1279"/>
      <c r="I52" s="106">
        <v>16167</v>
      </c>
      <c r="J52" s="107">
        <v>15987</v>
      </c>
      <c r="K52" s="107">
        <v>15773</v>
      </c>
      <c r="L52" s="107">
        <v>15382</v>
      </c>
      <c r="M52" s="108">
        <v>15132</v>
      </c>
    </row>
    <row r="53" spans="2:13" ht="27.75" customHeight="1" thickBot="1" x14ac:dyDescent="0.2">
      <c r="B53" s="1280" t="s">
        <v>21</v>
      </c>
      <c r="C53" s="1281"/>
      <c r="D53" s="112"/>
      <c r="E53" s="1282" t="s">
        <v>44</v>
      </c>
      <c r="F53" s="1282"/>
      <c r="G53" s="1282"/>
      <c r="H53" s="1283"/>
      <c r="I53" s="113">
        <v>3265</v>
      </c>
      <c r="J53" s="114">
        <v>2750</v>
      </c>
      <c r="K53" s="114">
        <v>2216</v>
      </c>
      <c r="L53" s="114">
        <v>1740</v>
      </c>
      <c r="M53" s="115">
        <v>514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gKJV5J+M6+xaUNPJpK/3tnsrcR7o5GsoQ8C9iv0cOfY3lO4eMp52z4obDDguJJJy5Hu2sC6ZB3PlExo9HlG3g==" saltValue="la75/Ea7OOStMfpsxbK0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47</v>
      </c>
      <c r="D55" s="1299"/>
      <c r="E55" s="1300"/>
      <c r="F55" s="127">
        <v>2375</v>
      </c>
      <c r="G55" s="127">
        <v>2310</v>
      </c>
      <c r="H55" s="128">
        <v>2351</v>
      </c>
    </row>
    <row r="56" spans="2:8" ht="52.5" customHeight="1" x14ac:dyDescent="0.15">
      <c r="B56" s="129"/>
      <c r="C56" s="1301" t="s">
        <v>48</v>
      </c>
      <c r="D56" s="1301"/>
      <c r="E56" s="1302"/>
      <c r="F56" s="130">
        <v>545</v>
      </c>
      <c r="G56" s="130">
        <v>510</v>
      </c>
      <c r="H56" s="131">
        <v>631</v>
      </c>
    </row>
    <row r="57" spans="2:8" ht="53.25" customHeight="1" x14ac:dyDescent="0.15">
      <c r="B57" s="129"/>
      <c r="C57" s="1303" t="s">
        <v>49</v>
      </c>
      <c r="D57" s="1303"/>
      <c r="E57" s="1304"/>
      <c r="F57" s="132">
        <v>1680</v>
      </c>
      <c r="G57" s="132">
        <v>1704</v>
      </c>
      <c r="H57" s="133">
        <v>1782</v>
      </c>
    </row>
    <row r="58" spans="2:8" ht="45.75" customHeight="1" x14ac:dyDescent="0.15">
      <c r="B58" s="134"/>
      <c r="C58" s="1291" t="s">
        <v>580</v>
      </c>
      <c r="D58" s="1292"/>
      <c r="E58" s="1293"/>
      <c r="F58" s="135">
        <v>851</v>
      </c>
      <c r="G58" s="135">
        <v>902</v>
      </c>
      <c r="H58" s="136">
        <v>952</v>
      </c>
    </row>
    <row r="59" spans="2:8" ht="45.75" customHeight="1" x14ac:dyDescent="0.15">
      <c r="B59" s="134"/>
      <c r="C59" s="1291" t="s">
        <v>581</v>
      </c>
      <c r="D59" s="1292"/>
      <c r="E59" s="1293"/>
      <c r="F59" s="135">
        <v>333</v>
      </c>
      <c r="G59" s="135">
        <v>298</v>
      </c>
      <c r="H59" s="136">
        <v>313</v>
      </c>
    </row>
    <row r="60" spans="2:8" ht="45.75" customHeight="1" x14ac:dyDescent="0.15">
      <c r="B60" s="134"/>
      <c r="C60" s="1291" t="s">
        <v>582</v>
      </c>
      <c r="D60" s="1292"/>
      <c r="E60" s="1293"/>
      <c r="F60" s="135">
        <v>301</v>
      </c>
      <c r="G60" s="135">
        <v>301</v>
      </c>
      <c r="H60" s="136">
        <v>301</v>
      </c>
    </row>
    <row r="61" spans="2:8" ht="45.75" customHeight="1" x14ac:dyDescent="0.15">
      <c r="B61" s="134"/>
      <c r="C61" s="1291" t="s">
        <v>583</v>
      </c>
      <c r="D61" s="1292"/>
      <c r="E61" s="1293"/>
      <c r="F61" s="135">
        <v>63</v>
      </c>
      <c r="G61" s="135">
        <v>61</v>
      </c>
      <c r="H61" s="136">
        <v>77</v>
      </c>
    </row>
    <row r="62" spans="2:8" ht="45.75" customHeight="1" thickBot="1" x14ac:dyDescent="0.2">
      <c r="B62" s="137"/>
      <c r="C62" s="1294" t="s">
        <v>584</v>
      </c>
      <c r="D62" s="1295"/>
      <c r="E62" s="1296"/>
      <c r="F62" s="138">
        <v>56</v>
      </c>
      <c r="G62" s="138">
        <v>56</v>
      </c>
      <c r="H62" s="139">
        <v>58</v>
      </c>
    </row>
    <row r="63" spans="2:8" ht="52.5" customHeight="1" thickBot="1" x14ac:dyDescent="0.2">
      <c r="B63" s="140"/>
      <c r="C63" s="1297" t="s">
        <v>50</v>
      </c>
      <c r="D63" s="1297"/>
      <c r="E63" s="1298"/>
      <c r="F63" s="141">
        <v>4600</v>
      </c>
      <c r="G63" s="141">
        <v>4524</v>
      </c>
      <c r="H63" s="142">
        <v>4765</v>
      </c>
    </row>
    <row r="64" spans="2:8" ht="15" customHeight="1" x14ac:dyDescent="0.15"/>
    <row r="65" ht="0" hidden="1" customHeight="1" x14ac:dyDescent="0.15"/>
    <row r="66" ht="0" hidden="1" customHeight="1" x14ac:dyDescent="0.15"/>
  </sheetData>
  <sheetProtection algorithmName="SHA-512" hashValue="O6SkDY/6NF+6B4IQezyynnIEKcqBrgx5xjuEEvCx+FV7ttTZjPBFQlfZLe4SfipatkdvZFwOqWARZc7j67D/gQ==" saltValue="vyyCu42YNicXLwzXBiBz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598</v>
      </c>
      <c r="AO51" s="1308"/>
      <c r="AP51" s="1308"/>
      <c r="AQ51" s="1308"/>
      <c r="AR51" s="1308"/>
      <c r="AS51" s="1308"/>
      <c r="AT51" s="1308"/>
      <c r="AU51" s="1308"/>
      <c r="AV51" s="1308"/>
      <c r="AW51" s="1308"/>
      <c r="AX51" s="1308"/>
      <c r="AY51" s="1308"/>
      <c r="AZ51" s="1308"/>
      <c r="BA51" s="1308"/>
      <c r="BB51" s="1308" t="s">
        <v>599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42.1</v>
      </c>
      <c r="BY51" s="1305"/>
      <c r="BZ51" s="1305"/>
      <c r="CA51" s="1305"/>
      <c r="CB51" s="1305"/>
      <c r="CC51" s="1305"/>
      <c r="CD51" s="1305"/>
      <c r="CE51" s="1305"/>
      <c r="CF51" s="1305">
        <v>34.1</v>
      </c>
      <c r="CG51" s="1305"/>
      <c r="CH51" s="1305"/>
      <c r="CI51" s="1305"/>
      <c r="CJ51" s="1305"/>
      <c r="CK51" s="1305"/>
      <c r="CL51" s="1305"/>
      <c r="CM51" s="1305"/>
      <c r="CN51" s="1305">
        <v>26.8</v>
      </c>
      <c r="CO51" s="1305"/>
      <c r="CP51" s="1305"/>
      <c r="CQ51" s="1305"/>
      <c r="CR51" s="1305"/>
      <c r="CS51" s="1305"/>
      <c r="CT51" s="1305"/>
      <c r="CU51" s="1305"/>
      <c r="CV51" s="1305">
        <v>7.9</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50.1</v>
      </c>
      <c r="BY53" s="1305"/>
      <c r="BZ53" s="1305"/>
      <c r="CA53" s="1305"/>
      <c r="CB53" s="1305"/>
      <c r="CC53" s="1305"/>
      <c r="CD53" s="1305"/>
      <c r="CE53" s="1305"/>
      <c r="CF53" s="1305">
        <v>51.5</v>
      </c>
      <c r="CG53" s="1305"/>
      <c r="CH53" s="1305"/>
      <c r="CI53" s="1305"/>
      <c r="CJ53" s="1305"/>
      <c r="CK53" s="1305"/>
      <c r="CL53" s="1305"/>
      <c r="CM53" s="1305"/>
      <c r="CN53" s="1305">
        <v>52.7</v>
      </c>
      <c r="CO53" s="1305"/>
      <c r="CP53" s="1305"/>
      <c r="CQ53" s="1305"/>
      <c r="CR53" s="1305"/>
      <c r="CS53" s="1305"/>
      <c r="CT53" s="1305"/>
      <c r="CU53" s="1305"/>
      <c r="CV53" s="1305">
        <v>54.3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601</v>
      </c>
      <c r="AO55" s="1310"/>
      <c r="AP55" s="1310"/>
      <c r="AQ55" s="1310"/>
      <c r="AR55" s="1310"/>
      <c r="AS55" s="1310"/>
      <c r="AT55" s="1310"/>
      <c r="AU55" s="1310"/>
      <c r="AV55" s="1310"/>
      <c r="AW55" s="1310"/>
      <c r="AX55" s="1310"/>
      <c r="AY55" s="1310"/>
      <c r="AZ55" s="1310"/>
      <c r="BA55" s="1310"/>
      <c r="BB55" s="1308" t="s">
        <v>599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56.8</v>
      </c>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v>
      </c>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598</v>
      </c>
      <c r="AO73" s="1308"/>
      <c r="AP73" s="1308"/>
      <c r="AQ73" s="1308"/>
      <c r="AR73" s="1308"/>
      <c r="AS73" s="1308"/>
      <c r="AT73" s="1308"/>
      <c r="AU73" s="1308"/>
      <c r="AV73" s="1308"/>
      <c r="AW73" s="1308"/>
      <c r="AX73" s="1308"/>
      <c r="AY73" s="1308"/>
      <c r="AZ73" s="1308"/>
      <c r="BA73" s="1308"/>
      <c r="BB73" s="1308" t="s">
        <v>599</v>
      </c>
      <c r="BC73" s="1308"/>
      <c r="BD73" s="1308"/>
      <c r="BE73" s="1308"/>
      <c r="BF73" s="1308"/>
      <c r="BG73" s="1308"/>
      <c r="BH73" s="1308"/>
      <c r="BI73" s="1308"/>
      <c r="BJ73" s="1308"/>
      <c r="BK73" s="1308"/>
      <c r="BL73" s="1308"/>
      <c r="BM73" s="1308"/>
      <c r="BN73" s="1308"/>
      <c r="BO73" s="1308"/>
      <c r="BP73" s="1305">
        <v>51.4</v>
      </c>
      <c r="BQ73" s="1305"/>
      <c r="BR73" s="1305"/>
      <c r="BS73" s="1305"/>
      <c r="BT73" s="1305"/>
      <c r="BU73" s="1305"/>
      <c r="BV73" s="1305"/>
      <c r="BW73" s="1305"/>
      <c r="BX73" s="1305">
        <v>42.1</v>
      </c>
      <c r="BY73" s="1305"/>
      <c r="BZ73" s="1305"/>
      <c r="CA73" s="1305"/>
      <c r="CB73" s="1305"/>
      <c r="CC73" s="1305"/>
      <c r="CD73" s="1305"/>
      <c r="CE73" s="1305"/>
      <c r="CF73" s="1305">
        <v>34.1</v>
      </c>
      <c r="CG73" s="1305"/>
      <c r="CH73" s="1305"/>
      <c r="CI73" s="1305"/>
      <c r="CJ73" s="1305"/>
      <c r="CK73" s="1305"/>
      <c r="CL73" s="1305"/>
      <c r="CM73" s="1305"/>
      <c r="CN73" s="1305">
        <v>26.8</v>
      </c>
      <c r="CO73" s="1305"/>
      <c r="CP73" s="1305"/>
      <c r="CQ73" s="1305"/>
      <c r="CR73" s="1305"/>
      <c r="CS73" s="1305"/>
      <c r="CT73" s="1305"/>
      <c r="CU73" s="1305"/>
      <c r="CV73" s="1305">
        <v>7.9</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604</v>
      </c>
      <c r="BC75" s="1308"/>
      <c r="BD75" s="1308"/>
      <c r="BE75" s="1308"/>
      <c r="BF75" s="1308"/>
      <c r="BG75" s="1308"/>
      <c r="BH75" s="1308"/>
      <c r="BI75" s="1308"/>
      <c r="BJ75" s="1308"/>
      <c r="BK75" s="1308"/>
      <c r="BL75" s="1308"/>
      <c r="BM75" s="1308"/>
      <c r="BN75" s="1308"/>
      <c r="BO75" s="1308"/>
      <c r="BP75" s="1305">
        <v>11.4</v>
      </c>
      <c r="BQ75" s="1305"/>
      <c r="BR75" s="1305"/>
      <c r="BS75" s="1305"/>
      <c r="BT75" s="1305"/>
      <c r="BU75" s="1305"/>
      <c r="BV75" s="1305"/>
      <c r="BW75" s="1305"/>
      <c r="BX75" s="1305">
        <v>10.5</v>
      </c>
      <c r="BY75" s="1305"/>
      <c r="BZ75" s="1305"/>
      <c r="CA75" s="1305"/>
      <c r="CB75" s="1305"/>
      <c r="CC75" s="1305"/>
      <c r="CD75" s="1305"/>
      <c r="CE75" s="1305"/>
      <c r="CF75" s="1305">
        <v>9.9</v>
      </c>
      <c r="CG75" s="1305"/>
      <c r="CH75" s="1305"/>
      <c r="CI75" s="1305"/>
      <c r="CJ75" s="1305"/>
      <c r="CK75" s="1305"/>
      <c r="CL75" s="1305"/>
      <c r="CM75" s="1305"/>
      <c r="CN75" s="1305">
        <v>9.3000000000000007</v>
      </c>
      <c r="CO75" s="1305"/>
      <c r="CP75" s="1305"/>
      <c r="CQ75" s="1305"/>
      <c r="CR75" s="1305"/>
      <c r="CS75" s="1305"/>
      <c r="CT75" s="1305"/>
      <c r="CU75" s="1305"/>
      <c r="CV75" s="1305">
        <v>8.6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601</v>
      </c>
      <c r="AO77" s="1310"/>
      <c r="AP77" s="1310"/>
      <c r="AQ77" s="1310"/>
      <c r="AR77" s="1310"/>
      <c r="AS77" s="1310"/>
      <c r="AT77" s="1310"/>
      <c r="AU77" s="1310"/>
      <c r="AV77" s="1310"/>
      <c r="AW77" s="1310"/>
      <c r="AX77" s="1310"/>
      <c r="AY77" s="1310"/>
      <c r="AZ77" s="1310"/>
      <c r="BA77" s="1310"/>
      <c r="BB77" s="1308" t="s">
        <v>599</v>
      </c>
      <c r="BC77" s="1308"/>
      <c r="BD77" s="1308"/>
      <c r="BE77" s="1308"/>
      <c r="BF77" s="1308"/>
      <c r="BG77" s="1308"/>
      <c r="BH77" s="1308"/>
      <c r="BI77" s="1308"/>
      <c r="BJ77" s="1308"/>
      <c r="BK77" s="1308"/>
      <c r="BL77" s="1308"/>
      <c r="BM77" s="1308"/>
      <c r="BN77" s="1308"/>
      <c r="BO77" s="1308"/>
      <c r="BP77" s="1305">
        <v>83.1</v>
      </c>
      <c r="BQ77" s="1305"/>
      <c r="BR77" s="1305"/>
      <c r="BS77" s="1305"/>
      <c r="BT77" s="1305"/>
      <c r="BU77" s="1305"/>
      <c r="BV77" s="1305"/>
      <c r="BW77" s="1305"/>
      <c r="BX77" s="1305">
        <v>56.8</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604</v>
      </c>
      <c r="BC79" s="1308"/>
      <c r="BD79" s="1308"/>
      <c r="BE79" s="1308"/>
      <c r="BF79" s="1308"/>
      <c r="BG79" s="1308"/>
      <c r="BH79" s="1308"/>
      <c r="BI79" s="1308"/>
      <c r="BJ79" s="1308"/>
      <c r="BK79" s="1308"/>
      <c r="BL79" s="1308"/>
      <c r="BM79" s="1308"/>
      <c r="BN79" s="1308"/>
      <c r="BO79" s="1308"/>
      <c r="BP79" s="1305">
        <v>12.2</v>
      </c>
      <c r="BQ79" s="1305"/>
      <c r="BR79" s="1305"/>
      <c r="BS79" s="1305"/>
      <c r="BT79" s="1305"/>
      <c r="BU79" s="1305"/>
      <c r="BV79" s="1305"/>
      <c r="BW79" s="1305"/>
      <c r="BX79" s="1305">
        <v>10.199999999999999</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Qgm+/uGkvKRBxnV0MTvDwetHJ2M/prcTT7xCdn/GVmriXuayDdUL5VBWUiGDi/e7SrZAWOhOH0nwkpfq9ji8Q==" saltValue="bBQkW0eIEVM2Zy8lzAu8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2w0qfI5ZawGm8S/ZZOw0UCvFhTCvEx8WO1SKbvN1EJDergBL2eWokx3QskR1eUxdgic1/7YpZbTVaZcb43/fw==" saltValue="OKRwO73G2DykqyZBRilz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HTLRvWHBXr22SymRBvGeyHoRc/2V05ft+dhcNWYhZlrFVu0ukbSK1z6OtFcAQr63R0MDGMsDUDqFHmGCBepjA==" saltValue="DqtYWkVzmy4GHAKVAI46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69450</v>
      </c>
      <c r="E3" s="161"/>
      <c r="F3" s="162">
        <v>81305</v>
      </c>
      <c r="G3" s="163"/>
      <c r="H3" s="164"/>
    </row>
    <row r="4" spans="1:8" x14ac:dyDescent="0.15">
      <c r="A4" s="165"/>
      <c r="B4" s="166"/>
      <c r="C4" s="167"/>
      <c r="D4" s="168">
        <v>38107</v>
      </c>
      <c r="E4" s="169"/>
      <c r="F4" s="170">
        <v>48720</v>
      </c>
      <c r="G4" s="171"/>
      <c r="H4" s="172"/>
    </row>
    <row r="5" spans="1:8" x14ac:dyDescent="0.15">
      <c r="A5" s="153" t="s">
        <v>546</v>
      </c>
      <c r="B5" s="158"/>
      <c r="C5" s="159"/>
      <c r="D5" s="160">
        <v>54134</v>
      </c>
      <c r="E5" s="161"/>
      <c r="F5" s="162">
        <v>81768</v>
      </c>
      <c r="G5" s="163"/>
      <c r="H5" s="164"/>
    </row>
    <row r="6" spans="1:8" x14ac:dyDescent="0.15">
      <c r="A6" s="165"/>
      <c r="B6" s="166"/>
      <c r="C6" s="167"/>
      <c r="D6" s="168">
        <v>34983</v>
      </c>
      <c r="E6" s="169"/>
      <c r="F6" s="170">
        <v>37917</v>
      </c>
      <c r="G6" s="171"/>
      <c r="H6" s="172"/>
    </row>
    <row r="7" spans="1:8" x14ac:dyDescent="0.15">
      <c r="A7" s="153" t="s">
        <v>547</v>
      </c>
      <c r="B7" s="158"/>
      <c r="C7" s="159"/>
      <c r="D7" s="160">
        <v>36992</v>
      </c>
      <c r="E7" s="161"/>
      <c r="F7" s="162">
        <v>65876</v>
      </c>
      <c r="G7" s="163"/>
      <c r="H7" s="164"/>
    </row>
    <row r="8" spans="1:8" x14ac:dyDescent="0.15">
      <c r="A8" s="165"/>
      <c r="B8" s="166"/>
      <c r="C8" s="167"/>
      <c r="D8" s="168">
        <v>16385</v>
      </c>
      <c r="E8" s="169"/>
      <c r="F8" s="170">
        <v>36484</v>
      </c>
      <c r="G8" s="171"/>
      <c r="H8" s="172"/>
    </row>
    <row r="9" spans="1:8" x14ac:dyDescent="0.15">
      <c r="A9" s="153" t="s">
        <v>548</v>
      </c>
      <c r="B9" s="158"/>
      <c r="C9" s="159"/>
      <c r="D9" s="160">
        <v>35019</v>
      </c>
      <c r="E9" s="161"/>
      <c r="F9" s="162">
        <v>68468</v>
      </c>
      <c r="G9" s="163"/>
      <c r="H9" s="164"/>
    </row>
    <row r="10" spans="1:8" x14ac:dyDescent="0.15">
      <c r="A10" s="165"/>
      <c r="B10" s="166"/>
      <c r="C10" s="167"/>
      <c r="D10" s="168">
        <v>16451</v>
      </c>
      <c r="E10" s="169"/>
      <c r="F10" s="170">
        <v>34140</v>
      </c>
      <c r="G10" s="171"/>
      <c r="H10" s="172"/>
    </row>
    <row r="11" spans="1:8" x14ac:dyDescent="0.15">
      <c r="A11" s="153" t="s">
        <v>549</v>
      </c>
      <c r="B11" s="158"/>
      <c r="C11" s="159"/>
      <c r="D11" s="160">
        <v>25469</v>
      </c>
      <c r="E11" s="161"/>
      <c r="F11" s="162">
        <v>69729</v>
      </c>
      <c r="G11" s="163"/>
      <c r="H11" s="164"/>
    </row>
    <row r="12" spans="1:8" x14ac:dyDescent="0.15">
      <c r="A12" s="165"/>
      <c r="B12" s="166"/>
      <c r="C12" s="173"/>
      <c r="D12" s="168">
        <v>15608</v>
      </c>
      <c r="E12" s="169"/>
      <c r="F12" s="170">
        <v>38908</v>
      </c>
      <c r="G12" s="171"/>
      <c r="H12" s="172"/>
    </row>
    <row r="13" spans="1:8" x14ac:dyDescent="0.15">
      <c r="A13" s="153"/>
      <c r="B13" s="158"/>
      <c r="C13" s="174"/>
      <c r="D13" s="175">
        <v>44213</v>
      </c>
      <c r="E13" s="176"/>
      <c r="F13" s="177">
        <v>73429</v>
      </c>
      <c r="G13" s="178"/>
      <c r="H13" s="164"/>
    </row>
    <row r="14" spans="1:8" x14ac:dyDescent="0.15">
      <c r="A14" s="165"/>
      <c r="B14" s="166"/>
      <c r="C14" s="167"/>
      <c r="D14" s="168">
        <v>24307</v>
      </c>
      <c r="E14" s="169"/>
      <c r="F14" s="170">
        <v>39234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10.050000000000001</v>
      </c>
      <c r="C19" s="179">
        <f>ROUND(VALUE(SUBSTITUTE(実質収支比率等に係る経年分析!G$48,"▲","-")),2)</f>
        <v>9.39</v>
      </c>
      <c r="D19" s="179">
        <f>ROUND(VALUE(SUBSTITUTE(実質収支比率等に係る経年分析!H$48,"▲","-")),2)</f>
        <v>9.93</v>
      </c>
      <c r="E19" s="179">
        <f>ROUND(VALUE(SUBSTITUTE(実質収支比率等に係る経年分析!I$48,"▲","-")),2)</f>
        <v>11.52</v>
      </c>
      <c r="F19" s="179">
        <f>ROUND(VALUE(SUBSTITUTE(実質収支比率等に係る経年分析!J$48,"▲","-")),2)</f>
        <v>9.89</v>
      </c>
    </row>
    <row r="20" spans="1:11" x14ac:dyDescent="0.15">
      <c r="A20" s="179" t="s">
        <v>54</v>
      </c>
      <c r="B20" s="179">
        <f>ROUND(VALUE(SUBSTITUTE(実質収支比率等に係る経年分析!F$47,"▲","-")),2)</f>
        <v>28.18</v>
      </c>
      <c r="C20" s="179">
        <f>ROUND(VALUE(SUBSTITUTE(実質収支比率等に係る経年分析!G$47,"▲","-")),2)</f>
        <v>31.4</v>
      </c>
      <c r="D20" s="179">
        <f>ROUND(VALUE(SUBSTITUTE(実質収支比率等に係る経年分析!H$47,"▲","-")),2)</f>
        <v>30.8</v>
      </c>
      <c r="E20" s="179">
        <f>ROUND(VALUE(SUBSTITUTE(実質収支比率等に係る経年分析!I$47,"▲","-")),2)</f>
        <v>30</v>
      </c>
      <c r="F20" s="179">
        <f>ROUND(VALUE(SUBSTITUTE(実質収支比率等に係る経年分析!J$47,"▲","-")),2)</f>
        <v>30.73</v>
      </c>
    </row>
    <row r="21" spans="1:11" x14ac:dyDescent="0.15">
      <c r="A21" s="179" t="s">
        <v>55</v>
      </c>
      <c r="B21" s="179">
        <f>IF(ISNUMBER(VALUE(SUBSTITUTE(実質収支比率等に係る経年分析!F$49,"▲","-"))),ROUND(VALUE(SUBSTITUTE(実質収支比率等に係る経年分析!F$49,"▲","-")),2),NA())</f>
        <v>-0.24</v>
      </c>
      <c r="C21" s="179">
        <f>IF(ISNUMBER(VALUE(SUBSTITUTE(実質収支比率等に係る経年分析!G$49,"▲","-"))),ROUND(VALUE(SUBSTITUTE(実質収支比率等に係る経年分析!G$49,"▲","-")),2),NA())</f>
        <v>3.27</v>
      </c>
      <c r="D21" s="179">
        <f>IF(ISNUMBER(VALUE(SUBSTITUTE(実質収支比率等に係る経年分析!H$49,"▲","-"))),ROUND(VALUE(SUBSTITUTE(実質収支比率等に係る経年分析!H$49,"▲","-")),2),NA())</f>
        <v>-0.26</v>
      </c>
      <c r="E21" s="179">
        <f>IF(ISNUMBER(VALUE(SUBSTITUTE(実質収支比率等に係る経年分析!I$49,"▲","-"))),ROUND(VALUE(SUBSTITUTE(実質収支比率等に係る経年分析!I$49,"▲","-")),2),NA())</f>
        <v>0.74</v>
      </c>
      <c r="F21" s="179">
        <f>IF(ISNUMBER(VALUE(SUBSTITUTE(実質収支比率等に係る経年分析!J$49,"▲","-"))),ROUND(VALUE(SUBSTITUTE(実質収支比率等に係る経年分析!J$49,"▲","-")),2),NA())</f>
        <v>0.98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工業団地造成事業特別会計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0.75</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8.65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10.050000000000001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9.3800000000000008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9.89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1283</v>
      </c>
      <c r="E42" s="181"/>
      <c r="F42" s="181"/>
      <c r="G42" s="181">
        <f>'実質公債費比率（分子）の構造'!L$52</f>
        <v>1255</v>
      </c>
      <c r="H42" s="181"/>
      <c r="I42" s="181"/>
      <c r="J42" s="181">
        <f>'実質公債費比率（分子）の構造'!M$52</f>
        <v>1248</v>
      </c>
      <c r="K42" s="181"/>
      <c r="L42" s="181"/>
      <c r="M42" s="181">
        <f>'実質公債費比率（分子）の構造'!N$52</f>
        <v>1255</v>
      </c>
      <c r="N42" s="181"/>
      <c r="O42" s="181"/>
      <c r="P42" s="181">
        <f>'実質公債費比率（分子）の構造'!O$52</f>
        <v>1240</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54</v>
      </c>
      <c r="C44" s="181"/>
      <c r="D44" s="181"/>
      <c r="E44" s="181">
        <f>'実質公債費比率（分子）の構造'!L$50</f>
        <v>30</v>
      </c>
      <c r="F44" s="181"/>
      <c r="G44" s="181"/>
      <c r="H44" s="181">
        <f>'実質公債費比率（分子）の構造'!M$50</f>
        <v>9</v>
      </c>
      <c r="I44" s="181"/>
      <c r="J44" s="181"/>
      <c r="K44" s="181">
        <f>'実質公債費比率（分子）の構造'!N$50</f>
        <v>9</v>
      </c>
      <c r="L44" s="181"/>
      <c r="M44" s="181"/>
      <c r="N44" s="181">
        <f>'実質公債費比率（分子）の構造'!O$50</f>
        <v>9</v>
      </c>
      <c r="O44" s="181"/>
      <c r="P44" s="181"/>
    </row>
    <row r="45" spans="1:16" x14ac:dyDescent="0.15">
      <c r="A45" s="181" t="s">
        <v>65</v>
      </c>
      <c r="B45" s="181">
        <f>'実質公債費比率（分子）の構造'!K$49</f>
        <v>295</v>
      </c>
      <c r="C45" s="181"/>
      <c r="D45" s="181"/>
      <c r="E45" s="181">
        <f>'実質公債費比率（分子）の構造'!L$49</f>
        <v>312</v>
      </c>
      <c r="F45" s="181"/>
      <c r="G45" s="181"/>
      <c r="H45" s="181">
        <f>'実質公債費比率（分子）の構造'!M$49</f>
        <v>238</v>
      </c>
      <c r="I45" s="181"/>
      <c r="J45" s="181"/>
      <c r="K45" s="181">
        <f>'実質公債費比率（分子）の構造'!N$49</f>
        <v>195</v>
      </c>
      <c r="L45" s="181"/>
      <c r="M45" s="181"/>
      <c r="N45" s="181">
        <f>'実質公債費比率（分子）の構造'!O$49</f>
        <v>90</v>
      </c>
      <c r="O45" s="181"/>
      <c r="P45" s="181"/>
    </row>
    <row r="46" spans="1:16" x14ac:dyDescent="0.15">
      <c r="A46" s="181" t="s">
        <v>66</v>
      </c>
      <c r="B46" s="181">
        <f>'実質公債費比率（分子）の構造'!K$48</f>
        <v>585</v>
      </c>
      <c r="C46" s="181"/>
      <c r="D46" s="181"/>
      <c r="E46" s="181">
        <f>'実質公債費比率（分子）の構造'!L$48</f>
        <v>584</v>
      </c>
      <c r="F46" s="181"/>
      <c r="G46" s="181"/>
      <c r="H46" s="181">
        <f>'実質公債費比率（分子）の構造'!M$48</f>
        <v>597</v>
      </c>
      <c r="I46" s="181"/>
      <c r="J46" s="181"/>
      <c r="K46" s="181">
        <f>'実質公債費比率（分子）の構造'!N$48</f>
        <v>547</v>
      </c>
      <c r="L46" s="181"/>
      <c r="M46" s="181"/>
      <c r="N46" s="181">
        <f>'実質公債費比率（分子）の構造'!O$48</f>
        <v>630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1009</v>
      </c>
      <c r="C49" s="181"/>
      <c r="D49" s="181"/>
      <c r="E49" s="181">
        <f>'実質公債費比率（分子）の構造'!L$45</f>
        <v>973</v>
      </c>
      <c r="F49" s="181"/>
      <c r="G49" s="181"/>
      <c r="H49" s="181">
        <f>'実質公債費比率（分子）の構造'!M$45</f>
        <v>1027</v>
      </c>
      <c r="I49" s="181"/>
      <c r="J49" s="181"/>
      <c r="K49" s="181">
        <f>'実質公債費比率（分子）の構造'!N$45</f>
        <v>1052</v>
      </c>
      <c r="L49" s="181"/>
      <c r="M49" s="181"/>
      <c r="N49" s="181">
        <f>'実質公債費比率（分子）の構造'!O$45</f>
        <v>1020</v>
      </c>
      <c r="O49" s="181"/>
      <c r="P49" s="181"/>
    </row>
    <row r="50" spans="1:16" x14ac:dyDescent="0.15">
      <c r="A50" s="181" t="s">
        <v>70</v>
      </c>
      <c r="B50" s="181" t="e">
        <f>NA()</f>
        <v>#N/A</v>
      </c>
      <c r="C50" s="181">
        <f>IF(ISNUMBER('実質公債費比率（分子）の構造'!K$53),'実質公債費比率（分子）の構造'!K$53,NA())</f>
        <v>660</v>
      </c>
      <c r="D50" s="181" t="e">
        <f>NA()</f>
        <v>#N/A</v>
      </c>
      <c r="E50" s="181" t="e">
        <f>NA()</f>
        <v>#N/A</v>
      </c>
      <c r="F50" s="181">
        <f>IF(ISNUMBER('実質公債費比率（分子）の構造'!L$53),'実質公債費比率（分子）の構造'!L$53,NA())</f>
        <v>644</v>
      </c>
      <c r="G50" s="181" t="e">
        <f>NA()</f>
        <v>#N/A</v>
      </c>
      <c r="H50" s="181" t="e">
        <f>NA()</f>
        <v>#N/A</v>
      </c>
      <c r="I50" s="181">
        <f>IF(ISNUMBER('実質公債費比率（分子）の構造'!M$53),'実質公債費比率（分子）の構造'!M$53,NA())</f>
        <v>623</v>
      </c>
      <c r="J50" s="181" t="e">
        <f>NA()</f>
        <v>#N/A</v>
      </c>
      <c r="K50" s="181" t="e">
        <f>NA()</f>
        <v>#N/A</v>
      </c>
      <c r="L50" s="181">
        <f>IF(ISNUMBER('実質公債費比率（分子）の構造'!N$53),'実質公債費比率（分子）の構造'!N$53,NA())</f>
        <v>548</v>
      </c>
      <c r="M50" s="181" t="e">
        <f>NA()</f>
        <v>#N/A</v>
      </c>
      <c r="N50" s="181" t="e">
        <f>NA()</f>
        <v>#N/A</v>
      </c>
      <c r="O50" s="181">
        <f>IF(ISNUMBER('実質公債費比率（分子）の構造'!O$53),'実質公債費比率（分子）の構造'!O$53,NA())</f>
        <v>509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16167</v>
      </c>
      <c r="E56" s="180"/>
      <c r="F56" s="180"/>
      <c r="G56" s="180">
        <f>'将来負担比率（分子）の構造'!J$52</f>
        <v>15987</v>
      </c>
      <c r="H56" s="180"/>
      <c r="I56" s="180"/>
      <c r="J56" s="180">
        <f>'将来負担比率（分子）の構造'!K$52</f>
        <v>15773</v>
      </c>
      <c r="K56" s="180"/>
      <c r="L56" s="180"/>
      <c r="M56" s="180">
        <f>'将来負担比率（分子）の構造'!L$52</f>
        <v>15382</v>
      </c>
      <c r="N56" s="180"/>
      <c r="O56" s="180"/>
      <c r="P56" s="180">
        <f>'将来負担比率（分子）の構造'!M$52</f>
        <v>15132</v>
      </c>
    </row>
    <row r="57" spans="1:16" x14ac:dyDescent="0.15">
      <c r="A57" s="180" t="s">
        <v>42</v>
      </c>
      <c r="B57" s="180"/>
      <c r="C57" s="180"/>
      <c r="D57" s="180">
        <f>'将来負担比率（分子）の構造'!I$51</f>
        <v>246</v>
      </c>
      <c r="E57" s="180"/>
      <c r="F57" s="180"/>
      <c r="G57" s="180">
        <f>'将来負担比率（分子）の構造'!J$51</f>
        <v>197</v>
      </c>
      <c r="H57" s="180"/>
      <c r="I57" s="180"/>
      <c r="J57" s="180">
        <f>'将来負担比率（分子）の構造'!K$51</f>
        <v>163</v>
      </c>
      <c r="K57" s="180"/>
      <c r="L57" s="180"/>
      <c r="M57" s="180">
        <f>'将来負担比率（分子）の構造'!L$51</f>
        <v>160</v>
      </c>
      <c r="N57" s="180"/>
      <c r="O57" s="180"/>
      <c r="P57" s="180">
        <f>'将来負担比率（分子）の構造'!M$51</f>
        <v>142</v>
      </c>
    </row>
    <row r="58" spans="1:16" x14ac:dyDescent="0.15">
      <c r="A58" s="180" t="s">
        <v>41</v>
      </c>
      <c r="B58" s="180"/>
      <c r="C58" s="180"/>
      <c r="D58" s="180">
        <f>'将来負担比率（分子）の構造'!I$50</f>
        <v>4552</v>
      </c>
      <c r="E58" s="180"/>
      <c r="F58" s="180"/>
      <c r="G58" s="180">
        <f>'将来負担比率（分子）の構造'!J$50</f>
        <v>4795</v>
      </c>
      <c r="H58" s="180"/>
      <c r="I58" s="180"/>
      <c r="J58" s="180">
        <f>'将来負担比率（分子）の構造'!K$50</f>
        <v>4750</v>
      </c>
      <c r="K58" s="180"/>
      <c r="L58" s="180"/>
      <c r="M58" s="180">
        <f>'将来負担比率（分子）の構造'!L$50</f>
        <v>4714</v>
      </c>
      <c r="N58" s="180"/>
      <c r="O58" s="180"/>
      <c r="P58" s="180">
        <f>'将来負担比率（分子）の構造'!M$50</f>
        <v>5084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1581</v>
      </c>
      <c r="C62" s="180"/>
      <c r="D62" s="180"/>
      <c r="E62" s="180">
        <f>'将来負担比率（分子）の構造'!J$45</f>
        <v>1480</v>
      </c>
      <c r="F62" s="180"/>
      <c r="G62" s="180"/>
      <c r="H62" s="180">
        <f>'将来負担比率（分子）の構造'!K$45</f>
        <v>1333</v>
      </c>
      <c r="I62" s="180"/>
      <c r="J62" s="180"/>
      <c r="K62" s="180">
        <f>'将来負担比率（分子）の構造'!L$45</f>
        <v>1249</v>
      </c>
      <c r="L62" s="180"/>
      <c r="M62" s="180"/>
      <c r="N62" s="180">
        <f>'将来負担比率（分子）の構造'!M$45</f>
        <v>1130</v>
      </c>
      <c r="O62" s="180"/>
      <c r="P62" s="180"/>
    </row>
    <row r="63" spans="1:16" x14ac:dyDescent="0.15">
      <c r="A63" s="180" t="s">
        <v>34</v>
      </c>
      <c r="B63" s="180">
        <f>'将来負担比率（分子）の構造'!I$44</f>
        <v>1312</v>
      </c>
      <c r="C63" s="180"/>
      <c r="D63" s="180"/>
      <c r="E63" s="180">
        <f>'将来負担比率（分子）の構造'!J$44</f>
        <v>989</v>
      </c>
      <c r="F63" s="180"/>
      <c r="G63" s="180"/>
      <c r="H63" s="180">
        <f>'将来負担比率（分子）の構造'!K$44</f>
        <v>766</v>
      </c>
      <c r="I63" s="180"/>
      <c r="J63" s="180"/>
      <c r="K63" s="180">
        <f>'将来負担比率（分子）の構造'!L$44</f>
        <v>575</v>
      </c>
      <c r="L63" s="180"/>
      <c r="M63" s="180"/>
      <c r="N63" s="180">
        <f>'将来負担比率（分子）の構造'!M$44</f>
        <v>488</v>
      </c>
      <c r="O63" s="180"/>
      <c r="P63" s="180"/>
    </row>
    <row r="64" spans="1:16" x14ac:dyDescent="0.15">
      <c r="A64" s="180" t="s">
        <v>33</v>
      </c>
      <c r="B64" s="180">
        <f>'将来負担比率（分子）の構造'!I$43</f>
        <v>9784</v>
      </c>
      <c r="C64" s="180"/>
      <c r="D64" s="180"/>
      <c r="E64" s="180">
        <f>'将来負担比率（分子）の構造'!J$43</f>
        <v>9820</v>
      </c>
      <c r="F64" s="180"/>
      <c r="G64" s="180"/>
      <c r="H64" s="180">
        <f>'将来負担比率（分子）の構造'!K$43</f>
        <v>9715</v>
      </c>
      <c r="I64" s="180"/>
      <c r="J64" s="180"/>
      <c r="K64" s="180">
        <f>'将来負担比率（分子）の構造'!L$43</f>
        <v>9458</v>
      </c>
      <c r="L64" s="180"/>
      <c r="M64" s="180"/>
      <c r="N64" s="180">
        <f>'将来負担比率（分子）の構造'!M$43</f>
        <v>9030</v>
      </c>
      <c r="O64" s="180"/>
      <c r="P64" s="180"/>
    </row>
    <row r="65" spans="1:16" x14ac:dyDescent="0.15">
      <c r="A65" s="180" t="s">
        <v>32</v>
      </c>
      <c r="B65" s="180">
        <f>'将来負担比率（分子）の構造'!I$42</f>
        <v>207</v>
      </c>
      <c r="C65" s="180"/>
      <c r="D65" s="180"/>
      <c r="E65" s="180">
        <f>'将来負担比率（分子）の構造'!J$42</f>
        <v>162</v>
      </c>
      <c r="F65" s="180"/>
      <c r="G65" s="180"/>
      <c r="H65" s="180">
        <f>'将来負担比率（分子）の構造'!K$42</f>
        <v>138</v>
      </c>
      <c r="I65" s="180"/>
      <c r="J65" s="180"/>
      <c r="K65" s="180">
        <f>'将来負担比率（分子）の構造'!L$42</f>
        <v>114</v>
      </c>
      <c r="L65" s="180"/>
      <c r="M65" s="180"/>
      <c r="N65" s="180">
        <f>'将来負担比率（分子）の構造'!M$42</f>
        <v>90</v>
      </c>
      <c r="O65" s="180"/>
      <c r="P65" s="180"/>
    </row>
    <row r="66" spans="1:16" x14ac:dyDescent="0.15">
      <c r="A66" s="180" t="s">
        <v>31</v>
      </c>
      <c r="B66" s="180">
        <f>'将来負担比率（分子）の構造'!I$41</f>
        <v>11345</v>
      </c>
      <c r="C66" s="180"/>
      <c r="D66" s="180"/>
      <c r="E66" s="180">
        <f>'将来負担比率（分子）の構造'!J$41</f>
        <v>11279</v>
      </c>
      <c r="F66" s="180"/>
      <c r="G66" s="180"/>
      <c r="H66" s="180">
        <f>'将来負担比率（分子）の構造'!K$41</f>
        <v>10950</v>
      </c>
      <c r="I66" s="180"/>
      <c r="J66" s="180"/>
      <c r="K66" s="180">
        <f>'将来負担比率（分子）の構造'!L$41</f>
        <v>10600</v>
      </c>
      <c r="L66" s="180"/>
      <c r="M66" s="180"/>
      <c r="N66" s="180">
        <f>'将来負担比率（分子）の構造'!M$41</f>
        <v>10133</v>
      </c>
      <c r="O66" s="180"/>
      <c r="P66" s="180"/>
    </row>
    <row r="67" spans="1:16" x14ac:dyDescent="0.15">
      <c r="A67" s="180" t="s">
        <v>74</v>
      </c>
      <c r="B67" s="180" t="e">
        <f>NA()</f>
        <v>#N/A</v>
      </c>
      <c r="C67" s="180">
        <f>IF(ISNUMBER('将来負担比率（分子）の構造'!I$53), IF('将来負担比率（分子）の構造'!I$53 &lt; 0, 0, '将来負担比率（分子）の構造'!I$53), NA())</f>
        <v>3265</v>
      </c>
      <c r="D67" s="180" t="e">
        <f>NA()</f>
        <v>#N/A</v>
      </c>
      <c r="E67" s="180" t="e">
        <f>NA()</f>
        <v>#N/A</v>
      </c>
      <c r="F67" s="180">
        <f>IF(ISNUMBER('将来負担比率（分子）の構造'!J$53), IF('将来負担比率（分子）の構造'!J$53 &lt; 0, 0, '将来負担比率（分子）の構造'!J$53), NA())</f>
        <v>2750</v>
      </c>
      <c r="G67" s="180" t="e">
        <f>NA()</f>
        <v>#N/A</v>
      </c>
      <c r="H67" s="180" t="e">
        <f>NA()</f>
        <v>#N/A</v>
      </c>
      <c r="I67" s="180">
        <f>IF(ISNUMBER('将来負担比率（分子）の構造'!K$53), IF('将来負担比率（分子）の構造'!K$53 &lt; 0, 0, '将来負担比率（分子）の構造'!K$53), NA())</f>
        <v>2216</v>
      </c>
      <c r="J67" s="180" t="e">
        <f>NA()</f>
        <v>#N/A</v>
      </c>
      <c r="K67" s="180" t="e">
        <f>NA()</f>
        <v>#N/A</v>
      </c>
      <c r="L67" s="180">
        <f>IF(ISNUMBER('将来負担比率（分子）の構造'!L$53), IF('将来負担比率（分子）の構造'!L$53 &lt; 0, 0, '将来負担比率（分子）の構造'!L$53), NA())</f>
        <v>1740</v>
      </c>
      <c r="M67" s="180" t="e">
        <f>NA()</f>
        <v>#N/A</v>
      </c>
      <c r="N67" s="180" t="e">
        <f>NA()</f>
        <v>#N/A</v>
      </c>
      <c r="O67" s="180">
        <f>IF(ISNUMBER('将来負担比率（分子）の構造'!M$53), IF('将来負担比率（分子）の構造'!M$53 &lt; 0, 0, '将来負担比率（分子）の構造'!M$53), NA())</f>
        <v>514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2375</v>
      </c>
      <c r="C72" s="184">
        <f>基金残高に係る経年分析!G55</f>
        <v>2310</v>
      </c>
      <c r="D72" s="184">
        <f>基金残高に係る経年分析!H55</f>
        <v>2351</v>
      </c>
    </row>
    <row r="73" spans="1:16" x14ac:dyDescent="0.15">
      <c r="A73" s="183" t="s">
        <v>77</v>
      </c>
      <c r="B73" s="184">
        <f>基金残高に係る経年分析!F56</f>
        <v>545</v>
      </c>
      <c r="C73" s="184">
        <f>基金残高に係る経年分析!G56</f>
        <v>510</v>
      </c>
      <c r="D73" s="184">
        <f>基金残高に係る経年分析!H56</f>
        <v>631</v>
      </c>
    </row>
    <row r="74" spans="1:16" x14ac:dyDescent="0.15">
      <c r="A74" s="183" t="s">
        <v>78</v>
      </c>
      <c r="B74" s="184">
        <f>基金残高に係る経年分析!F57</f>
        <v>1680</v>
      </c>
      <c r="C74" s="184">
        <f>基金残高に係る経年分析!G57</f>
        <v>1704</v>
      </c>
      <c r="D74" s="184">
        <f>基金残高に係る経年分析!H57</f>
        <v>1782</v>
      </c>
    </row>
  </sheetData>
  <sheetProtection algorithmName="SHA-512" hashValue="HaYxBZnJ32RYSxFi1J+dLRtz4MVWDQ/keabBeGv1o/BHqELK+PfFhiCzpvUe09RADkeCB8t7HEqvNYAQA3rqxw==" saltValue="b/PwkAZiQKWwmXuQnLK5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5254132</v>
      </c>
      <c r="S5" s="727"/>
      <c r="T5" s="727"/>
      <c r="U5" s="727"/>
      <c r="V5" s="727"/>
      <c r="W5" s="727"/>
      <c r="X5" s="727"/>
      <c r="Y5" s="773"/>
      <c r="Z5" s="791">
        <v>39.9</v>
      </c>
      <c r="AA5" s="791"/>
      <c r="AB5" s="791"/>
      <c r="AC5" s="791"/>
      <c r="AD5" s="792">
        <v>5254132</v>
      </c>
      <c r="AE5" s="792"/>
      <c r="AF5" s="792"/>
      <c r="AG5" s="792"/>
      <c r="AH5" s="792"/>
      <c r="AI5" s="792"/>
      <c r="AJ5" s="792"/>
      <c r="AK5" s="792"/>
      <c r="AL5" s="774">
        <v>69.3</v>
      </c>
      <c r="AM5" s="743"/>
      <c r="AN5" s="743"/>
      <c r="AO5" s="775"/>
      <c r="AP5" s="760" t="s">
        <v>222</v>
      </c>
      <c r="AQ5" s="761"/>
      <c r="AR5" s="761"/>
      <c r="AS5" s="761"/>
      <c r="AT5" s="761"/>
      <c r="AU5" s="761"/>
      <c r="AV5" s="761"/>
      <c r="AW5" s="761"/>
      <c r="AX5" s="761"/>
      <c r="AY5" s="761"/>
      <c r="AZ5" s="761"/>
      <c r="BA5" s="761"/>
      <c r="BB5" s="761"/>
      <c r="BC5" s="761"/>
      <c r="BD5" s="761"/>
      <c r="BE5" s="761"/>
      <c r="BF5" s="762"/>
      <c r="BG5" s="661">
        <v>5254132</v>
      </c>
      <c r="BH5" s="664"/>
      <c r="BI5" s="664"/>
      <c r="BJ5" s="664"/>
      <c r="BK5" s="664"/>
      <c r="BL5" s="664"/>
      <c r="BM5" s="664"/>
      <c r="BN5" s="665"/>
      <c r="BO5" s="723">
        <v>100</v>
      </c>
      <c r="BP5" s="723"/>
      <c r="BQ5" s="723"/>
      <c r="BR5" s="723"/>
      <c r="BS5" s="724">
        <v>265743</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117183</v>
      </c>
      <c r="S6" s="664"/>
      <c r="T6" s="664"/>
      <c r="U6" s="664"/>
      <c r="V6" s="664"/>
      <c r="W6" s="664"/>
      <c r="X6" s="664"/>
      <c r="Y6" s="665"/>
      <c r="Z6" s="723">
        <v>0.9</v>
      </c>
      <c r="AA6" s="723"/>
      <c r="AB6" s="723"/>
      <c r="AC6" s="723"/>
      <c r="AD6" s="724">
        <v>117183</v>
      </c>
      <c r="AE6" s="724"/>
      <c r="AF6" s="724"/>
      <c r="AG6" s="724"/>
      <c r="AH6" s="724"/>
      <c r="AI6" s="724"/>
      <c r="AJ6" s="724"/>
      <c r="AK6" s="724"/>
      <c r="AL6" s="666">
        <v>1.5</v>
      </c>
      <c r="AM6" s="667"/>
      <c r="AN6" s="667"/>
      <c r="AO6" s="725"/>
      <c r="AP6" s="658" t="s">
        <v>227</v>
      </c>
      <c r="AQ6" s="659"/>
      <c r="AR6" s="659"/>
      <c r="AS6" s="659"/>
      <c r="AT6" s="659"/>
      <c r="AU6" s="659"/>
      <c r="AV6" s="659"/>
      <c r="AW6" s="659"/>
      <c r="AX6" s="659"/>
      <c r="AY6" s="659"/>
      <c r="AZ6" s="659"/>
      <c r="BA6" s="659"/>
      <c r="BB6" s="659"/>
      <c r="BC6" s="659"/>
      <c r="BD6" s="659"/>
      <c r="BE6" s="659"/>
      <c r="BF6" s="660"/>
      <c r="BG6" s="661">
        <v>5254132</v>
      </c>
      <c r="BH6" s="664"/>
      <c r="BI6" s="664"/>
      <c r="BJ6" s="664"/>
      <c r="BK6" s="664"/>
      <c r="BL6" s="664"/>
      <c r="BM6" s="664"/>
      <c r="BN6" s="665"/>
      <c r="BO6" s="723">
        <v>100</v>
      </c>
      <c r="BP6" s="723"/>
      <c r="BQ6" s="723"/>
      <c r="BR6" s="723"/>
      <c r="BS6" s="724">
        <v>265743</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150400</v>
      </c>
      <c r="CS6" s="664"/>
      <c r="CT6" s="664"/>
      <c r="CU6" s="664"/>
      <c r="CV6" s="664"/>
      <c r="CW6" s="664"/>
      <c r="CX6" s="664"/>
      <c r="CY6" s="665"/>
      <c r="CZ6" s="774">
        <v>1.2</v>
      </c>
      <c r="DA6" s="743"/>
      <c r="DB6" s="743"/>
      <c r="DC6" s="777"/>
      <c r="DD6" s="669" t="s">
        <v>229</v>
      </c>
      <c r="DE6" s="664"/>
      <c r="DF6" s="664"/>
      <c r="DG6" s="664"/>
      <c r="DH6" s="664"/>
      <c r="DI6" s="664"/>
      <c r="DJ6" s="664"/>
      <c r="DK6" s="664"/>
      <c r="DL6" s="664"/>
      <c r="DM6" s="664"/>
      <c r="DN6" s="664"/>
      <c r="DO6" s="664"/>
      <c r="DP6" s="665"/>
      <c r="DQ6" s="669">
        <v>150400</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8677</v>
      </c>
      <c r="S7" s="664"/>
      <c r="T7" s="664"/>
      <c r="U7" s="664"/>
      <c r="V7" s="664"/>
      <c r="W7" s="664"/>
      <c r="X7" s="664"/>
      <c r="Y7" s="665"/>
      <c r="Z7" s="723">
        <v>0.1</v>
      </c>
      <c r="AA7" s="723"/>
      <c r="AB7" s="723"/>
      <c r="AC7" s="723"/>
      <c r="AD7" s="724">
        <v>8677</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2275667</v>
      </c>
      <c r="BH7" s="664"/>
      <c r="BI7" s="664"/>
      <c r="BJ7" s="664"/>
      <c r="BK7" s="664"/>
      <c r="BL7" s="664"/>
      <c r="BM7" s="664"/>
      <c r="BN7" s="665"/>
      <c r="BO7" s="723">
        <v>43.3</v>
      </c>
      <c r="BP7" s="723"/>
      <c r="BQ7" s="723"/>
      <c r="BR7" s="723"/>
      <c r="BS7" s="724">
        <v>89017</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1737618</v>
      </c>
      <c r="CS7" s="664"/>
      <c r="CT7" s="664"/>
      <c r="CU7" s="664"/>
      <c r="CV7" s="664"/>
      <c r="CW7" s="664"/>
      <c r="CX7" s="664"/>
      <c r="CY7" s="665"/>
      <c r="CZ7" s="723">
        <v>14</v>
      </c>
      <c r="DA7" s="723"/>
      <c r="DB7" s="723"/>
      <c r="DC7" s="723"/>
      <c r="DD7" s="669">
        <v>36769</v>
      </c>
      <c r="DE7" s="664"/>
      <c r="DF7" s="664"/>
      <c r="DG7" s="664"/>
      <c r="DH7" s="664"/>
      <c r="DI7" s="664"/>
      <c r="DJ7" s="664"/>
      <c r="DK7" s="664"/>
      <c r="DL7" s="664"/>
      <c r="DM7" s="664"/>
      <c r="DN7" s="664"/>
      <c r="DO7" s="664"/>
      <c r="DP7" s="665"/>
      <c r="DQ7" s="669">
        <v>1579918</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19412</v>
      </c>
      <c r="S8" s="664"/>
      <c r="T8" s="664"/>
      <c r="U8" s="664"/>
      <c r="V8" s="664"/>
      <c r="W8" s="664"/>
      <c r="X8" s="664"/>
      <c r="Y8" s="665"/>
      <c r="Z8" s="723">
        <v>0.1</v>
      </c>
      <c r="AA8" s="723"/>
      <c r="AB8" s="723"/>
      <c r="AC8" s="723"/>
      <c r="AD8" s="724">
        <v>19412</v>
      </c>
      <c r="AE8" s="724"/>
      <c r="AF8" s="724"/>
      <c r="AG8" s="724"/>
      <c r="AH8" s="724"/>
      <c r="AI8" s="724"/>
      <c r="AJ8" s="724"/>
      <c r="AK8" s="724"/>
      <c r="AL8" s="666">
        <v>0.3</v>
      </c>
      <c r="AM8" s="667"/>
      <c r="AN8" s="667"/>
      <c r="AO8" s="725"/>
      <c r="AP8" s="658" t="s">
        <v>234</v>
      </c>
      <c r="AQ8" s="659"/>
      <c r="AR8" s="659"/>
      <c r="AS8" s="659"/>
      <c r="AT8" s="659"/>
      <c r="AU8" s="659"/>
      <c r="AV8" s="659"/>
      <c r="AW8" s="659"/>
      <c r="AX8" s="659"/>
      <c r="AY8" s="659"/>
      <c r="AZ8" s="659"/>
      <c r="BA8" s="659"/>
      <c r="BB8" s="659"/>
      <c r="BC8" s="659"/>
      <c r="BD8" s="659"/>
      <c r="BE8" s="659"/>
      <c r="BF8" s="660"/>
      <c r="BG8" s="661">
        <v>63509</v>
      </c>
      <c r="BH8" s="664"/>
      <c r="BI8" s="664"/>
      <c r="BJ8" s="664"/>
      <c r="BK8" s="664"/>
      <c r="BL8" s="664"/>
      <c r="BM8" s="664"/>
      <c r="BN8" s="665"/>
      <c r="BO8" s="723">
        <v>1.2</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4315531</v>
      </c>
      <c r="CS8" s="664"/>
      <c r="CT8" s="664"/>
      <c r="CU8" s="664"/>
      <c r="CV8" s="664"/>
      <c r="CW8" s="664"/>
      <c r="CX8" s="664"/>
      <c r="CY8" s="665"/>
      <c r="CZ8" s="723">
        <v>34.9</v>
      </c>
      <c r="DA8" s="723"/>
      <c r="DB8" s="723"/>
      <c r="DC8" s="723"/>
      <c r="DD8" s="669">
        <v>27494</v>
      </c>
      <c r="DE8" s="664"/>
      <c r="DF8" s="664"/>
      <c r="DG8" s="664"/>
      <c r="DH8" s="664"/>
      <c r="DI8" s="664"/>
      <c r="DJ8" s="664"/>
      <c r="DK8" s="664"/>
      <c r="DL8" s="664"/>
      <c r="DM8" s="664"/>
      <c r="DN8" s="664"/>
      <c r="DO8" s="664"/>
      <c r="DP8" s="665"/>
      <c r="DQ8" s="669">
        <v>2324402</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16131</v>
      </c>
      <c r="S9" s="664"/>
      <c r="T9" s="664"/>
      <c r="U9" s="664"/>
      <c r="V9" s="664"/>
      <c r="W9" s="664"/>
      <c r="X9" s="664"/>
      <c r="Y9" s="665"/>
      <c r="Z9" s="723">
        <v>0.1</v>
      </c>
      <c r="AA9" s="723"/>
      <c r="AB9" s="723"/>
      <c r="AC9" s="723"/>
      <c r="AD9" s="724">
        <v>16131</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1667332</v>
      </c>
      <c r="BH9" s="664"/>
      <c r="BI9" s="664"/>
      <c r="BJ9" s="664"/>
      <c r="BK9" s="664"/>
      <c r="BL9" s="664"/>
      <c r="BM9" s="664"/>
      <c r="BN9" s="665"/>
      <c r="BO9" s="723">
        <v>31.7</v>
      </c>
      <c r="BP9" s="723"/>
      <c r="BQ9" s="723"/>
      <c r="BR9" s="723"/>
      <c r="BS9" s="669" t="s">
        <v>229</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831434</v>
      </c>
      <c r="CS9" s="664"/>
      <c r="CT9" s="664"/>
      <c r="CU9" s="664"/>
      <c r="CV9" s="664"/>
      <c r="CW9" s="664"/>
      <c r="CX9" s="664"/>
      <c r="CY9" s="665"/>
      <c r="CZ9" s="723">
        <v>6.7</v>
      </c>
      <c r="DA9" s="723"/>
      <c r="DB9" s="723"/>
      <c r="DC9" s="723"/>
      <c r="DD9" s="669">
        <v>3724</v>
      </c>
      <c r="DE9" s="664"/>
      <c r="DF9" s="664"/>
      <c r="DG9" s="664"/>
      <c r="DH9" s="664"/>
      <c r="DI9" s="664"/>
      <c r="DJ9" s="664"/>
      <c r="DK9" s="664"/>
      <c r="DL9" s="664"/>
      <c r="DM9" s="664"/>
      <c r="DN9" s="664"/>
      <c r="DO9" s="664"/>
      <c r="DP9" s="665"/>
      <c r="DQ9" s="669">
        <v>787974</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134</v>
      </c>
      <c r="S10" s="664"/>
      <c r="T10" s="664"/>
      <c r="U10" s="664"/>
      <c r="V10" s="664"/>
      <c r="W10" s="664"/>
      <c r="X10" s="664"/>
      <c r="Y10" s="665"/>
      <c r="Z10" s="723" t="s">
        <v>229</v>
      </c>
      <c r="AA10" s="723"/>
      <c r="AB10" s="723"/>
      <c r="AC10" s="723"/>
      <c r="AD10" s="724" t="s">
        <v>229</v>
      </c>
      <c r="AE10" s="724"/>
      <c r="AF10" s="724"/>
      <c r="AG10" s="724"/>
      <c r="AH10" s="724"/>
      <c r="AI10" s="724"/>
      <c r="AJ10" s="724"/>
      <c r="AK10" s="724"/>
      <c r="AL10" s="666" t="s">
        <v>229</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104982</v>
      </c>
      <c r="BH10" s="664"/>
      <c r="BI10" s="664"/>
      <c r="BJ10" s="664"/>
      <c r="BK10" s="664"/>
      <c r="BL10" s="664"/>
      <c r="BM10" s="664"/>
      <c r="BN10" s="665"/>
      <c r="BO10" s="723">
        <v>2</v>
      </c>
      <c r="BP10" s="723"/>
      <c r="BQ10" s="723"/>
      <c r="BR10" s="723"/>
      <c r="BS10" s="669">
        <v>17281</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41094</v>
      </c>
      <c r="CS10" s="664"/>
      <c r="CT10" s="664"/>
      <c r="CU10" s="664"/>
      <c r="CV10" s="664"/>
      <c r="CW10" s="664"/>
      <c r="CX10" s="664"/>
      <c r="CY10" s="665"/>
      <c r="CZ10" s="723">
        <v>0.3</v>
      </c>
      <c r="DA10" s="723"/>
      <c r="DB10" s="723"/>
      <c r="DC10" s="723"/>
      <c r="DD10" s="669">
        <v>896</v>
      </c>
      <c r="DE10" s="664"/>
      <c r="DF10" s="664"/>
      <c r="DG10" s="664"/>
      <c r="DH10" s="664"/>
      <c r="DI10" s="664"/>
      <c r="DJ10" s="664"/>
      <c r="DK10" s="664"/>
      <c r="DL10" s="664"/>
      <c r="DM10" s="664"/>
      <c r="DN10" s="664"/>
      <c r="DO10" s="664"/>
      <c r="DP10" s="665"/>
      <c r="DQ10" s="669">
        <v>16307</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134</v>
      </c>
      <c r="S11" s="664"/>
      <c r="T11" s="664"/>
      <c r="U11" s="664"/>
      <c r="V11" s="664"/>
      <c r="W11" s="664"/>
      <c r="X11" s="664"/>
      <c r="Y11" s="665"/>
      <c r="Z11" s="723" t="s">
        <v>229</v>
      </c>
      <c r="AA11" s="723"/>
      <c r="AB11" s="723"/>
      <c r="AC11" s="723"/>
      <c r="AD11" s="724" t="s">
        <v>125</v>
      </c>
      <c r="AE11" s="724"/>
      <c r="AF11" s="724"/>
      <c r="AG11" s="724"/>
      <c r="AH11" s="724"/>
      <c r="AI11" s="724"/>
      <c r="AJ11" s="724"/>
      <c r="AK11" s="724"/>
      <c r="AL11" s="666" t="s">
        <v>229</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439844</v>
      </c>
      <c r="BH11" s="664"/>
      <c r="BI11" s="664"/>
      <c r="BJ11" s="664"/>
      <c r="BK11" s="664"/>
      <c r="BL11" s="664"/>
      <c r="BM11" s="664"/>
      <c r="BN11" s="665"/>
      <c r="BO11" s="723">
        <v>8.4</v>
      </c>
      <c r="BP11" s="723"/>
      <c r="BQ11" s="723"/>
      <c r="BR11" s="723"/>
      <c r="BS11" s="669">
        <v>71736</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454429</v>
      </c>
      <c r="CS11" s="664"/>
      <c r="CT11" s="664"/>
      <c r="CU11" s="664"/>
      <c r="CV11" s="664"/>
      <c r="CW11" s="664"/>
      <c r="CX11" s="664"/>
      <c r="CY11" s="665"/>
      <c r="CZ11" s="723">
        <v>3.7</v>
      </c>
      <c r="DA11" s="723"/>
      <c r="DB11" s="723"/>
      <c r="DC11" s="723"/>
      <c r="DD11" s="669">
        <v>95666</v>
      </c>
      <c r="DE11" s="664"/>
      <c r="DF11" s="664"/>
      <c r="DG11" s="664"/>
      <c r="DH11" s="664"/>
      <c r="DI11" s="664"/>
      <c r="DJ11" s="664"/>
      <c r="DK11" s="664"/>
      <c r="DL11" s="664"/>
      <c r="DM11" s="664"/>
      <c r="DN11" s="664"/>
      <c r="DO11" s="664"/>
      <c r="DP11" s="665"/>
      <c r="DQ11" s="669">
        <v>280746</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624740</v>
      </c>
      <c r="S12" s="664"/>
      <c r="T12" s="664"/>
      <c r="U12" s="664"/>
      <c r="V12" s="664"/>
      <c r="W12" s="664"/>
      <c r="X12" s="664"/>
      <c r="Y12" s="665"/>
      <c r="Z12" s="723">
        <v>4.7</v>
      </c>
      <c r="AA12" s="723"/>
      <c r="AB12" s="723"/>
      <c r="AC12" s="723"/>
      <c r="AD12" s="724">
        <v>624740</v>
      </c>
      <c r="AE12" s="724"/>
      <c r="AF12" s="724"/>
      <c r="AG12" s="724"/>
      <c r="AH12" s="724"/>
      <c r="AI12" s="724"/>
      <c r="AJ12" s="724"/>
      <c r="AK12" s="724"/>
      <c r="AL12" s="666">
        <v>8.1999999999999993</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2675231</v>
      </c>
      <c r="BH12" s="664"/>
      <c r="BI12" s="664"/>
      <c r="BJ12" s="664"/>
      <c r="BK12" s="664"/>
      <c r="BL12" s="664"/>
      <c r="BM12" s="664"/>
      <c r="BN12" s="665"/>
      <c r="BO12" s="723">
        <v>50.9</v>
      </c>
      <c r="BP12" s="723"/>
      <c r="BQ12" s="723"/>
      <c r="BR12" s="723"/>
      <c r="BS12" s="669">
        <v>176726</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743477</v>
      </c>
      <c r="CS12" s="664"/>
      <c r="CT12" s="664"/>
      <c r="CU12" s="664"/>
      <c r="CV12" s="664"/>
      <c r="CW12" s="664"/>
      <c r="CX12" s="664"/>
      <c r="CY12" s="665"/>
      <c r="CZ12" s="723">
        <v>6</v>
      </c>
      <c r="DA12" s="723"/>
      <c r="DB12" s="723"/>
      <c r="DC12" s="723"/>
      <c r="DD12" s="669">
        <v>23497</v>
      </c>
      <c r="DE12" s="664"/>
      <c r="DF12" s="664"/>
      <c r="DG12" s="664"/>
      <c r="DH12" s="664"/>
      <c r="DI12" s="664"/>
      <c r="DJ12" s="664"/>
      <c r="DK12" s="664"/>
      <c r="DL12" s="664"/>
      <c r="DM12" s="664"/>
      <c r="DN12" s="664"/>
      <c r="DO12" s="664"/>
      <c r="DP12" s="665"/>
      <c r="DQ12" s="669">
        <v>488454</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125</v>
      </c>
      <c r="S13" s="664"/>
      <c r="T13" s="664"/>
      <c r="U13" s="664"/>
      <c r="V13" s="664"/>
      <c r="W13" s="664"/>
      <c r="X13" s="664"/>
      <c r="Y13" s="665"/>
      <c r="Z13" s="723" t="s">
        <v>229</v>
      </c>
      <c r="AA13" s="723"/>
      <c r="AB13" s="723"/>
      <c r="AC13" s="723"/>
      <c r="AD13" s="724" t="s">
        <v>229</v>
      </c>
      <c r="AE13" s="724"/>
      <c r="AF13" s="724"/>
      <c r="AG13" s="724"/>
      <c r="AH13" s="724"/>
      <c r="AI13" s="724"/>
      <c r="AJ13" s="724"/>
      <c r="AK13" s="724"/>
      <c r="AL13" s="666" t="s">
        <v>134</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2674923</v>
      </c>
      <c r="BH13" s="664"/>
      <c r="BI13" s="664"/>
      <c r="BJ13" s="664"/>
      <c r="BK13" s="664"/>
      <c r="BL13" s="664"/>
      <c r="BM13" s="664"/>
      <c r="BN13" s="665"/>
      <c r="BO13" s="723">
        <v>50.9</v>
      </c>
      <c r="BP13" s="723"/>
      <c r="BQ13" s="723"/>
      <c r="BR13" s="723"/>
      <c r="BS13" s="669">
        <v>176726</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1393131</v>
      </c>
      <c r="CS13" s="664"/>
      <c r="CT13" s="664"/>
      <c r="CU13" s="664"/>
      <c r="CV13" s="664"/>
      <c r="CW13" s="664"/>
      <c r="CX13" s="664"/>
      <c r="CY13" s="665"/>
      <c r="CZ13" s="723">
        <v>11.3</v>
      </c>
      <c r="DA13" s="723"/>
      <c r="DB13" s="723"/>
      <c r="DC13" s="723"/>
      <c r="DD13" s="669">
        <v>520427</v>
      </c>
      <c r="DE13" s="664"/>
      <c r="DF13" s="664"/>
      <c r="DG13" s="664"/>
      <c r="DH13" s="664"/>
      <c r="DI13" s="664"/>
      <c r="DJ13" s="664"/>
      <c r="DK13" s="664"/>
      <c r="DL13" s="664"/>
      <c r="DM13" s="664"/>
      <c r="DN13" s="664"/>
      <c r="DO13" s="664"/>
      <c r="DP13" s="665"/>
      <c r="DQ13" s="669">
        <v>1091051</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229</v>
      </c>
      <c r="AA14" s="723"/>
      <c r="AB14" s="723"/>
      <c r="AC14" s="723"/>
      <c r="AD14" s="724" t="s">
        <v>235</v>
      </c>
      <c r="AE14" s="724"/>
      <c r="AF14" s="724"/>
      <c r="AG14" s="724"/>
      <c r="AH14" s="724"/>
      <c r="AI14" s="724"/>
      <c r="AJ14" s="724"/>
      <c r="AK14" s="724"/>
      <c r="AL14" s="666" t="s">
        <v>229</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95419</v>
      </c>
      <c r="BH14" s="664"/>
      <c r="BI14" s="664"/>
      <c r="BJ14" s="664"/>
      <c r="BK14" s="664"/>
      <c r="BL14" s="664"/>
      <c r="BM14" s="664"/>
      <c r="BN14" s="665"/>
      <c r="BO14" s="723">
        <v>1.8</v>
      </c>
      <c r="BP14" s="723"/>
      <c r="BQ14" s="723"/>
      <c r="BR14" s="723"/>
      <c r="BS14" s="669" t="s">
        <v>229</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440615</v>
      </c>
      <c r="CS14" s="664"/>
      <c r="CT14" s="664"/>
      <c r="CU14" s="664"/>
      <c r="CV14" s="664"/>
      <c r="CW14" s="664"/>
      <c r="CX14" s="664"/>
      <c r="CY14" s="665"/>
      <c r="CZ14" s="723">
        <v>3.6</v>
      </c>
      <c r="DA14" s="723"/>
      <c r="DB14" s="723"/>
      <c r="DC14" s="723"/>
      <c r="DD14" s="669">
        <v>28284</v>
      </c>
      <c r="DE14" s="664"/>
      <c r="DF14" s="664"/>
      <c r="DG14" s="664"/>
      <c r="DH14" s="664"/>
      <c r="DI14" s="664"/>
      <c r="DJ14" s="664"/>
      <c r="DK14" s="664"/>
      <c r="DL14" s="664"/>
      <c r="DM14" s="664"/>
      <c r="DN14" s="664"/>
      <c r="DO14" s="664"/>
      <c r="DP14" s="665"/>
      <c r="DQ14" s="669">
        <v>434672</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34658</v>
      </c>
      <c r="S15" s="664"/>
      <c r="T15" s="664"/>
      <c r="U15" s="664"/>
      <c r="V15" s="664"/>
      <c r="W15" s="664"/>
      <c r="X15" s="664"/>
      <c r="Y15" s="665"/>
      <c r="Z15" s="723">
        <v>0.3</v>
      </c>
      <c r="AA15" s="723"/>
      <c r="AB15" s="723"/>
      <c r="AC15" s="723"/>
      <c r="AD15" s="724">
        <v>34658</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207815</v>
      </c>
      <c r="BH15" s="664"/>
      <c r="BI15" s="664"/>
      <c r="BJ15" s="664"/>
      <c r="BK15" s="664"/>
      <c r="BL15" s="664"/>
      <c r="BM15" s="664"/>
      <c r="BN15" s="665"/>
      <c r="BO15" s="723">
        <v>4</v>
      </c>
      <c r="BP15" s="723"/>
      <c r="BQ15" s="723"/>
      <c r="BR15" s="723"/>
      <c r="BS15" s="669" t="s">
        <v>229</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1074454</v>
      </c>
      <c r="CS15" s="664"/>
      <c r="CT15" s="664"/>
      <c r="CU15" s="664"/>
      <c r="CV15" s="664"/>
      <c r="CW15" s="664"/>
      <c r="CX15" s="664"/>
      <c r="CY15" s="665"/>
      <c r="CZ15" s="723">
        <v>8.6999999999999993</v>
      </c>
      <c r="DA15" s="723"/>
      <c r="DB15" s="723"/>
      <c r="DC15" s="723"/>
      <c r="DD15" s="669">
        <v>110975</v>
      </c>
      <c r="DE15" s="664"/>
      <c r="DF15" s="664"/>
      <c r="DG15" s="664"/>
      <c r="DH15" s="664"/>
      <c r="DI15" s="664"/>
      <c r="DJ15" s="664"/>
      <c r="DK15" s="664"/>
      <c r="DL15" s="664"/>
      <c r="DM15" s="664"/>
      <c r="DN15" s="664"/>
      <c r="DO15" s="664"/>
      <c r="DP15" s="665"/>
      <c r="DQ15" s="669">
        <v>971220</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235</v>
      </c>
      <c r="AA16" s="723"/>
      <c r="AB16" s="723"/>
      <c r="AC16" s="723"/>
      <c r="AD16" s="724" t="s">
        <v>229</v>
      </c>
      <c r="AE16" s="724"/>
      <c r="AF16" s="724"/>
      <c r="AG16" s="724"/>
      <c r="AH16" s="724"/>
      <c r="AI16" s="724"/>
      <c r="AJ16" s="724"/>
      <c r="AK16" s="724"/>
      <c r="AL16" s="666" t="s">
        <v>125</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229</v>
      </c>
      <c r="BH16" s="664"/>
      <c r="BI16" s="664"/>
      <c r="BJ16" s="664"/>
      <c r="BK16" s="664"/>
      <c r="BL16" s="664"/>
      <c r="BM16" s="664"/>
      <c r="BN16" s="665"/>
      <c r="BO16" s="723" t="s">
        <v>229</v>
      </c>
      <c r="BP16" s="723"/>
      <c r="BQ16" s="723"/>
      <c r="BR16" s="723"/>
      <c r="BS16" s="669" t="s">
        <v>235</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4280</v>
      </c>
      <c r="CS16" s="664"/>
      <c r="CT16" s="664"/>
      <c r="CU16" s="664"/>
      <c r="CV16" s="664"/>
      <c r="CW16" s="664"/>
      <c r="CX16" s="664"/>
      <c r="CY16" s="665"/>
      <c r="CZ16" s="723">
        <v>0</v>
      </c>
      <c r="DA16" s="723"/>
      <c r="DB16" s="723"/>
      <c r="DC16" s="723"/>
      <c r="DD16" s="669" t="s">
        <v>229</v>
      </c>
      <c r="DE16" s="664"/>
      <c r="DF16" s="664"/>
      <c r="DG16" s="664"/>
      <c r="DH16" s="664"/>
      <c r="DI16" s="664"/>
      <c r="DJ16" s="664"/>
      <c r="DK16" s="664"/>
      <c r="DL16" s="664"/>
      <c r="DM16" s="664"/>
      <c r="DN16" s="664"/>
      <c r="DO16" s="664"/>
      <c r="DP16" s="665"/>
      <c r="DQ16" s="669">
        <v>973</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24952</v>
      </c>
      <c r="S17" s="664"/>
      <c r="T17" s="664"/>
      <c r="U17" s="664"/>
      <c r="V17" s="664"/>
      <c r="W17" s="664"/>
      <c r="X17" s="664"/>
      <c r="Y17" s="665"/>
      <c r="Z17" s="723">
        <v>0.2</v>
      </c>
      <c r="AA17" s="723"/>
      <c r="AB17" s="723"/>
      <c r="AC17" s="723"/>
      <c r="AD17" s="724">
        <v>24952</v>
      </c>
      <c r="AE17" s="724"/>
      <c r="AF17" s="724"/>
      <c r="AG17" s="724"/>
      <c r="AH17" s="724"/>
      <c r="AI17" s="724"/>
      <c r="AJ17" s="724"/>
      <c r="AK17" s="724"/>
      <c r="AL17" s="666">
        <v>0.3</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134</v>
      </c>
      <c r="BH17" s="664"/>
      <c r="BI17" s="664"/>
      <c r="BJ17" s="664"/>
      <c r="BK17" s="664"/>
      <c r="BL17" s="664"/>
      <c r="BM17" s="664"/>
      <c r="BN17" s="665"/>
      <c r="BO17" s="723" t="s">
        <v>229</v>
      </c>
      <c r="BP17" s="723"/>
      <c r="BQ17" s="723"/>
      <c r="BR17" s="723"/>
      <c r="BS17" s="669" t="s">
        <v>125</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1184722</v>
      </c>
      <c r="CS17" s="664"/>
      <c r="CT17" s="664"/>
      <c r="CU17" s="664"/>
      <c r="CV17" s="664"/>
      <c r="CW17" s="664"/>
      <c r="CX17" s="664"/>
      <c r="CY17" s="665"/>
      <c r="CZ17" s="723">
        <v>9.6</v>
      </c>
      <c r="DA17" s="723"/>
      <c r="DB17" s="723"/>
      <c r="DC17" s="723"/>
      <c r="DD17" s="669" t="s">
        <v>229</v>
      </c>
      <c r="DE17" s="664"/>
      <c r="DF17" s="664"/>
      <c r="DG17" s="664"/>
      <c r="DH17" s="664"/>
      <c r="DI17" s="664"/>
      <c r="DJ17" s="664"/>
      <c r="DK17" s="664"/>
      <c r="DL17" s="664"/>
      <c r="DM17" s="664"/>
      <c r="DN17" s="664"/>
      <c r="DO17" s="664"/>
      <c r="DP17" s="665"/>
      <c r="DQ17" s="669">
        <v>1156552</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1946635</v>
      </c>
      <c r="S18" s="664"/>
      <c r="T18" s="664"/>
      <c r="U18" s="664"/>
      <c r="V18" s="664"/>
      <c r="W18" s="664"/>
      <c r="X18" s="664"/>
      <c r="Y18" s="665"/>
      <c r="Z18" s="723">
        <v>14.8</v>
      </c>
      <c r="AA18" s="723"/>
      <c r="AB18" s="723"/>
      <c r="AC18" s="723"/>
      <c r="AD18" s="724">
        <v>1444823</v>
      </c>
      <c r="AE18" s="724"/>
      <c r="AF18" s="724"/>
      <c r="AG18" s="724"/>
      <c r="AH18" s="724"/>
      <c r="AI18" s="724"/>
      <c r="AJ18" s="724"/>
      <c r="AK18" s="724"/>
      <c r="AL18" s="666">
        <v>19</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229</v>
      </c>
      <c r="BH18" s="664"/>
      <c r="BI18" s="664"/>
      <c r="BJ18" s="664"/>
      <c r="BK18" s="664"/>
      <c r="BL18" s="664"/>
      <c r="BM18" s="664"/>
      <c r="BN18" s="665"/>
      <c r="BO18" s="723" t="s">
        <v>134</v>
      </c>
      <c r="BP18" s="723"/>
      <c r="BQ18" s="723"/>
      <c r="BR18" s="723"/>
      <c r="BS18" s="669" t="s">
        <v>125</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125</v>
      </c>
      <c r="CS18" s="664"/>
      <c r="CT18" s="664"/>
      <c r="CU18" s="664"/>
      <c r="CV18" s="664"/>
      <c r="CW18" s="664"/>
      <c r="CX18" s="664"/>
      <c r="CY18" s="665"/>
      <c r="CZ18" s="723" t="s">
        <v>229</v>
      </c>
      <c r="DA18" s="723"/>
      <c r="DB18" s="723"/>
      <c r="DC18" s="723"/>
      <c r="DD18" s="669" t="s">
        <v>229</v>
      </c>
      <c r="DE18" s="664"/>
      <c r="DF18" s="664"/>
      <c r="DG18" s="664"/>
      <c r="DH18" s="664"/>
      <c r="DI18" s="664"/>
      <c r="DJ18" s="664"/>
      <c r="DK18" s="664"/>
      <c r="DL18" s="664"/>
      <c r="DM18" s="664"/>
      <c r="DN18" s="664"/>
      <c r="DO18" s="664"/>
      <c r="DP18" s="665"/>
      <c r="DQ18" s="669" t="s">
        <v>134</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1444823</v>
      </c>
      <c r="S19" s="664"/>
      <c r="T19" s="664"/>
      <c r="U19" s="664"/>
      <c r="V19" s="664"/>
      <c r="W19" s="664"/>
      <c r="X19" s="664"/>
      <c r="Y19" s="665"/>
      <c r="Z19" s="723">
        <v>11</v>
      </c>
      <c r="AA19" s="723"/>
      <c r="AB19" s="723"/>
      <c r="AC19" s="723"/>
      <c r="AD19" s="724">
        <v>1444823</v>
      </c>
      <c r="AE19" s="724"/>
      <c r="AF19" s="724"/>
      <c r="AG19" s="724"/>
      <c r="AH19" s="724"/>
      <c r="AI19" s="724"/>
      <c r="AJ19" s="724"/>
      <c r="AK19" s="724"/>
      <c r="AL19" s="666">
        <v>19</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t="s">
        <v>134</v>
      </c>
      <c r="BH19" s="664"/>
      <c r="BI19" s="664"/>
      <c r="BJ19" s="664"/>
      <c r="BK19" s="664"/>
      <c r="BL19" s="664"/>
      <c r="BM19" s="664"/>
      <c r="BN19" s="665"/>
      <c r="BO19" s="723" t="s">
        <v>235</v>
      </c>
      <c r="BP19" s="723"/>
      <c r="BQ19" s="723"/>
      <c r="BR19" s="723"/>
      <c r="BS19" s="669" t="s">
        <v>229</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235</v>
      </c>
      <c r="CS19" s="664"/>
      <c r="CT19" s="664"/>
      <c r="CU19" s="664"/>
      <c r="CV19" s="664"/>
      <c r="CW19" s="664"/>
      <c r="CX19" s="664"/>
      <c r="CY19" s="665"/>
      <c r="CZ19" s="723" t="s">
        <v>229</v>
      </c>
      <c r="DA19" s="723"/>
      <c r="DB19" s="723"/>
      <c r="DC19" s="723"/>
      <c r="DD19" s="669" t="s">
        <v>125</v>
      </c>
      <c r="DE19" s="664"/>
      <c r="DF19" s="664"/>
      <c r="DG19" s="664"/>
      <c r="DH19" s="664"/>
      <c r="DI19" s="664"/>
      <c r="DJ19" s="664"/>
      <c r="DK19" s="664"/>
      <c r="DL19" s="664"/>
      <c r="DM19" s="664"/>
      <c r="DN19" s="664"/>
      <c r="DO19" s="664"/>
      <c r="DP19" s="665"/>
      <c r="DQ19" s="669" t="s">
        <v>229</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501812</v>
      </c>
      <c r="S20" s="664"/>
      <c r="T20" s="664"/>
      <c r="U20" s="664"/>
      <c r="V20" s="664"/>
      <c r="W20" s="664"/>
      <c r="X20" s="664"/>
      <c r="Y20" s="665"/>
      <c r="Z20" s="723">
        <v>3.8</v>
      </c>
      <c r="AA20" s="723"/>
      <c r="AB20" s="723"/>
      <c r="AC20" s="723"/>
      <c r="AD20" s="724" t="s">
        <v>229</v>
      </c>
      <c r="AE20" s="724"/>
      <c r="AF20" s="724"/>
      <c r="AG20" s="724"/>
      <c r="AH20" s="724"/>
      <c r="AI20" s="724"/>
      <c r="AJ20" s="724"/>
      <c r="AK20" s="724"/>
      <c r="AL20" s="666" t="s">
        <v>134</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t="s">
        <v>235</v>
      </c>
      <c r="BH20" s="664"/>
      <c r="BI20" s="664"/>
      <c r="BJ20" s="664"/>
      <c r="BK20" s="664"/>
      <c r="BL20" s="664"/>
      <c r="BM20" s="664"/>
      <c r="BN20" s="665"/>
      <c r="BO20" s="723" t="s">
        <v>229</v>
      </c>
      <c r="BP20" s="723"/>
      <c r="BQ20" s="723"/>
      <c r="BR20" s="723"/>
      <c r="BS20" s="669" t="s">
        <v>229</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12371185</v>
      </c>
      <c r="CS20" s="664"/>
      <c r="CT20" s="664"/>
      <c r="CU20" s="664"/>
      <c r="CV20" s="664"/>
      <c r="CW20" s="664"/>
      <c r="CX20" s="664"/>
      <c r="CY20" s="665"/>
      <c r="CZ20" s="723">
        <v>100</v>
      </c>
      <c r="DA20" s="723"/>
      <c r="DB20" s="723"/>
      <c r="DC20" s="723"/>
      <c r="DD20" s="669">
        <v>847732</v>
      </c>
      <c r="DE20" s="664"/>
      <c r="DF20" s="664"/>
      <c r="DG20" s="664"/>
      <c r="DH20" s="664"/>
      <c r="DI20" s="664"/>
      <c r="DJ20" s="664"/>
      <c r="DK20" s="664"/>
      <c r="DL20" s="664"/>
      <c r="DM20" s="664"/>
      <c r="DN20" s="664"/>
      <c r="DO20" s="664"/>
      <c r="DP20" s="665"/>
      <c r="DQ20" s="669">
        <v>9282669</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229</v>
      </c>
      <c r="S21" s="664"/>
      <c r="T21" s="664"/>
      <c r="U21" s="664"/>
      <c r="V21" s="664"/>
      <c r="W21" s="664"/>
      <c r="X21" s="664"/>
      <c r="Y21" s="665"/>
      <c r="Z21" s="723" t="s">
        <v>125</v>
      </c>
      <c r="AA21" s="723"/>
      <c r="AB21" s="723"/>
      <c r="AC21" s="723"/>
      <c r="AD21" s="724" t="s">
        <v>229</v>
      </c>
      <c r="AE21" s="724"/>
      <c r="AF21" s="724"/>
      <c r="AG21" s="724"/>
      <c r="AH21" s="724"/>
      <c r="AI21" s="724"/>
      <c r="AJ21" s="724"/>
      <c r="AK21" s="724"/>
      <c r="AL21" s="666" t="s">
        <v>235</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229</v>
      </c>
      <c r="BH21" s="664"/>
      <c r="BI21" s="664"/>
      <c r="BJ21" s="664"/>
      <c r="BK21" s="664"/>
      <c r="BL21" s="664"/>
      <c r="BM21" s="664"/>
      <c r="BN21" s="665"/>
      <c r="BO21" s="723" t="s">
        <v>134</v>
      </c>
      <c r="BP21" s="723"/>
      <c r="BQ21" s="723"/>
      <c r="BR21" s="723"/>
      <c r="BS21" s="669" t="s">
        <v>125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8046520</v>
      </c>
      <c r="S22" s="664"/>
      <c r="T22" s="664"/>
      <c r="U22" s="664"/>
      <c r="V22" s="664"/>
      <c r="W22" s="664"/>
      <c r="X22" s="664"/>
      <c r="Y22" s="665"/>
      <c r="Z22" s="723">
        <v>61.1</v>
      </c>
      <c r="AA22" s="723"/>
      <c r="AB22" s="723"/>
      <c r="AC22" s="723"/>
      <c r="AD22" s="724">
        <v>7544708</v>
      </c>
      <c r="AE22" s="724"/>
      <c r="AF22" s="724"/>
      <c r="AG22" s="724"/>
      <c r="AH22" s="724"/>
      <c r="AI22" s="724"/>
      <c r="AJ22" s="724"/>
      <c r="AK22" s="724"/>
      <c r="AL22" s="666">
        <v>99.5</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125</v>
      </c>
      <c r="BH22" s="664"/>
      <c r="BI22" s="664"/>
      <c r="BJ22" s="664"/>
      <c r="BK22" s="664"/>
      <c r="BL22" s="664"/>
      <c r="BM22" s="664"/>
      <c r="BN22" s="665"/>
      <c r="BO22" s="723" t="s">
        <v>229</v>
      </c>
      <c r="BP22" s="723"/>
      <c r="BQ22" s="723"/>
      <c r="BR22" s="723"/>
      <c r="BS22" s="669" t="s">
        <v>125</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3564</v>
      </c>
      <c r="S23" s="664"/>
      <c r="T23" s="664"/>
      <c r="U23" s="664"/>
      <c r="V23" s="664"/>
      <c r="W23" s="664"/>
      <c r="X23" s="664"/>
      <c r="Y23" s="665"/>
      <c r="Z23" s="723">
        <v>0</v>
      </c>
      <c r="AA23" s="723"/>
      <c r="AB23" s="723"/>
      <c r="AC23" s="723"/>
      <c r="AD23" s="724">
        <v>3564</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125</v>
      </c>
      <c r="BH23" s="664"/>
      <c r="BI23" s="664"/>
      <c r="BJ23" s="664"/>
      <c r="BK23" s="664"/>
      <c r="BL23" s="664"/>
      <c r="BM23" s="664"/>
      <c r="BN23" s="665"/>
      <c r="BO23" s="723" t="s">
        <v>125</v>
      </c>
      <c r="BP23" s="723"/>
      <c r="BQ23" s="723"/>
      <c r="BR23" s="723"/>
      <c r="BS23" s="669" t="s">
        <v>229</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78601</v>
      </c>
      <c r="S24" s="664"/>
      <c r="T24" s="664"/>
      <c r="U24" s="664"/>
      <c r="V24" s="664"/>
      <c r="W24" s="664"/>
      <c r="X24" s="664"/>
      <c r="Y24" s="665"/>
      <c r="Z24" s="723">
        <v>0.6</v>
      </c>
      <c r="AA24" s="723"/>
      <c r="AB24" s="723"/>
      <c r="AC24" s="723"/>
      <c r="AD24" s="724" t="s">
        <v>125</v>
      </c>
      <c r="AE24" s="724"/>
      <c r="AF24" s="724"/>
      <c r="AG24" s="724"/>
      <c r="AH24" s="724"/>
      <c r="AI24" s="724"/>
      <c r="AJ24" s="724"/>
      <c r="AK24" s="724"/>
      <c r="AL24" s="666" t="s">
        <v>229</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229</v>
      </c>
      <c r="BH24" s="664"/>
      <c r="BI24" s="664"/>
      <c r="BJ24" s="664"/>
      <c r="BK24" s="664"/>
      <c r="BL24" s="664"/>
      <c r="BM24" s="664"/>
      <c r="BN24" s="665"/>
      <c r="BO24" s="723" t="s">
        <v>229</v>
      </c>
      <c r="BP24" s="723"/>
      <c r="BQ24" s="723"/>
      <c r="BR24" s="723"/>
      <c r="BS24" s="669" t="s">
        <v>125</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5422852</v>
      </c>
      <c r="CS24" s="727"/>
      <c r="CT24" s="727"/>
      <c r="CU24" s="727"/>
      <c r="CV24" s="727"/>
      <c r="CW24" s="727"/>
      <c r="CX24" s="727"/>
      <c r="CY24" s="773"/>
      <c r="CZ24" s="774">
        <v>43.8</v>
      </c>
      <c r="DA24" s="743"/>
      <c r="DB24" s="743"/>
      <c r="DC24" s="777"/>
      <c r="DD24" s="772">
        <v>3495992</v>
      </c>
      <c r="DE24" s="727"/>
      <c r="DF24" s="727"/>
      <c r="DG24" s="727"/>
      <c r="DH24" s="727"/>
      <c r="DI24" s="727"/>
      <c r="DJ24" s="727"/>
      <c r="DK24" s="773"/>
      <c r="DL24" s="772">
        <v>3174738</v>
      </c>
      <c r="DM24" s="727"/>
      <c r="DN24" s="727"/>
      <c r="DO24" s="727"/>
      <c r="DP24" s="727"/>
      <c r="DQ24" s="727"/>
      <c r="DR24" s="727"/>
      <c r="DS24" s="727"/>
      <c r="DT24" s="727"/>
      <c r="DU24" s="727"/>
      <c r="DV24" s="773"/>
      <c r="DW24" s="774">
        <v>39.1</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172154</v>
      </c>
      <c r="S25" s="664"/>
      <c r="T25" s="664"/>
      <c r="U25" s="664"/>
      <c r="V25" s="664"/>
      <c r="W25" s="664"/>
      <c r="X25" s="664"/>
      <c r="Y25" s="665"/>
      <c r="Z25" s="723">
        <v>1.3</v>
      </c>
      <c r="AA25" s="723"/>
      <c r="AB25" s="723"/>
      <c r="AC25" s="723"/>
      <c r="AD25" s="724">
        <v>20547</v>
      </c>
      <c r="AE25" s="724"/>
      <c r="AF25" s="724"/>
      <c r="AG25" s="724"/>
      <c r="AH25" s="724"/>
      <c r="AI25" s="724"/>
      <c r="AJ25" s="724"/>
      <c r="AK25" s="724"/>
      <c r="AL25" s="666">
        <v>0.3</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229</v>
      </c>
      <c r="BH25" s="664"/>
      <c r="BI25" s="664"/>
      <c r="BJ25" s="664"/>
      <c r="BK25" s="664"/>
      <c r="BL25" s="664"/>
      <c r="BM25" s="664"/>
      <c r="BN25" s="665"/>
      <c r="BO25" s="723" t="s">
        <v>229</v>
      </c>
      <c r="BP25" s="723"/>
      <c r="BQ25" s="723"/>
      <c r="BR25" s="723"/>
      <c r="BS25" s="669" t="s">
        <v>229</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1400632</v>
      </c>
      <c r="CS25" s="662"/>
      <c r="CT25" s="662"/>
      <c r="CU25" s="662"/>
      <c r="CV25" s="662"/>
      <c r="CW25" s="662"/>
      <c r="CX25" s="662"/>
      <c r="CY25" s="663"/>
      <c r="CZ25" s="666">
        <v>11.3</v>
      </c>
      <c r="DA25" s="695"/>
      <c r="DB25" s="695"/>
      <c r="DC25" s="696"/>
      <c r="DD25" s="669">
        <v>1291251</v>
      </c>
      <c r="DE25" s="662"/>
      <c r="DF25" s="662"/>
      <c r="DG25" s="662"/>
      <c r="DH25" s="662"/>
      <c r="DI25" s="662"/>
      <c r="DJ25" s="662"/>
      <c r="DK25" s="663"/>
      <c r="DL25" s="669">
        <v>1270586</v>
      </c>
      <c r="DM25" s="662"/>
      <c r="DN25" s="662"/>
      <c r="DO25" s="662"/>
      <c r="DP25" s="662"/>
      <c r="DQ25" s="662"/>
      <c r="DR25" s="662"/>
      <c r="DS25" s="662"/>
      <c r="DT25" s="662"/>
      <c r="DU25" s="662"/>
      <c r="DV25" s="663"/>
      <c r="DW25" s="666">
        <v>15.6</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28948</v>
      </c>
      <c r="S26" s="664"/>
      <c r="T26" s="664"/>
      <c r="U26" s="664"/>
      <c r="V26" s="664"/>
      <c r="W26" s="664"/>
      <c r="X26" s="664"/>
      <c r="Y26" s="665"/>
      <c r="Z26" s="723">
        <v>0.2</v>
      </c>
      <c r="AA26" s="723"/>
      <c r="AB26" s="723"/>
      <c r="AC26" s="723"/>
      <c r="AD26" s="724" t="s">
        <v>125</v>
      </c>
      <c r="AE26" s="724"/>
      <c r="AF26" s="724"/>
      <c r="AG26" s="724"/>
      <c r="AH26" s="724"/>
      <c r="AI26" s="724"/>
      <c r="AJ26" s="724"/>
      <c r="AK26" s="724"/>
      <c r="AL26" s="666" t="s">
        <v>125</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125</v>
      </c>
      <c r="BH26" s="664"/>
      <c r="BI26" s="664"/>
      <c r="BJ26" s="664"/>
      <c r="BK26" s="664"/>
      <c r="BL26" s="664"/>
      <c r="BM26" s="664"/>
      <c r="BN26" s="665"/>
      <c r="BO26" s="723" t="s">
        <v>229</v>
      </c>
      <c r="BP26" s="723"/>
      <c r="BQ26" s="723"/>
      <c r="BR26" s="723"/>
      <c r="BS26" s="669" t="s">
        <v>125</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864145</v>
      </c>
      <c r="CS26" s="664"/>
      <c r="CT26" s="664"/>
      <c r="CU26" s="664"/>
      <c r="CV26" s="664"/>
      <c r="CW26" s="664"/>
      <c r="CX26" s="664"/>
      <c r="CY26" s="665"/>
      <c r="CZ26" s="666">
        <v>7</v>
      </c>
      <c r="DA26" s="695"/>
      <c r="DB26" s="695"/>
      <c r="DC26" s="696"/>
      <c r="DD26" s="669">
        <v>761036</v>
      </c>
      <c r="DE26" s="664"/>
      <c r="DF26" s="664"/>
      <c r="DG26" s="664"/>
      <c r="DH26" s="664"/>
      <c r="DI26" s="664"/>
      <c r="DJ26" s="664"/>
      <c r="DK26" s="665"/>
      <c r="DL26" s="669" t="s">
        <v>229</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1389630</v>
      </c>
      <c r="S27" s="664"/>
      <c r="T27" s="664"/>
      <c r="U27" s="664"/>
      <c r="V27" s="664"/>
      <c r="W27" s="664"/>
      <c r="X27" s="664"/>
      <c r="Y27" s="665"/>
      <c r="Z27" s="723">
        <v>10.6</v>
      </c>
      <c r="AA27" s="723"/>
      <c r="AB27" s="723"/>
      <c r="AC27" s="723"/>
      <c r="AD27" s="724" t="s">
        <v>134</v>
      </c>
      <c r="AE27" s="724"/>
      <c r="AF27" s="724"/>
      <c r="AG27" s="724"/>
      <c r="AH27" s="724"/>
      <c r="AI27" s="724"/>
      <c r="AJ27" s="724"/>
      <c r="AK27" s="724"/>
      <c r="AL27" s="666" t="s">
        <v>235</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5254132</v>
      </c>
      <c r="BH27" s="664"/>
      <c r="BI27" s="664"/>
      <c r="BJ27" s="664"/>
      <c r="BK27" s="664"/>
      <c r="BL27" s="664"/>
      <c r="BM27" s="664"/>
      <c r="BN27" s="665"/>
      <c r="BO27" s="723">
        <v>100</v>
      </c>
      <c r="BP27" s="723"/>
      <c r="BQ27" s="723"/>
      <c r="BR27" s="723"/>
      <c r="BS27" s="669">
        <v>265743</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2837553</v>
      </c>
      <c r="CS27" s="662"/>
      <c r="CT27" s="662"/>
      <c r="CU27" s="662"/>
      <c r="CV27" s="662"/>
      <c r="CW27" s="662"/>
      <c r="CX27" s="662"/>
      <c r="CY27" s="663"/>
      <c r="CZ27" s="666">
        <v>22.9</v>
      </c>
      <c r="DA27" s="695"/>
      <c r="DB27" s="695"/>
      <c r="DC27" s="696"/>
      <c r="DD27" s="669">
        <v>1048244</v>
      </c>
      <c r="DE27" s="662"/>
      <c r="DF27" s="662"/>
      <c r="DG27" s="662"/>
      <c r="DH27" s="662"/>
      <c r="DI27" s="662"/>
      <c r="DJ27" s="662"/>
      <c r="DK27" s="663"/>
      <c r="DL27" s="669">
        <v>912702</v>
      </c>
      <c r="DM27" s="662"/>
      <c r="DN27" s="662"/>
      <c r="DO27" s="662"/>
      <c r="DP27" s="662"/>
      <c r="DQ27" s="662"/>
      <c r="DR27" s="662"/>
      <c r="DS27" s="662"/>
      <c r="DT27" s="662"/>
      <c r="DU27" s="662"/>
      <c r="DV27" s="663"/>
      <c r="DW27" s="666">
        <v>11.2</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229</v>
      </c>
      <c r="S28" s="664"/>
      <c r="T28" s="664"/>
      <c r="U28" s="664"/>
      <c r="V28" s="664"/>
      <c r="W28" s="664"/>
      <c r="X28" s="664"/>
      <c r="Y28" s="665"/>
      <c r="Z28" s="723" t="s">
        <v>134</v>
      </c>
      <c r="AA28" s="723"/>
      <c r="AB28" s="723"/>
      <c r="AC28" s="723"/>
      <c r="AD28" s="724" t="s">
        <v>229</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1184667</v>
      </c>
      <c r="CS28" s="664"/>
      <c r="CT28" s="664"/>
      <c r="CU28" s="664"/>
      <c r="CV28" s="664"/>
      <c r="CW28" s="664"/>
      <c r="CX28" s="664"/>
      <c r="CY28" s="665"/>
      <c r="CZ28" s="666">
        <v>9.6</v>
      </c>
      <c r="DA28" s="695"/>
      <c r="DB28" s="695"/>
      <c r="DC28" s="696"/>
      <c r="DD28" s="669">
        <v>1156497</v>
      </c>
      <c r="DE28" s="664"/>
      <c r="DF28" s="664"/>
      <c r="DG28" s="664"/>
      <c r="DH28" s="664"/>
      <c r="DI28" s="664"/>
      <c r="DJ28" s="664"/>
      <c r="DK28" s="665"/>
      <c r="DL28" s="669">
        <v>991450</v>
      </c>
      <c r="DM28" s="664"/>
      <c r="DN28" s="664"/>
      <c r="DO28" s="664"/>
      <c r="DP28" s="664"/>
      <c r="DQ28" s="664"/>
      <c r="DR28" s="664"/>
      <c r="DS28" s="664"/>
      <c r="DT28" s="664"/>
      <c r="DU28" s="664"/>
      <c r="DV28" s="665"/>
      <c r="DW28" s="666">
        <v>12.2</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944724</v>
      </c>
      <c r="S29" s="664"/>
      <c r="T29" s="664"/>
      <c r="U29" s="664"/>
      <c r="V29" s="664"/>
      <c r="W29" s="664"/>
      <c r="X29" s="664"/>
      <c r="Y29" s="665"/>
      <c r="Z29" s="723">
        <v>7.2</v>
      </c>
      <c r="AA29" s="723"/>
      <c r="AB29" s="723"/>
      <c r="AC29" s="723"/>
      <c r="AD29" s="724" t="s">
        <v>229</v>
      </c>
      <c r="AE29" s="724"/>
      <c r="AF29" s="724"/>
      <c r="AG29" s="724"/>
      <c r="AH29" s="724"/>
      <c r="AI29" s="724"/>
      <c r="AJ29" s="724"/>
      <c r="AK29" s="724"/>
      <c r="AL29" s="666" t="s">
        <v>125</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1184667</v>
      </c>
      <c r="CS29" s="662"/>
      <c r="CT29" s="662"/>
      <c r="CU29" s="662"/>
      <c r="CV29" s="662"/>
      <c r="CW29" s="662"/>
      <c r="CX29" s="662"/>
      <c r="CY29" s="663"/>
      <c r="CZ29" s="666">
        <v>9.6</v>
      </c>
      <c r="DA29" s="695"/>
      <c r="DB29" s="695"/>
      <c r="DC29" s="696"/>
      <c r="DD29" s="669">
        <v>1156497</v>
      </c>
      <c r="DE29" s="662"/>
      <c r="DF29" s="662"/>
      <c r="DG29" s="662"/>
      <c r="DH29" s="662"/>
      <c r="DI29" s="662"/>
      <c r="DJ29" s="662"/>
      <c r="DK29" s="663"/>
      <c r="DL29" s="669">
        <v>991450</v>
      </c>
      <c r="DM29" s="662"/>
      <c r="DN29" s="662"/>
      <c r="DO29" s="662"/>
      <c r="DP29" s="662"/>
      <c r="DQ29" s="662"/>
      <c r="DR29" s="662"/>
      <c r="DS29" s="662"/>
      <c r="DT29" s="662"/>
      <c r="DU29" s="662"/>
      <c r="DV29" s="663"/>
      <c r="DW29" s="666">
        <v>12.2</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18405</v>
      </c>
      <c r="S30" s="664"/>
      <c r="T30" s="664"/>
      <c r="U30" s="664"/>
      <c r="V30" s="664"/>
      <c r="W30" s="664"/>
      <c r="X30" s="664"/>
      <c r="Y30" s="665"/>
      <c r="Z30" s="723">
        <v>0.1</v>
      </c>
      <c r="AA30" s="723"/>
      <c r="AB30" s="723"/>
      <c r="AC30" s="723"/>
      <c r="AD30" s="724">
        <v>3087</v>
      </c>
      <c r="AE30" s="724"/>
      <c r="AF30" s="724"/>
      <c r="AG30" s="724"/>
      <c r="AH30" s="724"/>
      <c r="AI30" s="724"/>
      <c r="AJ30" s="724"/>
      <c r="AK30" s="724"/>
      <c r="AL30" s="666">
        <v>0</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99.2</v>
      </c>
      <c r="BH30" s="742"/>
      <c r="BI30" s="742"/>
      <c r="BJ30" s="742"/>
      <c r="BK30" s="742"/>
      <c r="BL30" s="742"/>
      <c r="BM30" s="743">
        <v>95.6</v>
      </c>
      <c r="BN30" s="742"/>
      <c r="BO30" s="742"/>
      <c r="BP30" s="742"/>
      <c r="BQ30" s="744"/>
      <c r="BR30" s="741">
        <v>99.1</v>
      </c>
      <c r="BS30" s="742"/>
      <c r="BT30" s="742"/>
      <c r="BU30" s="742"/>
      <c r="BV30" s="742"/>
      <c r="BW30" s="742"/>
      <c r="BX30" s="743">
        <v>95.1</v>
      </c>
      <c r="BY30" s="742"/>
      <c r="BZ30" s="742"/>
      <c r="CA30" s="742"/>
      <c r="CB30" s="744"/>
      <c r="CD30" s="747"/>
      <c r="CE30" s="748"/>
      <c r="CF30" s="705" t="s">
        <v>307</v>
      </c>
      <c r="CG30" s="702"/>
      <c r="CH30" s="702"/>
      <c r="CI30" s="702"/>
      <c r="CJ30" s="702"/>
      <c r="CK30" s="702"/>
      <c r="CL30" s="702"/>
      <c r="CM30" s="702"/>
      <c r="CN30" s="702"/>
      <c r="CO30" s="702"/>
      <c r="CP30" s="702"/>
      <c r="CQ30" s="703"/>
      <c r="CR30" s="661">
        <v>1104320</v>
      </c>
      <c r="CS30" s="664"/>
      <c r="CT30" s="664"/>
      <c r="CU30" s="664"/>
      <c r="CV30" s="664"/>
      <c r="CW30" s="664"/>
      <c r="CX30" s="664"/>
      <c r="CY30" s="665"/>
      <c r="CZ30" s="666">
        <v>8.9</v>
      </c>
      <c r="DA30" s="695"/>
      <c r="DB30" s="695"/>
      <c r="DC30" s="696"/>
      <c r="DD30" s="669">
        <v>1076167</v>
      </c>
      <c r="DE30" s="664"/>
      <c r="DF30" s="664"/>
      <c r="DG30" s="664"/>
      <c r="DH30" s="664"/>
      <c r="DI30" s="664"/>
      <c r="DJ30" s="664"/>
      <c r="DK30" s="665"/>
      <c r="DL30" s="669">
        <v>912636</v>
      </c>
      <c r="DM30" s="664"/>
      <c r="DN30" s="664"/>
      <c r="DO30" s="664"/>
      <c r="DP30" s="664"/>
      <c r="DQ30" s="664"/>
      <c r="DR30" s="664"/>
      <c r="DS30" s="664"/>
      <c r="DT30" s="664"/>
      <c r="DU30" s="664"/>
      <c r="DV30" s="665"/>
      <c r="DW30" s="666">
        <v>11.2</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18602</v>
      </c>
      <c r="S31" s="664"/>
      <c r="T31" s="664"/>
      <c r="U31" s="664"/>
      <c r="V31" s="664"/>
      <c r="W31" s="664"/>
      <c r="X31" s="664"/>
      <c r="Y31" s="665"/>
      <c r="Z31" s="723">
        <v>0.1</v>
      </c>
      <c r="AA31" s="723"/>
      <c r="AB31" s="723"/>
      <c r="AC31" s="723"/>
      <c r="AD31" s="724" t="s">
        <v>235</v>
      </c>
      <c r="AE31" s="724"/>
      <c r="AF31" s="724"/>
      <c r="AG31" s="724"/>
      <c r="AH31" s="724"/>
      <c r="AI31" s="724"/>
      <c r="AJ31" s="724"/>
      <c r="AK31" s="724"/>
      <c r="AL31" s="666" t="s">
        <v>229</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99.2</v>
      </c>
      <c r="BH31" s="662"/>
      <c r="BI31" s="662"/>
      <c r="BJ31" s="662"/>
      <c r="BK31" s="662"/>
      <c r="BL31" s="662"/>
      <c r="BM31" s="667">
        <v>98.2</v>
      </c>
      <c r="BN31" s="740"/>
      <c r="BO31" s="740"/>
      <c r="BP31" s="740"/>
      <c r="BQ31" s="701"/>
      <c r="BR31" s="739">
        <v>99.1</v>
      </c>
      <c r="BS31" s="662"/>
      <c r="BT31" s="662"/>
      <c r="BU31" s="662"/>
      <c r="BV31" s="662"/>
      <c r="BW31" s="662"/>
      <c r="BX31" s="667">
        <v>97.9</v>
      </c>
      <c r="BY31" s="740"/>
      <c r="BZ31" s="740"/>
      <c r="CA31" s="740"/>
      <c r="CB31" s="701"/>
      <c r="CD31" s="747"/>
      <c r="CE31" s="748"/>
      <c r="CF31" s="705" t="s">
        <v>311</v>
      </c>
      <c r="CG31" s="702"/>
      <c r="CH31" s="702"/>
      <c r="CI31" s="702"/>
      <c r="CJ31" s="702"/>
      <c r="CK31" s="702"/>
      <c r="CL31" s="702"/>
      <c r="CM31" s="702"/>
      <c r="CN31" s="702"/>
      <c r="CO31" s="702"/>
      <c r="CP31" s="702"/>
      <c r="CQ31" s="703"/>
      <c r="CR31" s="661">
        <v>80347</v>
      </c>
      <c r="CS31" s="662"/>
      <c r="CT31" s="662"/>
      <c r="CU31" s="662"/>
      <c r="CV31" s="662"/>
      <c r="CW31" s="662"/>
      <c r="CX31" s="662"/>
      <c r="CY31" s="663"/>
      <c r="CZ31" s="666">
        <v>0.6</v>
      </c>
      <c r="DA31" s="695"/>
      <c r="DB31" s="695"/>
      <c r="DC31" s="696"/>
      <c r="DD31" s="669">
        <v>80330</v>
      </c>
      <c r="DE31" s="662"/>
      <c r="DF31" s="662"/>
      <c r="DG31" s="662"/>
      <c r="DH31" s="662"/>
      <c r="DI31" s="662"/>
      <c r="DJ31" s="662"/>
      <c r="DK31" s="663"/>
      <c r="DL31" s="669">
        <v>78814</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507218</v>
      </c>
      <c r="S32" s="664"/>
      <c r="T32" s="664"/>
      <c r="U32" s="664"/>
      <c r="V32" s="664"/>
      <c r="W32" s="664"/>
      <c r="X32" s="664"/>
      <c r="Y32" s="665"/>
      <c r="Z32" s="723">
        <v>3.9</v>
      </c>
      <c r="AA32" s="723"/>
      <c r="AB32" s="723"/>
      <c r="AC32" s="723"/>
      <c r="AD32" s="724" t="s">
        <v>229</v>
      </c>
      <c r="AE32" s="724"/>
      <c r="AF32" s="724"/>
      <c r="AG32" s="724"/>
      <c r="AH32" s="724"/>
      <c r="AI32" s="724"/>
      <c r="AJ32" s="724"/>
      <c r="AK32" s="724"/>
      <c r="AL32" s="666" t="s">
        <v>229</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99.1</v>
      </c>
      <c r="BH32" s="677"/>
      <c r="BI32" s="677"/>
      <c r="BJ32" s="677"/>
      <c r="BK32" s="677"/>
      <c r="BL32" s="677"/>
      <c r="BM32" s="721">
        <v>93.2</v>
      </c>
      <c r="BN32" s="677"/>
      <c r="BO32" s="677"/>
      <c r="BP32" s="677"/>
      <c r="BQ32" s="714"/>
      <c r="BR32" s="738">
        <v>99.1</v>
      </c>
      <c r="BS32" s="677"/>
      <c r="BT32" s="677"/>
      <c r="BU32" s="677"/>
      <c r="BV32" s="677"/>
      <c r="BW32" s="677"/>
      <c r="BX32" s="721">
        <v>92.7</v>
      </c>
      <c r="BY32" s="677"/>
      <c r="BZ32" s="677"/>
      <c r="CA32" s="677"/>
      <c r="CB32" s="714"/>
      <c r="CD32" s="749"/>
      <c r="CE32" s="750"/>
      <c r="CF32" s="705" t="s">
        <v>314</v>
      </c>
      <c r="CG32" s="702"/>
      <c r="CH32" s="702"/>
      <c r="CI32" s="702"/>
      <c r="CJ32" s="702"/>
      <c r="CK32" s="702"/>
      <c r="CL32" s="702"/>
      <c r="CM32" s="702"/>
      <c r="CN32" s="702"/>
      <c r="CO32" s="702"/>
      <c r="CP32" s="702"/>
      <c r="CQ32" s="703"/>
      <c r="CR32" s="661" t="s">
        <v>229</v>
      </c>
      <c r="CS32" s="664"/>
      <c r="CT32" s="664"/>
      <c r="CU32" s="664"/>
      <c r="CV32" s="664"/>
      <c r="CW32" s="664"/>
      <c r="CX32" s="664"/>
      <c r="CY32" s="665"/>
      <c r="CZ32" s="666" t="s">
        <v>229</v>
      </c>
      <c r="DA32" s="695"/>
      <c r="DB32" s="695"/>
      <c r="DC32" s="696"/>
      <c r="DD32" s="669" t="s">
        <v>229</v>
      </c>
      <c r="DE32" s="664"/>
      <c r="DF32" s="664"/>
      <c r="DG32" s="664"/>
      <c r="DH32" s="664"/>
      <c r="DI32" s="664"/>
      <c r="DJ32" s="664"/>
      <c r="DK32" s="665"/>
      <c r="DL32" s="669" t="s">
        <v>229</v>
      </c>
      <c r="DM32" s="664"/>
      <c r="DN32" s="664"/>
      <c r="DO32" s="664"/>
      <c r="DP32" s="664"/>
      <c r="DQ32" s="664"/>
      <c r="DR32" s="664"/>
      <c r="DS32" s="664"/>
      <c r="DT32" s="664"/>
      <c r="DU32" s="664"/>
      <c r="DV32" s="665"/>
      <c r="DW32" s="666" t="s">
        <v>229</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898447</v>
      </c>
      <c r="S33" s="664"/>
      <c r="T33" s="664"/>
      <c r="U33" s="664"/>
      <c r="V33" s="664"/>
      <c r="W33" s="664"/>
      <c r="X33" s="664"/>
      <c r="Y33" s="665"/>
      <c r="Z33" s="723">
        <v>6.8</v>
      </c>
      <c r="AA33" s="723"/>
      <c r="AB33" s="723"/>
      <c r="AC33" s="723"/>
      <c r="AD33" s="724" t="s">
        <v>125</v>
      </c>
      <c r="AE33" s="724"/>
      <c r="AF33" s="724"/>
      <c r="AG33" s="724"/>
      <c r="AH33" s="724"/>
      <c r="AI33" s="724"/>
      <c r="AJ33" s="724"/>
      <c r="AK33" s="724"/>
      <c r="AL33" s="666" t="s">
        <v>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6096321</v>
      </c>
      <c r="CS33" s="662"/>
      <c r="CT33" s="662"/>
      <c r="CU33" s="662"/>
      <c r="CV33" s="662"/>
      <c r="CW33" s="662"/>
      <c r="CX33" s="662"/>
      <c r="CY33" s="663"/>
      <c r="CZ33" s="666">
        <v>49.3</v>
      </c>
      <c r="DA33" s="695"/>
      <c r="DB33" s="695"/>
      <c r="DC33" s="696"/>
      <c r="DD33" s="669">
        <v>5299296</v>
      </c>
      <c r="DE33" s="662"/>
      <c r="DF33" s="662"/>
      <c r="DG33" s="662"/>
      <c r="DH33" s="662"/>
      <c r="DI33" s="662"/>
      <c r="DJ33" s="662"/>
      <c r="DK33" s="663"/>
      <c r="DL33" s="669">
        <v>3739156</v>
      </c>
      <c r="DM33" s="662"/>
      <c r="DN33" s="662"/>
      <c r="DO33" s="662"/>
      <c r="DP33" s="662"/>
      <c r="DQ33" s="662"/>
      <c r="DR33" s="662"/>
      <c r="DS33" s="662"/>
      <c r="DT33" s="662"/>
      <c r="DU33" s="662"/>
      <c r="DV33" s="663"/>
      <c r="DW33" s="666">
        <v>46</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414507</v>
      </c>
      <c r="S34" s="664"/>
      <c r="T34" s="664"/>
      <c r="U34" s="664"/>
      <c r="V34" s="664"/>
      <c r="W34" s="664"/>
      <c r="X34" s="664"/>
      <c r="Y34" s="665"/>
      <c r="Z34" s="723">
        <v>3.2</v>
      </c>
      <c r="AA34" s="723"/>
      <c r="AB34" s="723"/>
      <c r="AC34" s="723"/>
      <c r="AD34" s="724">
        <v>12601</v>
      </c>
      <c r="AE34" s="724"/>
      <c r="AF34" s="724"/>
      <c r="AG34" s="724"/>
      <c r="AH34" s="724"/>
      <c r="AI34" s="724"/>
      <c r="AJ34" s="724"/>
      <c r="AK34" s="724"/>
      <c r="AL34" s="666">
        <v>0.2</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1794591</v>
      </c>
      <c r="CS34" s="664"/>
      <c r="CT34" s="664"/>
      <c r="CU34" s="664"/>
      <c r="CV34" s="664"/>
      <c r="CW34" s="664"/>
      <c r="CX34" s="664"/>
      <c r="CY34" s="665"/>
      <c r="CZ34" s="666">
        <v>14.5</v>
      </c>
      <c r="DA34" s="695"/>
      <c r="DB34" s="695"/>
      <c r="DC34" s="696"/>
      <c r="DD34" s="669">
        <v>1630858</v>
      </c>
      <c r="DE34" s="664"/>
      <c r="DF34" s="664"/>
      <c r="DG34" s="664"/>
      <c r="DH34" s="664"/>
      <c r="DI34" s="664"/>
      <c r="DJ34" s="664"/>
      <c r="DK34" s="665"/>
      <c r="DL34" s="669">
        <v>1365404</v>
      </c>
      <c r="DM34" s="664"/>
      <c r="DN34" s="664"/>
      <c r="DO34" s="664"/>
      <c r="DP34" s="664"/>
      <c r="DQ34" s="664"/>
      <c r="DR34" s="664"/>
      <c r="DS34" s="664"/>
      <c r="DT34" s="664"/>
      <c r="DU34" s="664"/>
      <c r="DV34" s="665"/>
      <c r="DW34" s="666">
        <v>16.8</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637400</v>
      </c>
      <c r="S35" s="664"/>
      <c r="T35" s="664"/>
      <c r="U35" s="664"/>
      <c r="V35" s="664"/>
      <c r="W35" s="664"/>
      <c r="X35" s="664"/>
      <c r="Y35" s="665"/>
      <c r="Z35" s="723">
        <v>4.8</v>
      </c>
      <c r="AA35" s="723"/>
      <c r="AB35" s="723"/>
      <c r="AC35" s="723"/>
      <c r="AD35" s="724" t="s">
        <v>125</v>
      </c>
      <c r="AE35" s="724"/>
      <c r="AF35" s="724"/>
      <c r="AG35" s="724"/>
      <c r="AH35" s="724"/>
      <c r="AI35" s="724"/>
      <c r="AJ35" s="724"/>
      <c r="AK35" s="724"/>
      <c r="AL35" s="666" t="s">
        <v>229</v>
      </c>
      <c r="AM35" s="667"/>
      <c r="AN35" s="667"/>
      <c r="AO35" s="725"/>
      <c r="AP35" s="234"/>
      <c r="AQ35" s="729" t="s">
        <v>322</v>
      </c>
      <c r="AR35" s="730"/>
      <c r="AS35" s="730"/>
      <c r="AT35" s="730"/>
      <c r="AU35" s="730"/>
      <c r="AV35" s="730"/>
      <c r="AW35" s="730"/>
      <c r="AX35" s="730"/>
      <c r="AY35" s="731"/>
      <c r="AZ35" s="726">
        <v>1831149</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57554</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208309</v>
      </c>
      <c r="CS35" s="662"/>
      <c r="CT35" s="662"/>
      <c r="CU35" s="662"/>
      <c r="CV35" s="662"/>
      <c r="CW35" s="662"/>
      <c r="CX35" s="662"/>
      <c r="CY35" s="663"/>
      <c r="CZ35" s="666">
        <v>1.7</v>
      </c>
      <c r="DA35" s="695"/>
      <c r="DB35" s="695"/>
      <c r="DC35" s="696"/>
      <c r="DD35" s="669">
        <v>190819</v>
      </c>
      <c r="DE35" s="662"/>
      <c r="DF35" s="662"/>
      <c r="DG35" s="662"/>
      <c r="DH35" s="662"/>
      <c r="DI35" s="662"/>
      <c r="DJ35" s="662"/>
      <c r="DK35" s="663"/>
      <c r="DL35" s="669">
        <v>190819</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229</v>
      </c>
      <c r="AA36" s="723"/>
      <c r="AB36" s="723"/>
      <c r="AC36" s="723"/>
      <c r="AD36" s="724" t="s">
        <v>134</v>
      </c>
      <c r="AE36" s="724"/>
      <c r="AF36" s="724"/>
      <c r="AG36" s="724"/>
      <c r="AH36" s="724"/>
      <c r="AI36" s="724"/>
      <c r="AJ36" s="724"/>
      <c r="AK36" s="724"/>
      <c r="AL36" s="666" t="s">
        <v>125</v>
      </c>
      <c r="AM36" s="667"/>
      <c r="AN36" s="667"/>
      <c r="AO36" s="725"/>
      <c r="AQ36" s="698" t="s">
        <v>326</v>
      </c>
      <c r="AR36" s="699"/>
      <c r="AS36" s="699"/>
      <c r="AT36" s="699"/>
      <c r="AU36" s="699"/>
      <c r="AV36" s="699"/>
      <c r="AW36" s="699"/>
      <c r="AX36" s="699"/>
      <c r="AY36" s="700"/>
      <c r="AZ36" s="661">
        <v>643725</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42700</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1850544</v>
      </c>
      <c r="CS36" s="664"/>
      <c r="CT36" s="664"/>
      <c r="CU36" s="664"/>
      <c r="CV36" s="664"/>
      <c r="CW36" s="664"/>
      <c r="CX36" s="664"/>
      <c r="CY36" s="665"/>
      <c r="CZ36" s="666">
        <v>15</v>
      </c>
      <c r="DA36" s="695"/>
      <c r="DB36" s="695"/>
      <c r="DC36" s="696"/>
      <c r="DD36" s="669">
        <v>1702909</v>
      </c>
      <c r="DE36" s="664"/>
      <c r="DF36" s="664"/>
      <c r="DG36" s="664"/>
      <c r="DH36" s="664"/>
      <c r="DI36" s="664"/>
      <c r="DJ36" s="664"/>
      <c r="DK36" s="665"/>
      <c r="DL36" s="669">
        <v>1283791</v>
      </c>
      <c r="DM36" s="664"/>
      <c r="DN36" s="664"/>
      <c r="DO36" s="664"/>
      <c r="DP36" s="664"/>
      <c r="DQ36" s="664"/>
      <c r="DR36" s="664"/>
      <c r="DS36" s="664"/>
      <c r="DT36" s="664"/>
      <c r="DU36" s="664"/>
      <c r="DV36" s="665"/>
      <c r="DW36" s="666">
        <v>15.8</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536700</v>
      </c>
      <c r="S37" s="664"/>
      <c r="T37" s="664"/>
      <c r="U37" s="664"/>
      <c r="V37" s="664"/>
      <c r="W37" s="664"/>
      <c r="X37" s="664"/>
      <c r="Y37" s="665"/>
      <c r="Z37" s="723">
        <v>4.0999999999999996</v>
      </c>
      <c r="AA37" s="723"/>
      <c r="AB37" s="723"/>
      <c r="AC37" s="723"/>
      <c r="AD37" s="724" t="s">
        <v>229</v>
      </c>
      <c r="AE37" s="724"/>
      <c r="AF37" s="724"/>
      <c r="AG37" s="724"/>
      <c r="AH37" s="724"/>
      <c r="AI37" s="724"/>
      <c r="AJ37" s="724"/>
      <c r="AK37" s="724"/>
      <c r="AL37" s="666" t="s">
        <v>229</v>
      </c>
      <c r="AM37" s="667"/>
      <c r="AN37" s="667"/>
      <c r="AO37" s="725"/>
      <c r="AQ37" s="698" t="s">
        <v>330</v>
      </c>
      <c r="AR37" s="699"/>
      <c r="AS37" s="699"/>
      <c r="AT37" s="699"/>
      <c r="AU37" s="699"/>
      <c r="AV37" s="699"/>
      <c r="AW37" s="699"/>
      <c r="AX37" s="699"/>
      <c r="AY37" s="700"/>
      <c r="AZ37" s="661">
        <v>80962</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3716</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513973</v>
      </c>
      <c r="CS37" s="662"/>
      <c r="CT37" s="662"/>
      <c r="CU37" s="662"/>
      <c r="CV37" s="662"/>
      <c r="CW37" s="662"/>
      <c r="CX37" s="662"/>
      <c r="CY37" s="663"/>
      <c r="CZ37" s="666">
        <v>4.2</v>
      </c>
      <c r="DA37" s="695"/>
      <c r="DB37" s="695"/>
      <c r="DC37" s="696"/>
      <c r="DD37" s="669">
        <v>509073</v>
      </c>
      <c r="DE37" s="662"/>
      <c r="DF37" s="662"/>
      <c r="DG37" s="662"/>
      <c r="DH37" s="662"/>
      <c r="DI37" s="662"/>
      <c r="DJ37" s="662"/>
      <c r="DK37" s="663"/>
      <c r="DL37" s="669">
        <v>509073</v>
      </c>
      <c r="DM37" s="662"/>
      <c r="DN37" s="662"/>
      <c r="DO37" s="662"/>
      <c r="DP37" s="662"/>
      <c r="DQ37" s="662"/>
      <c r="DR37" s="662"/>
      <c r="DS37" s="662"/>
      <c r="DT37" s="662"/>
      <c r="DU37" s="662"/>
      <c r="DV37" s="663"/>
      <c r="DW37" s="666">
        <v>6.3</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13158720</v>
      </c>
      <c r="S38" s="713"/>
      <c r="T38" s="713"/>
      <c r="U38" s="713"/>
      <c r="V38" s="713"/>
      <c r="W38" s="713"/>
      <c r="X38" s="713"/>
      <c r="Y38" s="718"/>
      <c r="Z38" s="719">
        <v>100</v>
      </c>
      <c r="AA38" s="719"/>
      <c r="AB38" s="719"/>
      <c r="AC38" s="719"/>
      <c r="AD38" s="720">
        <v>7584507</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229</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5781</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1187424</v>
      </c>
      <c r="CS38" s="664"/>
      <c r="CT38" s="664"/>
      <c r="CU38" s="664"/>
      <c r="CV38" s="664"/>
      <c r="CW38" s="664"/>
      <c r="CX38" s="664"/>
      <c r="CY38" s="665"/>
      <c r="CZ38" s="666">
        <v>9.6</v>
      </c>
      <c r="DA38" s="695"/>
      <c r="DB38" s="695"/>
      <c r="DC38" s="696"/>
      <c r="DD38" s="669">
        <v>1031877</v>
      </c>
      <c r="DE38" s="664"/>
      <c r="DF38" s="664"/>
      <c r="DG38" s="664"/>
      <c r="DH38" s="664"/>
      <c r="DI38" s="664"/>
      <c r="DJ38" s="664"/>
      <c r="DK38" s="665"/>
      <c r="DL38" s="669">
        <v>899142</v>
      </c>
      <c r="DM38" s="664"/>
      <c r="DN38" s="664"/>
      <c r="DO38" s="664"/>
      <c r="DP38" s="664"/>
      <c r="DQ38" s="664"/>
      <c r="DR38" s="664"/>
      <c r="DS38" s="664"/>
      <c r="DT38" s="664"/>
      <c r="DU38" s="664"/>
      <c r="DV38" s="665"/>
      <c r="DW38" s="666">
        <v>11.1</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125</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99</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747921</v>
      </c>
      <c r="CS39" s="662"/>
      <c r="CT39" s="662"/>
      <c r="CU39" s="662"/>
      <c r="CV39" s="662"/>
      <c r="CW39" s="662"/>
      <c r="CX39" s="662"/>
      <c r="CY39" s="663"/>
      <c r="CZ39" s="666">
        <v>6</v>
      </c>
      <c r="DA39" s="695"/>
      <c r="DB39" s="695"/>
      <c r="DC39" s="696"/>
      <c r="DD39" s="669">
        <v>706701</v>
      </c>
      <c r="DE39" s="662"/>
      <c r="DF39" s="662"/>
      <c r="DG39" s="662"/>
      <c r="DH39" s="662"/>
      <c r="DI39" s="662"/>
      <c r="DJ39" s="662"/>
      <c r="DK39" s="663"/>
      <c r="DL39" s="669" t="s">
        <v>229</v>
      </c>
      <c r="DM39" s="662"/>
      <c r="DN39" s="662"/>
      <c r="DO39" s="662"/>
      <c r="DP39" s="662"/>
      <c r="DQ39" s="662"/>
      <c r="DR39" s="662"/>
      <c r="DS39" s="662"/>
      <c r="DT39" s="662"/>
      <c r="DU39" s="662"/>
      <c r="DV39" s="663"/>
      <c r="DW39" s="666" t="s">
        <v>125</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206877</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229</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307532</v>
      </c>
      <c r="CS40" s="664"/>
      <c r="CT40" s="664"/>
      <c r="CU40" s="664"/>
      <c r="CV40" s="664"/>
      <c r="CW40" s="664"/>
      <c r="CX40" s="664"/>
      <c r="CY40" s="665"/>
      <c r="CZ40" s="666">
        <v>2.5</v>
      </c>
      <c r="DA40" s="695"/>
      <c r="DB40" s="695"/>
      <c r="DC40" s="696"/>
      <c r="DD40" s="669">
        <v>36132</v>
      </c>
      <c r="DE40" s="664"/>
      <c r="DF40" s="664"/>
      <c r="DG40" s="664"/>
      <c r="DH40" s="664"/>
      <c r="DI40" s="664"/>
      <c r="DJ40" s="664"/>
      <c r="DK40" s="665"/>
      <c r="DL40" s="669" t="s">
        <v>125</v>
      </c>
      <c r="DM40" s="664"/>
      <c r="DN40" s="664"/>
      <c r="DO40" s="664"/>
      <c r="DP40" s="664"/>
      <c r="DQ40" s="664"/>
      <c r="DR40" s="664"/>
      <c r="DS40" s="664"/>
      <c r="DT40" s="664"/>
      <c r="DU40" s="664"/>
      <c r="DV40" s="665"/>
      <c r="DW40" s="666" t="s">
        <v>229</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899585</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352</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125</v>
      </c>
      <c r="CS41" s="662"/>
      <c r="CT41" s="662"/>
      <c r="CU41" s="662"/>
      <c r="CV41" s="662"/>
      <c r="CW41" s="662"/>
      <c r="CX41" s="662"/>
      <c r="CY41" s="663"/>
      <c r="CZ41" s="666" t="s">
        <v>229</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852012</v>
      </c>
      <c r="CS42" s="664"/>
      <c r="CT42" s="664"/>
      <c r="CU42" s="664"/>
      <c r="CV42" s="664"/>
      <c r="CW42" s="664"/>
      <c r="CX42" s="664"/>
      <c r="CY42" s="665"/>
      <c r="CZ42" s="666">
        <v>6.9</v>
      </c>
      <c r="DA42" s="667"/>
      <c r="DB42" s="667"/>
      <c r="DC42" s="668"/>
      <c r="DD42" s="669">
        <v>487381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11041</v>
      </c>
      <c r="CS43" s="662"/>
      <c r="CT43" s="662"/>
      <c r="CU43" s="662"/>
      <c r="CV43" s="662"/>
      <c r="CW43" s="662"/>
      <c r="CX43" s="662"/>
      <c r="CY43" s="663"/>
      <c r="CZ43" s="666">
        <v>0.1</v>
      </c>
      <c r="DA43" s="695"/>
      <c r="DB43" s="695"/>
      <c r="DC43" s="696"/>
      <c r="DD43" s="669">
        <v>11041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847732</v>
      </c>
      <c r="CS44" s="664"/>
      <c r="CT44" s="664"/>
      <c r="CU44" s="664"/>
      <c r="CV44" s="664"/>
      <c r="CW44" s="664"/>
      <c r="CX44" s="664"/>
      <c r="CY44" s="665"/>
      <c r="CZ44" s="666">
        <v>6.9</v>
      </c>
      <c r="DA44" s="667"/>
      <c r="DB44" s="667"/>
      <c r="DC44" s="668"/>
      <c r="DD44" s="669">
        <v>486408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267995</v>
      </c>
      <c r="CS45" s="662"/>
      <c r="CT45" s="662"/>
      <c r="CU45" s="662"/>
      <c r="CV45" s="662"/>
      <c r="CW45" s="662"/>
      <c r="CX45" s="662"/>
      <c r="CY45" s="663"/>
      <c r="CZ45" s="666">
        <v>2.2000000000000002</v>
      </c>
      <c r="DA45" s="695"/>
      <c r="DB45" s="695"/>
      <c r="DC45" s="696"/>
      <c r="DD45" s="669">
        <v>52679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519520</v>
      </c>
      <c r="CS46" s="664"/>
      <c r="CT46" s="664"/>
      <c r="CU46" s="664"/>
      <c r="CV46" s="664"/>
      <c r="CW46" s="664"/>
      <c r="CX46" s="664"/>
      <c r="CY46" s="665"/>
      <c r="CZ46" s="666">
        <v>4.2</v>
      </c>
      <c r="DA46" s="667"/>
      <c r="DB46" s="667"/>
      <c r="DC46" s="668"/>
      <c r="DD46" s="669">
        <v>401623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4280</v>
      </c>
      <c r="CS47" s="662"/>
      <c r="CT47" s="662"/>
      <c r="CU47" s="662"/>
      <c r="CV47" s="662"/>
      <c r="CW47" s="662"/>
      <c r="CX47" s="662"/>
      <c r="CY47" s="663"/>
      <c r="CZ47" s="666">
        <v>0</v>
      </c>
      <c r="DA47" s="695"/>
      <c r="DB47" s="695"/>
      <c r="DC47" s="696"/>
      <c r="DD47" s="669">
        <v>973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229</v>
      </c>
      <c r="CS48" s="664"/>
      <c r="CT48" s="664"/>
      <c r="CU48" s="664"/>
      <c r="CV48" s="664"/>
      <c r="CW48" s="664"/>
      <c r="CX48" s="664"/>
      <c r="CY48" s="665"/>
      <c r="CZ48" s="666" t="s">
        <v>229</v>
      </c>
      <c r="DA48" s="667"/>
      <c r="DB48" s="667"/>
      <c r="DC48" s="668"/>
      <c r="DD48" s="669" t="s">
        <v>125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12371185</v>
      </c>
      <c r="CS49" s="677"/>
      <c r="CT49" s="677"/>
      <c r="CU49" s="677"/>
      <c r="CV49" s="677"/>
      <c r="CW49" s="677"/>
      <c r="CX49" s="677"/>
      <c r="CY49" s="678"/>
      <c r="CZ49" s="679">
        <v>100</v>
      </c>
      <c r="DA49" s="680"/>
      <c r="DB49" s="680"/>
      <c r="DC49" s="681"/>
      <c r="DD49" s="682">
        <v>9282669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Q/jE1RD91nSTD4LoaAUhtEUZT5+DNKaEd8+pI8QMkX67UVu02epZxJXJnZ3W8T4m/ncTjbl9It+dxs49sYbHQ==" saltValue="Fh9p+0fNsydsb5Gyud8lj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13159</v>
      </c>
      <c r="R7" s="1194"/>
      <c r="S7" s="1194"/>
      <c r="T7" s="1194"/>
      <c r="U7" s="1194"/>
      <c r="V7" s="1194">
        <v>12371</v>
      </c>
      <c r="W7" s="1194"/>
      <c r="X7" s="1194"/>
      <c r="Y7" s="1194"/>
      <c r="Z7" s="1194"/>
      <c r="AA7" s="1194">
        <v>788</v>
      </c>
      <c r="AB7" s="1194"/>
      <c r="AC7" s="1194"/>
      <c r="AD7" s="1194"/>
      <c r="AE7" s="1195"/>
      <c r="AF7" s="1196">
        <v>757</v>
      </c>
      <c r="AG7" s="1197"/>
      <c r="AH7" s="1197"/>
      <c r="AI7" s="1197"/>
      <c r="AJ7" s="1198"/>
      <c r="AK7" s="1180">
        <v>507</v>
      </c>
      <c r="AL7" s="1181"/>
      <c r="AM7" s="1181"/>
      <c r="AN7" s="1181"/>
      <c r="AO7" s="1181"/>
      <c r="AP7" s="1181">
        <v>10133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592</v>
      </c>
      <c r="BT7" s="1185"/>
      <c r="BU7" s="1185"/>
      <c r="BV7" s="1185"/>
      <c r="BW7" s="1185"/>
      <c r="BX7" s="1185"/>
      <c r="BY7" s="1185"/>
      <c r="BZ7" s="1185"/>
      <c r="CA7" s="1185"/>
      <c r="CB7" s="1185"/>
      <c r="CC7" s="1185"/>
      <c r="CD7" s="1185"/>
      <c r="CE7" s="1185"/>
      <c r="CF7" s="1185"/>
      <c r="CG7" s="1186"/>
      <c r="CH7" s="1177">
        <v>-10</v>
      </c>
      <c r="CI7" s="1178"/>
      <c r="CJ7" s="1178"/>
      <c r="CK7" s="1178"/>
      <c r="CL7" s="1179"/>
      <c r="CM7" s="1177">
        <v>14</v>
      </c>
      <c r="CN7" s="1178"/>
      <c r="CO7" s="1178"/>
      <c r="CP7" s="1178"/>
      <c r="CQ7" s="1179"/>
      <c r="CR7" s="1177">
        <v>13</v>
      </c>
      <c r="CS7" s="1178"/>
      <c r="CT7" s="1178"/>
      <c r="CU7" s="1178"/>
      <c r="CV7" s="1179"/>
      <c r="CW7" s="1177">
        <v>29</v>
      </c>
      <c r="CX7" s="1178"/>
      <c r="CY7" s="1178"/>
      <c r="CZ7" s="1178"/>
      <c r="DA7" s="1179"/>
      <c r="DB7" s="1177" t="s">
        <v>585</v>
      </c>
      <c r="DC7" s="1178"/>
      <c r="DD7" s="1178"/>
      <c r="DE7" s="1178"/>
      <c r="DF7" s="1179"/>
      <c r="DG7" s="1177" t="s">
        <v>585</v>
      </c>
      <c r="DH7" s="1178"/>
      <c r="DI7" s="1178"/>
      <c r="DJ7" s="1178"/>
      <c r="DK7" s="1179"/>
      <c r="DL7" s="1177" t="s">
        <v>585</v>
      </c>
      <c r="DM7" s="1178"/>
      <c r="DN7" s="1178"/>
      <c r="DO7" s="1178"/>
      <c r="DP7" s="1179"/>
      <c r="DQ7" s="1177" t="s">
        <v>585</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587</v>
      </c>
      <c r="BT8" s="1104"/>
      <c r="BU8" s="1104"/>
      <c r="BV8" s="1104"/>
      <c r="BW8" s="1104"/>
      <c r="BX8" s="1104"/>
      <c r="BY8" s="1104"/>
      <c r="BZ8" s="1104"/>
      <c r="CA8" s="1104"/>
      <c r="CB8" s="1104"/>
      <c r="CC8" s="1104"/>
      <c r="CD8" s="1104"/>
      <c r="CE8" s="1104"/>
      <c r="CF8" s="1104"/>
      <c r="CG8" s="1105"/>
      <c r="CH8" s="1078">
        <v>2</v>
      </c>
      <c r="CI8" s="1079"/>
      <c r="CJ8" s="1079"/>
      <c r="CK8" s="1079"/>
      <c r="CL8" s="1080"/>
      <c r="CM8" s="1078">
        <v>121</v>
      </c>
      <c r="CN8" s="1079"/>
      <c r="CO8" s="1079"/>
      <c r="CP8" s="1079"/>
      <c r="CQ8" s="1080"/>
      <c r="CR8" s="1078">
        <v>93</v>
      </c>
      <c r="CS8" s="1079"/>
      <c r="CT8" s="1079"/>
      <c r="CU8" s="1079"/>
      <c r="CV8" s="1080"/>
      <c r="CW8" s="1078">
        <v>3</v>
      </c>
      <c r="CX8" s="1079"/>
      <c r="CY8" s="1079"/>
      <c r="CZ8" s="1079"/>
      <c r="DA8" s="1080"/>
      <c r="DB8" s="1078" t="s">
        <v>585</v>
      </c>
      <c r="DC8" s="1079"/>
      <c r="DD8" s="1079"/>
      <c r="DE8" s="1079"/>
      <c r="DF8" s="1080"/>
      <c r="DG8" s="1078" t="s">
        <v>585</v>
      </c>
      <c r="DH8" s="1079"/>
      <c r="DI8" s="1079"/>
      <c r="DJ8" s="1079"/>
      <c r="DK8" s="1080"/>
      <c r="DL8" s="1078" t="s">
        <v>585</v>
      </c>
      <c r="DM8" s="1079"/>
      <c r="DN8" s="1079"/>
      <c r="DO8" s="1079"/>
      <c r="DP8" s="1080"/>
      <c r="DQ8" s="1078" t="s">
        <v>585</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588</v>
      </c>
      <c r="BT9" s="1104"/>
      <c r="BU9" s="1104"/>
      <c r="BV9" s="1104"/>
      <c r="BW9" s="1104"/>
      <c r="BX9" s="1104"/>
      <c r="BY9" s="1104"/>
      <c r="BZ9" s="1104"/>
      <c r="CA9" s="1104"/>
      <c r="CB9" s="1104"/>
      <c r="CC9" s="1104"/>
      <c r="CD9" s="1104"/>
      <c r="CE9" s="1104"/>
      <c r="CF9" s="1104"/>
      <c r="CG9" s="1105"/>
      <c r="CH9" s="1078" t="s">
        <v>590</v>
      </c>
      <c r="CI9" s="1079"/>
      <c r="CJ9" s="1079"/>
      <c r="CK9" s="1079"/>
      <c r="CL9" s="1080"/>
      <c r="CM9" s="1078">
        <v>100</v>
      </c>
      <c r="CN9" s="1079"/>
      <c r="CO9" s="1079"/>
      <c r="CP9" s="1079"/>
      <c r="CQ9" s="1080"/>
      <c r="CR9" s="1078">
        <v>50</v>
      </c>
      <c r="CS9" s="1079"/>
      <c r="CT9" s="1079"/>
      <c r="CU9" s="1079"/>
      <c r="CV9" s="1080"/>
      <c r="CW9" s="1078">
        <v>2</v>
      </c>
      <c r="CX9" s="1079"/>
      <c r="CY9" s="1079"/>
      <c r="CZ9" s="1079"/>
      <c r="DA9" s="1080"/>
      <c r="DB9" s="1078" t="s">
        <v>585</v>
      </c>
      <c r="DC9" s="1079"/>
      <c r="DD9" s="1079"/>
      <c r="DE9" s="1079"/>
      <c r="DF9" s="1080"/>
      <c r="DG9" s="1078" t="s">
        <v>585</v>
      </c>
      <c r="DH9" s="1079"/>
      <c r="DI9" s="1079"/>
      <c r="DJ9" s="1079"/>
      <c r="DK9" s="1080"/>
      <c r="DL9" s="1078" t="s">
        <v>585</v>
      </c>
      <c r="DM9" s="1079"/>
      <c r="DN9" s="1079"/>
      <c r="DO9" s="1079"/>
      <c r="DP9" s="1080"/>
      <c r="DQ9" s="1078" t="s">
        <v>585</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589</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17</v>
      </c>
      <c r="CN10" s="1079"/>
      <c r="CO10" s="1079"/>
      <c r="CP10" s="1079"/>
      <c r="CQ10" s="1080"/>
      <c r="CR10" s="1078">
        <v>8</v>
      </c>
      <c r="CS10" s="1079"/>
      <c r="CT10" s="1079"/>
      <c r="CU10" s="1079"/>
      <c r="CV10" s="1080"/>
      <c r="CW10" s="1078" t="s">
        <v>585</v>
      </c>
      <c r="CX10" s="1079"/>
      <c r="CY10" s="1079"/>
      <c r="CZ10" s="1079"/>
      <c r="DA10" s="1080"/>
      <c r="DB10" s="1078" t="s">
        <v>585</v>
      </c>
      <c r="DC10" s="1079"/>
      <c r="DD10" s="1079"/>
      <c r="DE10" s="1079"/>
      <c r="DF10" s="1080"/>
      <c r="DG10" s="1078" t="s">
        <v>585</v>
      </c>
      <c r="DH10" s="1079"/>
      <c r="DI10" s="1079"/>
      <c r="DJ10" s="1079"/>
      <c r="DK10" s="1080"/>
      <c r="DL10" s="1078" t="s">
        <v>585</v>
      </c>
      <c r="DM10" s="1079"/>
      <c r="DN10" s="1079"/>
      <c r="DO10" s="1079"/>
      <c r="DP10" s="1080"/>
      <c r="DQ10" s="1078" t="s">
        <v>585</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v>13159</v>
      </c>
      <c r="R23" s="1158"/>
      <c r="S23" s="1158"/>
      <c r="T23" s="1158"/>
      <c r="U23" s="1158"/>
      <c r="V23" s="1158">
        <v>12371</v>
      </c>
      <c r="W23" s="1158"/>
      <c r="X23" s="1158"/>
      <c r="Y23" s="1158"/>
      <c r="Z23" s="1158"/>
      <c r="AA23" s="1158">
        <v>788</v>
      </c>
      <c r="AB23" s="1158"/>
      <c r="AC23" s="1158"/>
      <c r="AD23" s="1158"/>
      <c r="AE23" s="1159"/>
      <c r="AF23" s="1160">
        <v>757</v>
      </c>
      <c r="AG23" s="1158"/>
      <c r="AH23" s="1158"/>
      <c r="AI23" s="1158"/>
      <c r="AJ23" s="1161"/>
      <c r="AK23" s="1162"/>
      <c r="AL23" s="1163"/>
      <c r="AM23" s="1163"/>
      <c r="AN23" s="1163"/>
      <c r="AO23" s="1163"/>
      <c r="AP23" s="1158">
        <v>10133</v>
      </c>
      <c r="AQ23" s="1158"/>
      <c r="AR23" s="1158"/>
      <c r="AS23" s="1158"/>
      <c r="AT23" s="1158"/>
      <c r="AU23" s="1164"/>
      <c r="AV23" s="1164"/>
      <c r="AW23" s="1164"/>
      <c r="AX23" s="1164"/>
      <c r="AY23" s="1165"/>
      <c r="AZ23" s="1154" t="s">
        <v>384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2979</v>
      </c>
      <c r="R28" s="1143"/>
      <c r="S28" s="1143"/>
      <c r="T28" s="1143"/>
      <c r="U28" s="1143"/>
      <c r="V28" s="1143">
        <v>2921</v>
      </c>
      <c r="W28" s="1143"/>
      <c r="X28" s="1143"/>
      <c r="Y28" s="1143"/>
      <c r="Z28" s="1143"/>
      <c r="AA28" s="1143">
        <v>58</v>
      </c>
      <c r="AB28" s="1143"/>
      <c r="AC28" s="1143"/>
      <c r="AD28" s="1143"/>
      <c r="AE28" s="1144"/>
      <c r="AF28" s="1145">
        <v>58</v>
      </c>
      <c r="AG28" s="1143"/>
      <c r="AH28" s="1143"/>
      <c r="AI28" s="1143"/>
      <c r="AJ28" s="1146"/>
      <c r="AK28" s="1147">
        <v>207</v>
      </c>
      <c r="AL28" s="1135"/>
      <c r="AM28" s="1135"/>
      <c r="AN28" s="1135"/>
      <c r="AO28" s="1135"/>
      <c r="AP28" s="1135" t="s">
        <v>575</v>
      </c>
      <c r="AQ28" s="1135"/>
      <c r="AR28" s="1135"/>
      <c r="AS28" s="1135"/>
      <c r="AT28" s="1135"/>
      <c r="AU28" s="1135" t="s">
        <v>575</v>
      </c>
      <c r="AV28" s="1135"/>
      <c r="AW28" s="1135"/>
      <c r="AX28" s="1135"/>
      <c r="AY28" s="1135"/>
      <c r="AZ28" s="1136" t="s">
        <v>575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2888</v>
      </c>
      <c r="R29" s="1133"/>
      <c r="S29" s="1133"/>
      <c r="T29" s="1133"/>
      <c r="U29" s="1133"/>
      <c r="V29" s="1133">
        <v>2859</v>
      </c>
      <c r="W29" s="1133"/>
      <c r="X29" s="1133"/>
      <c r="Y29" s="1133"/>
      <c r="Z29" s="1133"/>
      <c r="AA29" s="1133">
        <v>29</v>
      </c>
      <c r="AB29" s="1133"/>
      <c r="AC29" s="1133"/>
      <c r="AD29" s="1133"/>
      <c r="AE29" s="1134"/>
      <c r="AF29" s="1108">
        <v>29</v>
      </c>
      <c r="AG29" s="1109"/>
      <c r="AH29" s="1109"/>
      <c r="AI29" s="1109"/>
      <c r="AJ29" s="1110"/>
      <c r="AK29" s="1069">
        <v>423</v>
      </c>
      <c r="AL29" s="1060"/>
      <c r="AM29" s="1060"/>
      <c r="AN29" s="1060"/>
      <c r="AO29" s="1060"/>
      <c r="AP29" s="1060" t="s">
        <v>575</v>
      </c>
      <c r="AQ29" s="1060"/>
      <c r="AR29" s="1060"/>
      <c r="AS29" s="1060"/>
      <c r="AT29" s="1060"/>
      <c r="AU29" s="1060" t="s">
        <v>575</v>
      </c>
      <c r="AV29" s="1060"/>
      <c r="AW29" s="1060"/>
      <c r="AX29" s="1060"/>
      <c r="AY29" s="1060"/>
      <c r="AZ29" s="1131" t="s">
        <v>575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402</v>
      </c>
      <c r="R30" s="1133"/>
      <c r="S30" s="1133"/>
      <c r="T30" s="1133"/>
      <c r="U30" s="1133"/>
      <c r="V30" s="1133">
        <v>392</v>
      </c>
      <c r="W30" s="1133"/>
      <c r="X30" s="1133"/>
      <c r="Y30" s="1133"/>
      <c r="Z30" s="1133"/>
      <c r="AA30" s="1133">
        <v>10</v>
      </c>
      <c r="AB30" s="1133"/>
      <c r="AC30" s="1133"/>
      <c r="AD30" s="1133"/>
      <c r="AE30" s="1134"/>
      <c r="AF30" s="1108">
        <v>10</v>
      </c>
      <c r="AG30" s="1109"/>
      <c r="AH30" s="1109"/>
      <c r="AI30" s="1109"/>
      <c r="AJ30" s="1110"/>
      <c r="AK30" s="1069">
        <v>80</v>
      </c>
      <c r="AL30" s="1060"/>
      <c r="AM30" s="1060"/>
      <c r="AN30" s="1060"/>
      <c r="AO30" s="1060"/>
      <c r="AP30" s="1060" t="s">
        <v>575</v>
      </c>
      <c r="AQ30" s="1060"/>
      <c r="AR30" s="1060"/>
      <c r="AS30" s="1060"/>
      <c r="AT30" s="1060"/>
      <c r="AU30" s="1060" t="s">
        <v>575</v>
      </c>
      <c r="AV30" s="1060"/>
      <c r="AW30" s="1060"/>
      <c r="AX30" s="1060"/>
      <c r="AY30" s="1060"/>
      <c r="AZ30" s="1131" t="s">
        <v>575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439</v>
      </c>
      <c r="R31" s="1133"/>
      <c r="S31" s="1133"/>
      <c r="T31" s="1133"/>
      <c r="U31" s="1133"/>
      <c r="V31" s="1133">
        <v>374</v>
      </c>
      <c r="W31" s="1133"/>
      <c r="X31" s="1133"/>
      <c r="Y31" s="1133"/>
      <c r="Z31" s="1133"/>
      <c r="AA31" s="1133">
        <v>65</v>
      </c>
      <c r="AB31" s="1133"/>
      <c r="AC31" s="1133"/>
      <c r="AD31" s="1133"/>
      <c r="AE31" s="1134"/>
      <c r="AF31" s="1108">
        <v>662</v>
      </c>
      <c r="AG31" s="1109"/>
      <c r="AH31" s="1109"/>
      <c r="AI31" s="1109"/>
      <c r="AJ31" s="1110"/>
      <c r="AK31" s="1069" t="s">
        <v>575</v>
      </c>
      <c r="AL31" s="1060"/>
      <c r="AM31" s="1060"/>
      <c r="AN31" s="1060"/>
      <c r="AO31" s="1060"/>
      <c r="AP31" s="1060">
        <v>2012</v>
      </c>
      <c r="AQ31" s="1060"/>
      <c r="AR31" s="1060"/>
      <c r="AS31" s="1060"/>
      <c r="AT31" s="1060"/>
      <c r="AU31" s="1060" t="s">
        <v>575</v>
      </c>
      <c r="AV31" s="1060"/>
      <c r="AW31" s="1060"/>
      <c r="AX31" s="1060"/>
      <c r="AY31" s="1060"/>
      <c r="AZ31" s="1131" t="s">
        <v>575</v>
      </c>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1437</v>
      </c>
      <c r="R32" s="1133"/>
      <c r="S32" s="1133"/>
      <c r="T32" s="1133"/>
      <c r="U32" s="1133"/>
      <c r="V32" s="1133">
        <v>1231</v>
      </c>
      <c r="W32" s="1133"/>
      <c r="X32" s="1133"/>
      <c r="Y32" s="1133"/>
      <c r="Z32" s="1133"/>
      <c r="AA32" s="1133">
        <v>207</v>
      </c>
      <c r="AB32" s="1133"/>
      <c r="AC32" s="1133"/>
      <c r="AD32" s="1133"/>
      <c r="AE32" s="1134"/>
      <c r="AF32" s="1108">
        <v>80</v>
      </c>
      <c r="AG32" s="1109"/>
      <c r="AH32" s="1109"/>
      <c r="AI32" s="1109"/>
      <c r="AJ32" s="1110"/>
      <c r="AK32" s="1069">
        <v>608</v>
      </c>
      <c r="AL32" s="1060"/>
      <c r="AM32" s="1060"/>
      <c r="AN32" s="1060"/>
      <c r="AO32" s="1060"/>
      <c r="AP32" s="1060">
        <v>13643</v>
      </c>
      <c r="AQ32" s="1060"/>
      <c r="AR32" s="1060"/>
      <c r="AS32" s="1060"/>
      <c r="AT32" s="1060"/>
      <c r="AU32" s="1060">
        <v>8936</v>
      </c>
      <c r="AV32" s="1060"/>
      <c r="AW32" s="1060"/>
      <c r="AX32" s="1060"/>
      <c r="AY32" s="1060"/>
      <c r="AZ32" s="1131" t="s">
        <v>575</v>
      </c>
      <c r="BA32" s="1131"/>
      <c r="BB32" s="1131"/>
      <c r="BC32" s="1131"/>
      <c r="BD32" s="1131"/>
      <c r="BE32" s="1121" t="s">
        <v>399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401</v>
      </c>
      <c r="C33" s="1127"/>
      <c r="D33" s="1127"/>
      <c r="E33" s="1127"/>
      <c r="F33" s="1127"/>
      <c r="G33" s="1127"/>
      <c r="H33" s="1127"/>
      <c r="I33" s="1127"/>
      <c r="J33" s="1127"/>
      <c r="K33" s="1127"/>
      <c r="L33" s="1127"/>
      <c r="M33" s="1127"/>
      <c r="N33" s="1127"/>
      <c r="O33" s="1127"/>
      <c r="P33" s="1128"/>
      <c r="Q33" s="1132">
        <v>81</v>
      </c>
      <c r="R33" s="1133"/>
      <c r="S33" s="1133"/>
      <c r="T33" s="1133"/>
      <c r="U33" s="1133"/>
      <c r="V33" s="1133">
        <v>81</v>
      </c>
      <c r="W33" s="1133"/>
      <c r="X33" s="1133"/>
      <c r="Y33" s="1133"/>
      <c r="Z33" s="1133"/>
      <c r="AA33" s="1133">
        <v>0</v>
      </c>
      <c r="AB33" s="1133"/>
      <c r="AC33" s="1133"/>
      <c r="AD33" s="1133"/>
      <c r="AE33" s="1134"/>
      <c r="AF33" s="1108" t="s">
        <v>402</v>
      </c>
      <c r="AG33" s="1109"/>
      <c r="AH33" s="1109"/>
      <c r="AI33" s="1109"/>
      <c r="AJ33" s="1110"/>
      <c r="AK33" s="1069">
        <v>81</v>
      </c>
      <c r="AL33" s="1060"/>
      <c r="AM33" s="1060"/>
      <c r="AN33" s="1060"/>
      <c r="AO33" s="1060"/>
      <c r="AP33" s="1060">
        <v>741</v>
      </c>
      <c r="AQ33" s="1060"/>
      <c r="AR33" s="1060"/>
      <c r="AS33" s="1060"/>
      <c r="AT33" s="1060"/>
      <c r="AU33" s="1060" t="s">
        <v>590</v>
      </c>
      <c r="AV33" s="1060"/>
      <c r="AW33" s="1060"/>
      <c r="AX33" s="1060"/>
      <c r="AY33" s="1060"/>
      <c r="AZ33" s="1131" t="s">
        <v>575</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839</v>
      </c>
      <c r="AG63" s="1048"/>
      <c r="AH63" s="1048"/>
      <c r="AI63" s="1048"/>
      <c r="AJ63" s="1119"/>
      <c r="AK63" s="1120"/>
      <c r="AL63" s="1052"/>
      <c r="AM63" s="1052"/>
      <c r="AN63" s="1052"/>
      <c r="AO63" s="1052"/>
      <c r="AP63" s="1048">
        <v>16396</v>
      </c>
      <c r="AQ63" s="1048"/>
      <c r="AR63" s="1048"/>
      <c r="AS63" s="1048"/>
      <c r="AT63" s="1048"/>
      <c r="AU63" s="1048">
        <v>8936</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390</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576</v>
      </c>
      <c r="C68" s="1075"/>
      <c r="D68" s="1075"/>
      <c r="E68" s="1075"/>
      <c r="F68" s="1075"/>
      <c r="G68" s="1075"/>
      <c r="H68" s="1075"/>
      <c r="I68" s="1075"/>
      <c r="J68" s="1075"/>
      <c r="K68" s="1075"/>
      <c r="L68" s="1075"/>
      <c r="M68" s="1075"/>
      <c r="N68" s="1075"/>
      <c r="O68" s="1075"/>
      <c r="P68" s="1076"/>
      <c r="Q68" s="1077">
        <v>4685</v>
      </c>
      <c r="R68" s="1071"/>
      <c r="S68" s="1071"/>
      <c r="T68" s="1071"/>
      <c r="U68" s="1071"/>
      <c r="V68" s="1071">
        <v>4199</v>
      </c>
      <c r="W68" s="1071"/>
      <c r="X68" s="1071"/>
      <c r="Y68" s="1071"/>
      <c r="Z68" s="1071"/>
      <c r="AA68" s="1071">
        <v>485</v>
      </c>
      <c r="AB68" s="1071"/>
      <c r="AC68" s="1071"/>
      <c r="AD68" s="1071"/>
      <c r="AE68" s="1071"/>
      <c r="AF68" s="1071">
        <v>485</v>
      </c>
      <c r="AG68" s="1071"/>
      <c r="AH68" s="1071"/>
      <c r="AI68" s="1071"/>
      <c r="AJ68" s="1071"/>
      <c r="AK68" s="1071" t="s">
        <v>585</v>
      </c>
      <c r="AL68" s="1071"/>
      <c r="AM68" s="1071"/>
      <c r="AN68" s="1071"/>
      <c r="AO68" s="1071"/>
      <c r="AP68" s="1071">
        <v>1067</v>
      </c>
      <c r="AQ68" s="1071"/>
      <c r="AR68" s="1071"/>
      <c r="AS68" s="1071"/>
      <c r="AT68" s="1071"/>
      <c r="AU68" s="1071">
        <v>220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591</v>
      </c>
      <c r="C69" s="1064"/>
      <c r="D69" s="1064"/>
      <c r="E69" s="1064"/>
      <c r="F69" s="1064"/>
      <c r="G69" s="1064"/>
      <c r="H69" s="1064"/>
      <c r="I69" s="1064"/>
      <c r="J69" s="1064"/>
      <c r="K69" s="1064"/>
      <c r="L69" s="1064"/>
      <c r="M69" s="1064"/>
      <c r="N69" s="1064"/>
      <c r="O69" s="1064"/>
      <c r="P69" s="1065"/>
      <c r="Q69" s="1066">
        <v>650</v>
      </c>
      <c r="R69" s="1060"/>
      <c r="S69" s="1060"/>
      <c r="T69" s="1060"/>
      <c r="U69" s="1060"/>
      <c r="V69" s="1060">
        <v>593</v>
      </c>
      <c r="W69" s="1060"/>
      <c r="X69" s="1060"/>
      <c r="Y69" s="1060"/>
      <c r="Z69" s="1060"/>
      <c r="AA69" s="1060">
        <v>56</v>
      </c>
      <c r="AB69" s="1060"/>
      <c r="AC69" s="1060"/>
      <c r="AD69" s="1060"/>
      <c r="AE69" s="1060"/>
      <c r="AF69" s="1060">
        <v>56</v>
      </c>
      <c r="AG69" s="1060"/>
      <c r="AH69" s="1060"/>
      <c r="AI69" s="1060"/>
      <c r="AJ69" s="1060"/>
      <c r="AK69" s="1060" t="s">
        <v>585</v>
      </c>
      <c r="AL69" s="1060"/>
      <c r="AM69" s="1060"/>
      <c r="AN69" s="1060"/>
      <c r="AO69" s="1060"/>
      <c r="AP69" s="1060">
        <v>22</v>
      </c>
      <c r="AQ69" s="1060"/>
      <c r="AR69" s="1060"/>
      <c r="AS69" s="1060"/>
      <c r="AT69" s="1060"/>
      <c r="AU69" s="1060">
        <v>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194</v>
      </c>
      <c r="R70" s="1060"/>
      <c r="S70" s="1060"/>
      <c r="T70" s="1060"/>
      <c r="U70" s="1060"/>
      <c r="V70" s="1060">
        <v>158</v>
      </c>
      <c r="W70" s="1060"/>
      <c r="X70" s="1060"/>
      <c r="Y70" s="1060"/>
      <c r="Z70" s="1060"/>
      <c r="AA70" s="1060">
        <v>36</v>
      </c>
      <c r="AB70" s="1060"/>
      <c r="AC70" s="1060"/>
      <c r="AD70" s="1060"/>
      <c r="AE70" s="1060"/>
      <c r="AF70" s="1060">
        <v>36</v>
      </c>
      <c r="AG70" s="1060"/>
      <c r="AH70" s="1060"/>
      <c r="AI70" s="1060"/>
      <c r="AJ70" s="1060"/>
      <c r="AK70" s="1060" t="s">
        <v>585</v>
      </c>
      <c r="AL70" s="1060"/>
      <c r="AM70" s="1060"/>
      <c r="AN70" s="1060"/>
      <c r="AO70" s="1060"/>
      <c r="AP70" s="1060" t="s">
        <v>575</v>
      </c>
      <c r="AQ70" s="1060"/>
      <c r="AR70" s="1060"/>
      <c r="AS70" s="1060"/>
      <c r="AT70" s="1060"/>
      <c r="AU70" s="1060" t="s">
        <v>575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145</v>
      </c>
      <c r="R71" s="1060"/>
      <c r="S71" s="1060"/>
      <c r="T71" s="1060"/>
      <c r="U71" s="1060"/>
      <c r="V71" s="1060">
        <v>141</v>
      </c>
      <c r="W71" s="1060"/>
      <c r="X71" s="1060"/>
      <c r="Y71" s="1060"/>
      <c r="Z71" s="1060"/>
      <c r="AA71" s="1060">
        <v>4</v>
      </c>
      <c r="AB71" s="1060"/>
      <c r="AC71" s="1060"/>
      <c r="AD71" s="1060"/>
      <c r="AE71" s="1060"/>
      <c r="AF71" s="1060">
        <v>4</v>
      </c>
      <c r="AG71" s="1060"/>
      <c r="AH71" s="1060"/>
      <c r="AI71" s="1060"/>
      <c r="AJ71" s="1060"/>
      <c r="AK71" s="1060" t="s">
        <v>585</v>
      </c>
      <c r="AL71" s="1060"/>
      <c r="AM71" s="1060"/>
      <c r="AN71" s="1060"/>
      <c r="AO71" s="1060"/>
      <c r="AP71" s="1060" t="s">
        <v>575</v>
      </c>
      <c r="AQ71" s="1060"/>
      <c r="AR71" s="1060"/>
      <c r="AS71" s="1060"/>
      <c r="AT71" s="1060"/>
      <c r="AU71" s="1060" t="s">
        <v>575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6">
        <v>154880</v>
      </c>
      <c r="R72" s="1060"/>
      <c r="S72" s="1060"/>
      <c r="T72" s="1060"/>
      <c r="U72" s="1060"/>
      <c r="V72" s="1060">
        <v>154880</v>
      </c>
      <c r="W72" s="1060"/>
      <c r="X72" s="1060"/>
      <c r="Y72" s="1060"/>
      <c r="Z72" s="1060"/>
      <c r="AA72" s="1060">
        <v>0</v>
      </c>
      <c r="AB72" s="1060"/>
      <c r="AC72" s="1060"/>
      <c r="AD72" s="1060"/>
      <c r="AE72" s="1060"/>
      <c r="AF72" s="1060">
        <v>0</v>
      </c>
      <c r="AG72" s="1060"/>
      <c r="AH72" s="1060"/>
      <c r="AI72" s="1060"/>
      <c r="AJ72" s="1060"/>
      <c r="AK72" s="1060" t="s">
        <v>585</v>
      </c>
      <c r="AL72" s="1060"/>
      <c r="AM72" s="1060"/>
      <c r="AN72" s="1060"/>
      <c r="AO72" s="1060"/>
      <c r="AP72" s="1060" t="s">
        <v>585</v>
      </c>
      <c r="AQ72" s="1060"/>
      <c r="AR72" s="1060"/>
      <c r="AS72" s="1060"/>
      <c r="AT72" s="1060"/>
      <c r="AU72" s="1060" t="s">
        <v>585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1256</v>
      </c>
      <c r="R73" s="1060"/>
      <c r="S73" s="1060"/>
      <c r="T73" s="1060"/>
      <c r="U73" s="1060"/>
      <c r="V73" s="1060">
        <v>1214</v>
      </c>
      <c r="W73" s="1060"/>
      <c r="X73" s="1060"/>
      <c r="Y73" s="1060"/>
      <c r="Z73" s="1060"/>
      <c r="AA73" s="1060">
        <v>41</v>
      </c>
      <c r="AB73" s="1060"/>
      <c r="AC73" s="1060"/>
      <c r="AD73" s="1060"/>
      <c r="AE73" s="1060"/>
      <c r="AF73" s="1060">
        <v>41</v>
      </c>
      <c r="AG73" s="1060"/>
      <c r="AH73" s="1060"/>
      <c r="AI73" s="1060"/>
      <c r="AJ73" s="1060"/>
      <c r="AK73" s="1060" t="s">
        <v>585</v>
      </c>
      <c r="AL73" s="1060"/>
      <c r="AM73" s="1060"/>
      <c r="AN73" s="1060"/>
      <c r="AO73" s="1060"/>
      <c r="AP73" s="1060">
        <v>951</v>
      </c>
      <c r="AQ73" s="1060"/>
      <c r="AR73" s="1060"/>
      <c r="AS73" s="1060"/>
      <c r="AT73" s="1060"/>
      <c r="AU73" s="1060">
        <v>266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622</v>
      </c>
      <c r="AG88" s="1048"/>
      <c r="AH88" s="1048"/>
      <c r="AI88" s="1048"/>
      <c r="AJ88" s="1048"/>
      <c r="AK88" s="1052"/>
      <c r="AL88" s="1052"/>
      <c r="AM88" s="1052"/>
      <c r="AN88" s="1052"/>
      <c r="AO88" s="1052"/>
      <c r="AP88" s="1048">
        <v>2040</v>
      </c>
      <c r="AQ88" s="1048"/>
      <c r="AR88" s="1048"/>
      <c r="AS88" s="1048"/>
      <c r="AT88" s="1048"/>
      <c r="AU88" s="1048">
        <v>489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164</v>
      </c>
      <c r="CS102" s="1040"/>
      <c r="CT102" s="1040"/>
      <c r="CU102" s="1040"/>
      <c r="CV102" s="1041"/>
      <c r="CW102" s="1039">
        <v>34</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301</v>
      </c>
      <c r="AG109" s="983"/>
      <c r="AH109" s="983"/>
      <c r="AI109" s="983"/>
      <c r="AJ109" s="984"/>
      <c r="AK109" s="985" t="s">
        <v>300</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301</v>
      </c>
      <c r="BW109" s="983"/>
      <c r="BX109" s="983"/>
      <c r="BY109" s="983"/>
      <c r="BZ109" s="984"/>
      <c r="CA109" s="985" t="s">
        <v>300</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301</v>
      </c>
      <c r="DM109" s="983"/>
      <c r="DN109" s="983"/>
      <c r="DO109" s="983"/>
      <c r="DP109" s="984"/>
      <c r="DQ109" s="985" t="s">
        <v>300</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1026813</v>
      </c>
      <c r="AB110" s="976"/>
      <c r="AC110" s="976"/>
      <c r="AD110" s="976"/>
      <c r="AE110" s="977"/>
      <c r="AF110" s="978">
        <v>1052499</v>
      </c>
      <c r="AG110" s="976"/>
      <c r="AH110" s="976"/>
      <c r="AI110" s="976"/>
      <c r="AJ110" s="977"/>
      <c r="AK110" s="978">
        <v>1020259</v>
      </c>
      <c r="AL110" s="976"/>
      <c r="AM110" s="976"/>
      <c r="AN110" s="976"/>
      <c r="AO110" s="977"/>
      <c r="AP110" s="979">
        <v>15.8</v>
      </c>
      <c r="AQ110" s="980"/>
      <c r="AR110" s="980"/>
      <c r="AS110" s="980"/>
      <c r="AT110" s="981"/>
      <c r="AU110" s="1015" t="s">
        <v>72</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10950334</v>
      </c>
      <c r="BR110" s="923"/>
      <c r="BS110" s="923"/>
      <c r="BT110" s="923"/>
      <c r="BU110" s="923"/>
      <c r="BV110" s="923">
        <v>10600052</v>
      </c>
      <c r="BW110" s="923"/>
      <c r="BX110" s="923"/>
      <c r="BY110" s="923"/>
      <c r="BZ110" s="923"/>
      <c r="CA110" s="923">
        <v>10133132</v>
      </c>
      <c r="CB110" s="923"/>
      <c r="CC110" s="923"/>
      <c r="CD110" s="923"/>
      <c r="CE110" s="923"/>
      <c r="CF110" s="947">
        <v>157.4</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432</v>
      </c>
      <c r="DM110" s="923"/>
      <c r="DN110" s="923"/>
      <c r="DO110" s="923"/>
      <c r="DP110" s="923"/>
      <c r="DQ110" s="923" t="s">
        <v>384</v>
      </c>
      <c r="DR110" s="923"/>
      <c r="DS110" s="923"/>
      <c r="DT110" s="923"/>
      <c r="DU110" s="923"/>
      <c r="DV110" s="924" t="s">
        <v>431</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431</v>
      </c>
      <c r="AB111" s="1004"/>
      <c r="AC111" s="1004"/>
      <c r="AD111" s="1004"/>
      <c r="AE111" s="1005"/>
      <c r="AF111" s="1006" t="s">
        <v>434</v>
      </c>
      <c r="AG111" s="1004"/>
      <c r="AH111" s="1004"/>
      <c r="AI111" s="1004"/>
      <c r="AJ111" s="1005"/>
      <c r="AK111" s="1006" t="s">
        <v>431</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138020</v>
      </c>
      <c r="BR111" s="895"/>
      <c r="BS111" s="895"/>
      <c r="BT111" s="895"/>
      <c r="BU111" s="895"/>
      <c r="BV111" s="895">
        <v>113954</v>
      </c>
      <c r="BW111" s="895"/>
      <c r="BX111" s="895"/>
      <c r="BY111" s="895"/>
      <c r="BZ111" s="895"/>
      <c r="CA111" s="895">
        <v>89986</v>
      </c>
      <c r="CB111" s="895"/>
      <c r="CC111" s="895"/>
      <c r="CD111" s="895"/>
      <c r="CE111" s="895"/>
      <c r="CF111" s="956">
        <v>1.4</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384</v>
      </c>
      <c r="DH111" s="895"/>
      <c r="DI111" s="895"/>
      <c r="DJ111" s="895"/>
      <c r="DK111" s="895"/>
      <c r="DL111" s="895" t="s">
        <v>431</v>
      </c>
      <c r="DM111" s="895"/>
      <c r="DN111" s="895"/>
      <c r="DO111" s="895"/>
      <c r="DP111" s="895"/>
      <c r="DQ111" s="895" t="s">
        <v>437</v>
      </c>
      <c r="DR111" s="895"/>
      <c r="DS111" s="895"/>
      <c r="DT111" s="895"/>
      <c r="DU111" s="895"/>
      <c r="DV111" s="872" t="s">
        <v>437</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384</v>
      </c>
      <c r="AB112" s="858"/>
      <c r="AC112" s="858"/>
      <c r="AD112" s="858"/>
      <c r="AE112" s="859"/>
      <c r="AF112" s="860" t="s">
        <v>437</v>
      </c>
      <c r="AG112" s="858"/>
      <c r="AH112" s="858"/>
      <c r="AI112" s="858"/>
      <c r="AJ112" s="859"/>
      <c r="AK112" s="860" t="s">
        <v>437</v>
      </c>
      <c r="AL112" s="858"/>
      <c r="AM112" s="858"/>
      <c r="AN112" s="858"/>
      <c r="AO112" s="859"/>
      <c r="AP112" s="905" t="s">
        <v>440</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9715302</v>
      </c>
      <c r="BR112" s="895"/>
      <c r="BS112" s="895"/>
      <c r="BT112" s="895"/>
      <c r="BU112" s="895"/>
      <c r="BV112" s="895">
        <v>9458252</v>
      </c>
      <c r="BW112" s="895"/>
      <c r="BX112" s="895"/>
      <c r="BY112" s="895"/>
      <c r="BZ112" s="895"/>
      <c r="CA112" s="895">
        <v>9030345</v>
      </c>
      <c r="CB112" s="895"/>
      <c r="CC112" s="895"/>
      <c r="CD112" s="895"/>
      <c r="CE112" s="895"/>
      <c r="CF112" s="956">
        <v>140.19999999999999</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125</v>
      </c>
      <c r="DH112" s="895"/>
      <c r="DI112" s="895"/>
      <c r="DJ112" s="895"/>
      <c r="DK112" s="895"/>
      <c r="DL112" s="895" t="s">
        <v>437</v>
      </c>
      <c r="DM112" s="895"/>
      <c r="DN112" s="895"/>
      <c r="DO112" s="895"/>
      <c r="DP112" s="895"/>
      <c r="DQ112" s="895" t="s">
        <v>434</v>
      </c>
      <c r="DR112" s="895"/>
      <c r="DS112" s="895"/>
      <c r="DT112" s="895"/>
      <c r="DU112" s="895"/>
      <c r="DV112" s="872" t="s">
        <v>431</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597047</v>
      </c>
      <c r="AB113" s="1004"/>
      <c r="AC113" s="1004"/>
      <c r="AD113" s="1004"/>
      <c r="AE113" s="1005"/>
      <c r="AF113" s="1006">
        <v>547390</v>
      </c>
      <c r="AG113" s="1004"/>
      <c r="AH113" s="1004"/>
      <c r="AI113" s="1004"/>
      <c r="AJ113" s="1005"/>
      <c r="AK113" s="1006">
        <v>630220</v>
      </c>
      <c r="AL113" s="1004"/>
      <c r="AM113" s="1004"/>
      <c r="AN113" s="1004"/>
      <c r="AO113" s="1005"/>
      <c r="AP113" s="1007">
        <v>9.8000000000000007</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765787</v>
      </c>
      <c r="BR113" s="895"/>
      <c r="BS113" s="895"/>
      <c r="BT113" s="895"/>
      <c r="BU113" s="895"/>
      <c r="BV113" s="895">
        <v>574672</v>
      </c>
      <c r="BW113" s="895"/>
      <c r="BX113" s="895"/>
      <c r="BY113" s="895"/>
      <c r="BZ113" s="895"/>
      <c r="CA113" s="895">
        <v>488399</v>
      </c>
      <c r="CB113" s="895"/>
      <c r="CC113" s="895"/>
      <c r="CD113" s="895"/>
      <c r="CE113" s="895"/>
      <c r="CF113" s="956">
        <v>7.6</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384</v>
      </c>
      <c r="DM113" s="858"/>
      <c r="DN113" s="858"/>
      <c r="DO113" s="858"/>
      <c r="DP113" s="859"/>
      <c r="DQ113" s="860" t="s">
        <v>437</v>
      </c>
      <c r="DR113" s="858"/>
      <c r="DS113" s="858"/>
      <c r="DT113" s="858"/>
      <c r="DU113" s="859"/>
      <c r="DV113" s="905" t="s">
        <v>431</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238204</v>
      </c>
      <c r="AB114" s="858"/>
      <c r="AC114" s="858"/>
      <c r="AD114" s="858"/>
      <c r="AE114" s="859"/>
      <c r="AF114" s="860">
        <v>195489</v>
      </c>
      <c r="AG114" s="858"/>
      <c r="AH114" s="858"/>
      <c r="AI114" s="858"/>
      <c r="AJ114" s="859"/>
      <c r="AK114" s="860">
        <v>89817</v>
      </c>
      <c r="AL114" s="858"/>
      <c r="AM114" s="858"/>
      <c r="AN114" s="858"/>
      <c r="AO114" s="859"/>
      <c r="AP114" s="905">
        <v>1.4</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1332975</v>
      </c>
      <c r="BR114" s="895"/>
      <c r="BS114" s="895"/>
      <c r="BT114" s="895"/>
      <c r="BU114" s="895"/>
      <c r="BV114" s="895">
        <v>1249006</v>
      </c>
      <c r="BW114" s="895"/>
      <c r="BX114" s="895"/>
      <c r="BY114" s="895"/>
      <c r="BZ114" s="895"/>
      <c r="CA114" s="895">
        <v>1129635</v>
      </c>
      <c r="CB114" s="895"/>
      <c r="CC114" s="895"/>
      <c r="CD114" s="895"/>
      <c r="CE114" s="895"/>
      <c r="CF114" s="956">
        <v>17.5</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434</v>
      </c>
      <c r="DM114" s="858"/>
      <c r="DN114" s="858"/>
      <c r="DO114" s="858"/>
      <c r="DP114" s="859"/>
      <c r="DQ114" s="860" t="s">
        <v>437</v>
      </c>
      <c r="DR114" s="858"/>
      <c r="DS114" s="858"/>
      <c r="DT114" s="858"/>
      <c r="DU114" s="859"/>
      <c r="DV114" s="905" t="s">
        <v>437</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9047</v>
      </c>
      <c r="AB115" s="1004"/>
      <c r="AC115" s="1004"/>
      <c r="AD115" s="1004"/>
      <c r="AE115" s="1005"/>
      <c r="AF115" s="1006">
        <v>8929</v>
      </c>
      <c r="AG115" s="1004"/>
      <c r="AH115" s="1004"/>
      <c r="AI115" s="1004"/>
      <c r="AJ115" s="1005"/>
      <c r="AK115" s="1006">
        <v>8826</v>
      </c>
      <c r="AL115" s="1004"/>
      <c r="AM115" s="1004"/>
      <c r="AN115" s="1004"/>
      <c r="AO115" s="1005"/>
      <c r="AP115" s="1007">
        <v>0.1</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431</v>
      </c>
      <c r="BR115" s="895"/>
      <c r="BS115" s="895"/>
      <c r="BT115" s="895"/>
      <c r="BU115" s="895"/>
      <c r="BV115" s="895" t="s">
        <v>437</v>
      </c>
      <c r="BW115" s="895"/>
      <c r="BX115" s="895"/>
      <c r="BY115" s="895"/>
      <c r="BZ115" s="895"/>
      <c r="CA115" s="895" t="s">
        <v>437</v>
      </c>
      <c r="CB115" s="895"/>
      <c r="CC115" s="895"/>
      <c r="CD115" s="895"/>
      <c r="CE115" s="895"/>
      <c r="CF115" s="956" t="s">
        <v>451</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125</v>
      </c>
      <c r="DH115" s="858"/>
      <c r="DI115" s="858"/>
      <c r="DJ115" s="858"/>
      <c r="DK115" s="859"/>
      <c r="DL115" s="860" t="s">
        <v>437</v>
      </c>
      <c r="DM115" s="858"/>
      <c r="DN115" s="858"/>
      <c r="DO115" s="858"/>
      <c r="DP115" s="859"/>
      <c r="DQ115" s="860" t="s">
        <v>437</v>
      </c>
      <c r="DR115" s="858"/>
      <c r="DS115" s="858"/>
      <c r="DT115" s="858"/>
      <c r="DU115" s="859"/>
      <c r="DV115" s="905" t="s">
        <v>437</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437</v>
      </c>
      <c r="AG116" s="858"/>
      <c r="AH116" s="858"/>
      <c r="AI116" s="858"/>
      <c r="AJ116" s="859"/>
      <c r="AK116" s="860" t="s">
        <v>440</v>
      </c>
      <c r="AL116" s="858"/>
      <c r="AM116" s="858"/>
      <c r="AN116" s="858"/>
      <c r="AO116" s="859"/>
      <c r="AP116" s="905" t="s">
        <v>125</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437</v>
      </c>
      <c r="BW116" s="895"/>
      <c r="BX116" s="895"/>
      <c r="BY116" s="895"/>
      <c r="BZ116" s="895"/>
      <c r="CA116" s="895" t="s">
        <v>431</v>
      </c>
      <c r="CB116" s="895"/>
      <c r="CC116" s="895"/>
      <c r="CD116" s="895"/>
      <c r="CE116" s="895"/>
      <c r="CF116" s="956" t="s">
        <v>437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45562</v>
      </c>
      <c r="DH116" s="858"/>
      <c r="DI116" s="858"/>
      <c r="DJ116" s="858"/>
      <c r="DK116" s="859"/>
      <c r="DL116" s="860">
        <v>36901</v>
      </c>
      <c r="DM116" s="858"/>
      <c r="DN116" s="858"/>
      <c r="DO116" s="858"/>
      <c r="DP116" s="859"/>
      <c r="DQ116" s="860">
        <v>28334</v>
      </c>
      <c r="DR116" s="858"/>
      <c r="DS116" s="858"/>
      <c r="DT116" s="858"/>
      <c r="DU116" s="859"/>
      <c r="DV116" s="905">
        <v>0.4</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1871111</v>
      </c>
      <c r="AB117" s="990"/>
      <c r="AC117" s="990"/>
      <c r="AD117" s="990"/>
      <c r="AE117" s="991"/>
      <c r="AF117" s="992">
        <v>1804307</v>
      </c>
      <c r="AG117" s="990"/>
      <c r="AH117" s="990"/>
      <c r="AI117" s="990"/>
      <c r="AJ117" s="991"/>
      <c r="AK117" s="992">
        <v>1749122</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440</v>
      </c>
      <c r="BW117" s="895"/>
      <c r="BX117" s="895"/>
      <c r="BY117" s="895"/>
      <c r="BZ117" s="895"/>
      <c r="CA117" s="895" t="s">
        <v>431</v>
      </c>
      <c r="CB117" s="895"/>
      <c r="CC117" s="895"/>
      <c r="CD117" s="895"/>
      <c r="CE117" s="895"/>
      <c r="CF117" s="956" t="s">
        <v>437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431</v>
      </c>
      <c r="DH117" s="858"/>
      <c r="DI117" s="858"/>
      <c r="DJ117" s="858"/>
      <c r="DK117" s="859"/>
      <c r="DL117" s="860" t="s">
        <v>125</v>
      </c>
      <c r="DM117" s="858"/>
      <c r="DN117" s="858"/>
      <c r="DO117" s="858"/>
      <c r="DP117" s="859"/>
      <c r="DQ117" s="860" t="s">
        <v>437</v>
      </c>
      <c r="DR117" s="858"/>
      <c r="DS117" s="858"/>
      <c r="DT117" s="858"/>
      <c r="DU117" s="859"/>
      <c r="DV117" s="905" t="s">
        <v>125</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301</v>
      </c>
      <c r="AG118" s="983"/>
      <c r="AH118" s="983"/>
      <c r="AI118" s="983"/>
      <c r="AJ118" s="984"/>
      <c r="AK118" s="985" t="s">
        <v>300</v>
      </c>
      <c r="AL118" s="983"/>
      <c r="AM118" s="983"/>
      <c r="AN118" s="983"/>
      <c r="AO118" s="984"/>
      <c r="AP118" s="986" t="s">
        <v>425</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125</v>
      </c>
      <c r="BW118" s="926"/>
      <c r="BX118" s="926"/>
      <c r="BY118" s="926"/>
      <c r="BZ118" s="926"/>
      <c r="CA118" s="926" t="s">
        <v>460</v>
      </c>
      <c r="CB118" s="926"/>
      <c r="CC118" s="926"/>
      <c r="CD118" s="926"/>
      <c r="CE118" s="926"/>
      <c r="CF118" s="956" t="s">
        <v>432</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437</v>
      </c>
      <c r="DM118" s="858"/>
      <c r="DN118" s="858"/>
      <c r="DO118" s="858"/>
      <c r="DP118" s="859"/>
      <c r="DQ118" s="860" t="s">
        <v>437</v>
      </c>
      <c r="DR118" s="858"/>
      <c r="DS118" s="858"/>
      <c r="DT118" s="858"/>
      <c r="DU118" s="859"/>
      <c r="DV118" s="905" t="s">
        <v>431</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440</v>
      </c>
      <c r="AG119" s="976"/>
      <c r="AH119" s="976"/>
      <c r="AI119" s="976"/>
      <c r="AJ119" s="977"/>
      <c r="AK119" s="978" t="s">
        <v>460</v>
      </c>
      <c r="AL119" s="976"/>
      <c r="AM119" s="976"/>
      <c r="AN119" s="976"/>
      <c r="AO119" s="977"/>
      <c r="AP119" s="979" t="s">
        <v>440</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462</v>
      </c>
      <c r="BP119" s="959"/>
      <c r="BQ119" s="963">
        <v>22902418</v>
      </c>
      <c r="BR119" s="926"/>
      <c r="BS119" s="926"/>
      <c r="BT119" s="926"/>
      <c r="BU119" s="926"/>
      <c r="BV119" s="926">
        <v>21995936</v>
      </c>
      <c r="BW119" s="926"/>
      <c r="BX119" s="926"/>
      <c r="BY119" s="926"/>
      <c r="BZ119" s="926"/>
      <c r="CA119" s="926">
        <v>20871497</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92458</v>
      </c>
      <c r="DH119" s="841"/>
      <c r="DI119" s="841"/>
      <c r="DJ119" s="841"/>
      <c r="DK119" s="842"/>
      <c r="DL119" s="843">
        <v>77053</v>
      </c>
      <c r="DM119" s="841"/>
      <c r="DN119" s="841"/>
      <c r="DO119" s="841"/>
      <c r="DP119" s="842"/>
      <c r="DQ119" s="843">
        <v>61652</v>
      </c>
      <c r="DR119" s="841"/>
      <c r="DS119" s="841"/>
      <c r="DT119" s="841"/>
      <c r="DU119" s="842"/>
      <c r="DV119" s="929">
        <v>1</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437</v>
      </c>
      <c r="AB120" s="858"/>
      <c r="AC120" s="858"/>
      <c r="AD120" s="858"/>
      <c r="AE120" s="859"/>
      <c r="AF120" s="860" t="s">
        <v>437</v>
      </c>
      <c r="AG120" s="858"/>
      <c r="AH120" s="858"/>
      <c r="AI120" s="858"/>
      <c r="AJ120" s="859"/>
      <c r="AK120" s="860" t="s">
        <v>440</v>
      </c>
      <c r="AL120" s="858"/>
      <c r="AM120" s="858"/>
      <c r="AN120" s="858"/>
      <c r="AO120" s="859"/>
      <c r="AP120" s="905" t="s">
        <v>125</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4749965</v>
      </c>
      <c r="BR120" s="923"/>
      <c r="BS120" s="923"/>
      <c r="BT120" s="923"/>
      <c r="BU120" s="923"/>
      <c r="BV120" s="923">
        <v>4714332</v>
      </c>
      <c r="BW120" s="923"/>
      <c r="BX120" s="923"/>
      <c r="BY120" s="923"/>
      <c r="BZ120" s="923"/>
      <c r="CA120" s="923">
        <v>5083659</v>
      </c>
      <c r="CB120" s="923"/>
      <c r="CC120" s="923"/>
      <c r="CD120" s="923"/>
      <c r="CE120" s="923"/>
      <c r="CF120" s="947">
        <v>78.900000000000006</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8531958</v>
      </c>
      <c r="DH120" s="923"/>
      <c r="DI120" s="923"/>
      <c r="DJ120" s="923"/>
      <c r="DK120" s="923"/>
      <c r="DL120" s="923">
        <v>8233292</v>
      </c>
      <c r="DM120" s="923"/>
      <c r="DN120" s="923"/>
      <c r="DO120" s="923"/>
      <c r="DP120" s="923"/>
      <c r="DQ120" s="923">
        <v>8936277</v>
      </c>
      <c r="DR120" s="923"/>
      <c r="DS120" s="923"/>
      <c r="DT120" s="923"/>
      <c r="DU120" s="923"/>
      <c r="DV120" s="924">
        <v>138.80000000000001</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437</v>
      </c>
      <c r="AG121" s="858"/>
      <c r="AH121" s="858"/>
      <c r="AI121" s="858"/>
      <c r="AJ121" s="859"/>
      <c r="AK121" s="860" t="s">
        <v>437</v>
      </c>
      <c r="AL121" s="858"/>
      <c r="AM121" s="858"/>
      <c r="AN121" s="858"/>
      <c r="AO121" s="859"/>
      <c r="AP121" s="905" t="s">
        <v>437</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162783</v>
      </c>
      <c r="BR121" s="895"/>
      <c r="BS121" s="895"/>
      <c r="BT121" s="895"/>
      <c r="BU121" s="895"/>
      <c r="BV121" s="895">
        <v>159909</v>
      </c>
      <c r="BW121" s="895"/>
      <c r="BX121" s="895"/>
      <c r="BY121" s="895"/>
      <c r="BZ121" s="895"/>
      <c r="CA121" s="895">
        <v>141650</v>
      </c>
      <c r="CB121" s="895"/>
      <c r="CC121" s="895"/>
      <c r="CD121" s="895"/>
      <c r="CE121" s="895"/>
      <c r="CF121" s="956">
        <v>2.2000000000000002</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t="s">
        <v>440</v>
      </c>
      <c r="DH121" s="895"/>
      <c r="DI121" s="895"/>
      <c r="DJ121" s="895"/>
      <c r="DK121" s="895"/>
      <c r="DL121" s="895">
        <v>100608</v>
      </c>
      <c r="DM121" s="895"/>
      <c r="DN121" s="895"/>
      <c r="DO121" s="895"/>
      <c r="DP121" s="895"/>
      <c r="DQ121" s="895">
        <v>94068</v>
      </c>
      <c r="DR121" s="895"/>
      <c r="DS121" s="895"/>
      <c r="DT121" s="895"/>
      <c r="DU121" s="895"/>
      <c r="DV121" s="872">
        <v>1.5</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437</v>
      </c>
      <c r="AB122" s="858"/>
      <c r="AC122" s="858"/>
      <c r="AD122" s="858"/>
      <c r="AE122" s="859"/>
      <c r="AF122" s="860" t="s">
        <v>460</v>
      </c>
      <c r="AG122" s="858"/>
      <c r="AH122" s="858"/>
      <c r="AI122" s="858"/>
      <c r="AJ122" s="859"/>
      <c r="AK122" s="860" t="s">
        <v>384</v>
      </c>
      <c r="AL122" s="858"/>
      <c r="AM122" s="858"/>
      <c r="AN122" s="858"/>
      <c r="AO122" s="859"/>
      <c r="AP122" s="905" t="s">
        <v>437</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15773300</v>
      </c>
      <c r="BR122" s="926"/>
      <c r="BS122" s="926"/>
      <c r="BT122" s="926"/>
      <c r="BU122" s="926"/>
      <c r="BV122" s="926">
        <v>15381983</v>
      </c>
      <c r="BW122" s="926"/>
      <c r="BX122" s="926"/>
      <c r="BY122" s="926"/>
      <c r="BZ122" s="926"/>
      <c r="CA122" s="926">
        <v>15132024</v>
      </c>
      <c r="CB122" s="926"/>
      <c r="CC122" s="926"/>
      <c r="CD122" s="926"/>
      <c r="CE122" s="926"/>
      <c r="CF122" s="927">
        <v>235</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t="s">
        <v>384</v>
      </c>
      <c r="DH122" s="895"/>
      <c r="DI122" s="895"/>
      <c r="DJ122" s="895"/>
      <c r="DK122" s="895"/>
      <c r="DL122" s="895" t="s">
        <v>437</v>
      </c>
      <c r="DM122" s="895"/>
      <c r="DN122" s="895"/>
      <c r="DO122" s="895"/>
      <c r="DP122" s="895"/>
      <c r="DQ122" s="895" t="s">
        <v>431</v>
      </c>
      <c r="DR122" s="895"/>
      <c r="DS122" s="895"/>
      <c r="DT122" s="895"/>
      <c r="DU122" s="895"/>
      <c r="DV122" s="872" t="s">
        <v>440</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440</v>
      </c>
      <c r="AB123" s="858"/>
      <c r="AC123" s="858"/>
      <c r="AD123" s="858"/>
      <c r="AE123" s="859"/>
      <c r="AF123" s="860" t="s">
        <v>440</v>
      </c>
      <c r="AG123" s="858"/>
      <c r="AH123" s="858"/>
      <c r="AI123" s="858"/>
      <c r="AJ123" s="859"/>
      <c r="AK123" s="860" t="s">
        <v>125</v>
      </c>
      <c r="AL123" s="858"/>
      <c r="AM123" s="858"/>
      <c r="AN123" s="858"/>
      <c r="AO123" s="859"/>
      <c r="AP123" s="905" t="s">
        <v>384</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473</v>
      </c>
      <c r="BP123" s="959"/>
      <c r="BQ123" s="913">
        <v>20686048</v>
      </c>
      <c r="BR123" s="914"/>
      <c r="BS123" s="914"/>
      <c r="BT123" s="914"/>
      <c r="BU123" s="914"/>
      <c r="BV123" s="914">
        <v>20256224</v>
      </c>
      <c r="BW123" s="914"/>
      <c r="BX123" s="914"/>
      <c r="BY123" s="914"/>
      <c r="BZ123" s="914"/>
      <c r="CA123" s="914">
        <v>20357333</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431</v>
      </c>
      <c r="AB124" s="858"/>
      <c r="AC124" s="858"/>
      <c r="AD124" s="858"/>
      <c r="AE124" s="859"/>
      <c r="AF124" s="860" t="s">
        <v>437</v>
      </c>
      <c r="AG124" s="858"/>
      <c r="AH124" s="858"/>
      <c r="AI124" s="858"/>
      <c r="AJ124" s="859"/>
      <c r="AK124" s="860" t="s">
        <v>460</v>
      </c>
      <c r="AL124" s="858"/>
      <c r="AM124" s="858"/>
      <c r="AN124" s="858"/>
      <c r="AO124" s="859"/>
      <c r="AP124" s="905" t="s">
        <v>437</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34.1</v>
      </c>
      <c r="BR124" s="912"/>
      <c r="BS124" s="912"/>
      <c r="BT124" s="912"/>
      <c r="BU124" s="912"/>
      <c r="BV124" s="912">
        <v>26.8</v>
      </c>
      <c r="BW124" s="912"/>
      <c r="BX124" s="912"/>
      <c r="BY124" s="912"/>
      <c r="BZ124" s="912"/>
      <c r="CA124" s="912">
        <v>7.9</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v>1183344</v>
      </c>
      <c r="DH124" s="841"/>
      <c r="DI124" s="841"/>
      <c r="DJ124" s="841"/>
      <c r="DK124" s="842"/>
      <c r="DL124" s="843">
        <v>1124352</v>
      </c>
      <c r="DM124" s="841"/>
      <c r="DN124" s="841"/>
      <c r="DO124" s="841"/>
      <c r="DP124" s="842"/>
      <c r="DQ124" s="843" t="s">
        <v>437</v>
      </c>
      <c r="DR124" s="841"/>
      <c r="DS124" s="841"/>
      <c r="DT124" s="841"/>
      <c r="DU124" s="842"/>
      <c r="DV124" s="929" t="s">
        <v>437</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432</v>
      </c>
      <c r="AB125" s="858"/>
      <c r="AC125" s="858"/>
      <c r="AD125" s="858"/>
      <c r="AE125" s="859"/>
      <c r="AF125" s="860" t="s">
        <v>437</v>
      </c>
      <c r="AG125" s="858"/>
      <c r="AH125" s="858"/>
      <c r="AI125" s="858"/>
      <c r="AJ125" s="859"/>
      <c r="AK125" s="860" t="s">
        <v>437</v>
      </c>
      <c r="AL125" s="858"/>
      <c r="AM125" s="858"/>
      <c r="AN125" s="858"/>
      <c r="AO125" s="859"/>
      <c r="AP125" s="905" t="s">
        <v>437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384</v>
      </c>
      <c r="DH125" s="923"/>
      <c r="DI125" s="923"/>
      <c r="DJ125" s="923"/>
      <c r="DK125" s="923"/>
      <c r="DL125" s="923" t="s">
        <v>437</v>
      </c>
      <c r="DM125" s="923"/>
      <c r="DN125" s="923"/>
      <c r="DO125" s="923"/>
      <c r="DP125" s="923"/>
      <c r="DQ125" s="923" t="s">
        <v>437</v>
      </c>
      <c r="DR125" s="923"/>
      <c r="DS125" s="923"/>
      <c r="DT125" s="923"/>
      <c r="DU125" s="923"/>
      <c r="DV125" s="924" t="s">
        <v>437</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437</v>
      </c>
      <c r="AB126" s="858"/>
      <c r="AC126" s="858"/>
      <c r="AD126" s="858"/>
      <c r="AE126" s="859"/>
      <c r="AF126" s="860" t="s">
        <v>384</v>
      </c>
      <c r="AG126" s="858"/>
      <c r="AH126" s="858"/>
      <c r="AI126" s="858"/>
      <c r="AJ126" s="859"/>
      <c r="AK126" s="860" t="s">
        <v>437</v>
      </c>
      <c r="AL126" s="858"/>
      <c r="AM126" s="858"/>
      <c r="AN126" s="858"/>
      <c r="AO126" s="859"/>
      <c r="AP126" s="905" t="s">
        <v>437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437</v>
      </c>
      <c r="DH126" s="895"/>
      <c r="DI126" s="895"/>
      <c r="DJ126" s="895"/>
      <c r="DK126" s="895"/>
      <c r="DL126" s="895" t="s">
        <v>437</v>
      </c>
      <c r="DM126" s="895"/>
      <c r="DN126" s="895"/>
      <c r="DO126" s="895"/>
      <c r="DP126" s="895"/>
      <c r="DQ126" s="895" t="s">
        <v>437</v>
      </c>
      <c r="DR126" s="895"/>
      <c r="DS126" s="895"/>
      <c r="DT126" s="895"/>
      <c r="DU126" s="895"/>
      <c r="DV126" s="872" t="s">
        <v>437</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9047</v>
      </c>
      <c r="AB127" s="858"/>
      <c r="AC127" s="858"/>
      <c r="AD127" s="858"/>
      <c r="AE127" s="859"/>
      <c r="AF127" s="860">
        <v>8929</v>
      </c>
      <c r="AG127" s="858"/>
      <c r="AH127" s="858"/>
      <c r="AI127" s="858"/>
      <c r="AJ127" s="859"/>
      <c r="AK127" s="860">
        <v>8826</v>
      </c>
      <c r="AL127" s="858"/>
      <c r="AM127" s="858"/>
      <c r="AN127" s="858"/>
      <c r="AO127" s="859"/>
      <c r="AP127" s="905">
        <v>0.1</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437</v>
      </c>
      <c r="DH127" s="895"/>
      <c r="DI127" s="895"/>
      <c r="DJ127" s="895"/>
      <c r="DK127" s="895"/>
      <c r="DL127" s="895" t="s">
        <v>437</v>
      </c>
      <c r="DM127" s="895"/>
      <c r="DN127" s="895"/>
      <c r="DO127" s="895"/>
      <c r="DP127" s="895"/>
      <c r="DQ127" s="895" t="s">
        <v>437</v>
      </c>
      <c r="DR127" s="895"/>
      <c r="DS127" s="895"/>
      <c r="DT127" s="895"/>
      <c r="DU127" s="895"/>
      <c r="DV127" s="872" t="s">
        <v>432</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29002</v>
      </c>
      <c r="AB128" s="879"/>
      <c r="AC128" s="879"/>
      <c r="AD128" s="879"/>
      <c r="AE128" s="880"/>
      <c r="AF128" s="881">
        <v>29641</v>
      </c>
      <c r="AG128" s="879"/>
      <c r="AH128" s="879"/>
      <c r="AI128" s="879"/>
      <c r="AJ128" s="880"/>
      <c r="AK128" s="881">
        <v>28170</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384</v>
      </c>
      <c r="BG128" s="865"/>
      <c r="BH128" s="865"/>
      <c r="BI128" s="865"/>
      <c r="BJ128" s="865"/>
      <c r="BK128" s="865"/>
      <c r="BL128" s="888"/>
      <c r="BM128" s="864">
        <v>13.84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125</v>
      </c>
      <c r="DH128" s="869"/>
      <c r="DI128" s="869"/>
      <c r="DJ128" s="869"/>
      <c r="DK128" s="869"/>
      <c r="DL128" s="869" t="s">
        <v>125</v>
      </c>
      <c r="DM128" s="869"/>
      <c r="DN128" s="869"/>
      <c r="DO128" s="869"/>
      <c r="DP128" s="869"/>
      <c r="DQ128" s="869" t="s">
        <v>125</v>
      </c>
      <c r="DR128" s="869"/>
      <c r="DS128" s="869"/>
      <c r="DT128" s="869"/>
      <c r="DU128" s="869"/>
      <c r="DV128" s="870" t="s">
        <v>489</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7711598</v>
      </c>
      <c r="AB129" s="858"/>
      <c r="AC129" s="858"/>
      <c r="AD129" s="858"/>
      <c r="AE129" s="859"/>
      <c r="AF129" s="860">
        <v>7700906</v>
      </c>
      <c r="AG129" s="858"/>
      <c r="AH129" s="858"/>
      <c r="AI129" s="858"/>
      <c r="AJ129" s="859"/>
      <c r="AK129" s="860">
        <v>7651467</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125</v>
      </c>
      <c r="BG129" s="848"/>
      <c r="BH129" s="848"/>
      <c r="BI129" s="848"/>
      <c r="BJ129" s="848"/>
      <c r="BK129" s="848"/>
      <c r="BL129" s="849"/>
      <c r="BM129" s="847">
        <v>18.84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1219518</v>
      </c>
      <c r="AB130" s="858"/>
      <c r="AC130" s="858"/>
      <c r="AD130" s="858"/>
      <c r="AE130" s="859"/>
      <c r="AF130" s="860">
        <v>1224427</v>
      </c>
      <c r="AG130" s="858"/>
      <c r="AH130" s="858"/>
      <c r="AI130" s="858"/>
      <c r="AJ130" s="859"/>
      <c r="AK130" s="860">
        <v>1211685</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8.6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6492080</v>
      </c>
      <c r="AB131" s="841"/>
      <c r="AC131" s="841"/>
      <c r="AD131" s="841"/>
      <c r="AE131" s="842"/>
      <c r="AF131" s="843">
        <v>6476479</v>
      </c>
      <c r="AG131" s="841"/>
      <c r="AH131" s="841"/>
      <c r="AI131" s="841"/>
      <c r="AJ131" s="842"/>
      <c r="AK131" s="843">
        <v>6439782</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7.9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9.5900081329999995</v>
      </c>
      <c r="AB132" s="821"/>
      <c r="AC132" s="821"/>
      <c r="AD132" s="821"/>
      <c r="AE132" s="822"/>
      <c r="AF132" s="823">
        <v>8.4959589930000003</v>
      </c>
      <c r="AG132" s="821"/>
      <c r="AH132" s="821"/>
      <c r="AI132" s="821"/>
      <c r="AJ132" s="822"/>
      <c r="AK132" s="823">
        <v>7.9081403689999998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9.9</v>
      </c>
      <c r="AB133" s="800"/>
      <c r="AC133" s="800"/>
      <c r="AD133" s="800"/>
      <c r="AE133" s="801"/>
      <c r="AF133" s="799">
        <v>9.3000000000000007</v>
      </c>
      <c r="AG133" s="800"/>
      <c r="AH133" s="800"/>
      <c r="AI133" s="800"/>
      <c r="AJ133" s="801"/>
      <c r="AK133" s="799">
        <v>8.6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MPVUTCcqwPvlPT6tFagfkdjrqdYo4rRzZ15Me4renU12x40pmsOdK1Q1Irg2IPdzyUJKKp4nqgkuV7R8N3wrA==" saltValue="mjJcYtDzaLd11vk3/pMy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ixy6ZrcS5GuxWb9lEZbHkgvIF1PtHKkCZs0fVxJBgMF6A8PCNPJ2DNNK0zU/6u4fK9JiurpXOGMu94Hw557sg==" saltValue="ZtajCKy2PkMGEMkH+I2s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gsdHZZvdn91SARIUBkC/QgR5Oyc04nrRzsDVtQdZS5KvwNCtwZEFuIP8KzWFD0/tZe2e1a42FlOZttqfl2o8w==" saltValue="+tuPFNtkrDUe9MrDhM7b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1400632</v>
      </c>
      <c r="AP9" s="312">
        <v>42080</v>
      </c>
      <c r="AQ9" s="313">
        <v>69548</v>
      </c>
      <c r="AR9" s="314">
        <v>-39.5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236740</v>
      </c>
      <c r="AP10" s="315">
        <v>7113</v>
      </c>
      <c r="AQ10" s="316">
        <v>8149</v>
      </c>
      <c r="AR10" s="317">
        <v>-12.7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292982</v>
      </c>
      <c r="AP11" s="315">
        <v>8802</v>
      </c>
      <c r="AQ11" s="316">
        <v>8204</v>
      </c>
      <c r="AR11" s="317">
        <v>7.3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t="s">
        <v>512</v>
      </c>
      <c r="AP12" s="315" t="s">
        <v>512</v>
      </c>
      <c r="AQ12" s="316">
        <v>1139</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512</v>
      </c>
      <c r="AP13" s="315" t="s">
        <v>512</v>
      </c>
      <c r="AQ13" s="316">
        <v>20</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95190</v>
      </c>
      <c r="AP14" s="315">
        <v>2860</v>
      </c>
      <c r="AQ14" s="316">
        <v>3114</v>
      </c>
      <c r="AR14" s="317">
        <v>-8.1999999999999993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11041</v>
      </c>
      <c r="AP15" s="315">
        <v>332</v>
      </c>
      <c r="AQ15" s="316">
        <v>1605</v>
      </c>
      <c r="AR15" s="317">
        <v>-79.3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-170295</v>
      </c>
      <c r="AP16" s="315">
        <v>-5116</v>
      </c>
      <c r="AQ16" s="316">
        <v>-6253</v>
      </c>
      <c r="AR16" s="317">
        <v>-18.2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1866290</v>
      </c>
      <c r="AP17" s="315">
        <v>56070</v>
      </c>
      <c r="AQ17" s="316">
        <v>85527</v>
      </c>
      <c r="AR17" s="317">
        <v>-34.4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5.38</v>
      </c>
      <c r="AP21" s="328">
        <v>8.08</v>
      </c>
      <c r="AQ21" s="329">
        <v>-2.7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98.5</v>
      </c>
      <c r="AP22" s="333">
        <v>97.7</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1020259</v>
      </c>
      <c r="AP32" s="342">
        <v>30652</v>
      </c>
      <c r="AQ32" s="343">
        <v>49196</v>
      </c>
      <c r="AR32" s="344">
        <v>-37.700000000000003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512</v>
      </c>
      <c r="AP34" s="342" t="s">
        <v>512</v>
      </c>
      <c r="AQ34" s="343">
        <v>53</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630220</v>
      </c>
      <c r="AP35" s="342">
        <v>18934</v>
      </c>
      <c r="AQ35" s="343">
        <v>20035</v>
      </c>
      <c r="AR35" s="344">
        <v>-5.5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89817</v>
      </c>
      <c r="AP36" s="342">
        <v>2698</v>
      </c>
      <c r="AQ36" s="343">
        <v>2549</v>
      </c>
      <c r="AR36" s="344">
        <v>5.8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8826</v>
      </c>
      <c r="AP37" s="342">
        <v>265</v>
      </c>
      <c r="AQ37" s="343">
        <v>540</v>
      </c>
      <c r="AR37" s="344">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512</v>
      </c>
      <c r="AP38" s="345" t="s">
        <v>512</v>
      </c>
      <c r="AQ38" s="346">
        <v>3</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-28170</v>
      </c>
      <c r="AP39" s="342">
        <v>-846</v>
      </c>
      <c r="AQ39" s="343">
        <v>-4452</v>
      </c>
      <c r="AR39" s="344">
        <v>-81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-1211685</v>
      </c>
      <c r="AP40" s="342">
        <v>-36403</v>
      </c>
      <c r="AQ40" s="343">
        <v>-46845</v>
      </c>
      <c r="AR40" s="344">
        <v>-22.3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509267</v>
      </c>
      <c r="AP41" s="342">
        <v>15300</v>
      </c>
      <c r="AQ41" s="343">
        <v>21079</v>
      </c>
      <c r="AR41" s="344">
        <v>-27.4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2339149</v>
      </c>
      <c r="AN51" s="364">
        <v>69450</v>
      </c>
      <c r="AO51" s="365">
        <v>-14</v>
      </c>
      <c r="AP51" s="366">
        <v>81305</v>
      </c>
      <c r="AQ51" s="367">
        <v>18.899999999999999</v>
      </c>
      <c r="AR51" s="368">
        <v>-32.9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1283471</v>
      </c>
      <c r="AN52" s="372">
        <v>38107</v>
      </c>
      <c r="AO52" s="373">
        <v>-13.7</v>
      </c>
      <c r="AP52" s="374">
        <v>48720</v>
      </c>
      <c r="AQ52" s="375">
        <v>38.700000000000003</v>
      </c>
      <c r="AR52" s="376">
        <v>-52.4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1812894</v>
      </c>
      <c r="AN53" s="364">
        <v>54134</v>
      </c>
      <c r="AO53" s="365">
        <v>-22.1</v>
      </c>
      <c r="AP53" s="366">
        <v>81768</v>
      </c>
      <c r="AQ53" s="367">
        <v>0.6</v>
      </c>
      <c r="AR53" s="368">
        <v>-22.7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1171543</v>
      </c>
      <c r="AN54" s="372">
        <v>34983</v>
      </c>
      <c r="AO54" s="373">
        <v>-8.1999999999999993</v>
      </c>
      <c r="AP54" s="374">
        <v>37917</v>
      </c>
      <c r="AQ54" s="375">
        <v>-22.2</v>
      </c>
      <c r="AR54" s="376">
        <v>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1235948</v>
      </c>
      <c r="AN55" s="364">
        <v>36992</v>
      </c>
      <c r="AO55" s="365">
        <v>-31.7</v>
      </c>
      <c r="AP55" s="366">
        <v>65876</v>
      </c>
      <c r="AQ55" s="367">
        <v>-19.399999999999999</v>
      </c>
      <c r="AR55" s="368">
        <v>-12.3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547453</v>
      </c>
      <c r="AN56" s="372">
        <v>16385</v>
      </c>
      <c r="AO56" s="373">
        <v>-53.2</v>
      </c>
      <c r="AP56" s="374">
        <v>36484</v>
      </c>
      <c r="AQ56" s="375">
        <v>-3.8</v>
      </c>
      <c r="AR56" s="376">
        <v>-49.4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1167420</v>
      </c>
      <c r="AN57" s="364">
        <v>35019</v>
      </c>
      <c r="AO57" s="365">
        <v>-5.3</v>
      </c>
      <c r="AP57" s="366">
        <v>68468</v>
      </c>
      <c r="AQ57" s="367">
        <v>3.9</v>
      </c>
      <c r="AR57" s="368">
        <v>-9.1999999999999993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548434</v>
      </c>
      <c r="AN58" s="372">
        <v>16451</v>
      </c>
      <c r="AO58" s="373">
        <v>0.4</v>
      </c>
      <c r="AP58" s="374">
        <v>34140</v>
      </c>
      <c r="AQ58" s="375">
        <v>-6.4</v>
      </c>
      <c r="AR58" s="376">
        <v>6.8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847732</v>
      </c>
      <c r="AN59" s="364">
        <v>25469</v>
      </c>
      <c r="AO59" s="365">
        <v>-27.3</v>
      </c>
      <c r="AP59" s="366">
        <v>69729</v>
      </c>
      <c r="AQ59" s="367">
        <v>1.8</v>
      </c>
      <c r="AR59" s="368">
        <v>-29.1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519520</v>
      </c>
      <c r="AN60" s="372">
        <v>15608</v>
      </c>
      <c r="AO60" s="373">
        <v>-5.0999999999999996</v>
      </c>
      <c r="AP60" s="374">
        <v>38908</v>
      </c>
      <c r="AQ60" s="375">
        <v>14</v>
      </c>
      <c r="AR60" s="376">
        <v>-19.100000000000001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1480629</v>
      </c>
      <c r="AN61" s="379">
        <v>44213</v>
      </c>
      <c r="AO61" s="380">
        <v>-20.100000000000001</v>
      </c>
      <c r="AP61" s="381">
        <v>73429</v>
      </c>
      <c r="AQ61" s="382">
        <v>1.2</v>
      </c>
      <c r="AR61" s="368">
        <v>-21.3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814084</v>
      </c>
      <c r="AN62" s="372">
        <v>24307</v>
      </c>
      <c r="AO62" s="373">
        <v>-16</v>
      </c>
      <c r="AP62" s="374">
        <v>39234</v>
      </c>
      <c r="AQ62" s="375">
        <v>4.0999999999999996</v>
      </c>
      <c r="AR62" s="376">
        <v>-20.100000000000001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6tcfhyxSci2qjz+y+vz07WZa0sHgIQRPG85xpMezgnhmZVDVpHqut6gZH/Fj2ce/0YMFH3Y9CVC4HAkViqYlA==" saltValue="WH1tQAt6duQlI+VIQgP2/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P7a2LGwTv5MRhn4/6y6Cofy/FZT5TwUZxjOP4BTeYMZGn3KrUD/qd6jvi482QWjSelpn+ukcd1DFffvWu1wkA==" saltValue="6by31IvqP5+90I29zo2d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65+oLAGs04w6NsoP65znghA7bj8f1h22EA+nVVGRCkopZZqrCGnHca9Nl1CdBjN3ZogJZDphtRoDWRfOFBMiQ==" saltValue="6+FJGmZUza7SAxjpTBEi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28.18</v>
      </c>
      <c r="G47" s="12">
        <v>31.4</v>
      </c>
      <c r="H47" s="12">
        <v>30.8</v>
      </c>
      <c r="I47" s="12">
        <v>30</v>
      </c>
      <c r="J47" s="13">
        <v>30.73</v>
      </c>
    </row>
    <row r="48" spans="2:10" ht="57.75" customHeight="1" x14ac:dyDescent="0.15">
      <c r="B48" s="14"/>
      <c r="C48" s="1234" t="s">
        <v>4</v>
      </c>
      <c r="D48" s="1234"/>
      <c r="E48" s="1235"/>
      <c r="F48" s="15">
        <v>10.050000000000001</v>
      </c>
      <c r="G48" s="16">
        <v>9.39</v>
      </c>
      <c r="H48" s="16">
        <v>9.93</v>
      </c>
      <c r="I48" s="16">
        <v>11.52</v>
      </c>
      <c r="J48" s="17">
        <v>9.89</v>
      </c>
    </row>
    <row r="49" spans="2:10" ht="57.75" customHeight="1" thickBot="1" x14ac:dyDescent="0.2">
      <c r="B49" s="18"/>
      <c r="C49" s="1236" t="s">
        <v>5</v>
      </c>
      <c r="D49" s="1236"/>
      <c r="E49" s="1237"/>
      <c r="F49" s="19" t="s">
        <v>559</v>
      </c>
      <c r="G49" s="20">
        <v>3.27</v>
      </c>
      <c r="H49" s="20" t="s">
        <v>560</v>
      </c>
      <c r="I49" s="20">
        <v>0.74</v>
      </c>
      <c r="J49" s="21">
        <v>0.98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LuRbxmeM2gfvRJxEBNU+ZiPtjPW2g+tQSpZp1ThojjAXfiTfMOK5bnfhiN3UOQ550NDheSgGR/Sa1jZOWHonQ==" saltValue="4byrUBCR0sBSfDAKrVZT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2020-03-10T07:41:51Z</cp:lastPrinted>
  <dcterms:created xsi:type="dcterms:W3CDTF">2020-02-10T03:38:59Z</dcterms:created>
  <dcterms:modified xsi:type="dcterms:W3CDTF">2020-09-30T02:49:04Z</dcterms:modified>
  <cp:category/>
</cp:coreProperties>
</file>