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5 県ホームページ掲載データ\"/>
    </mc:Choice>
  </mc:AlternateContent>
  <bookViews>
    <workbookView xWindow="0" yWindow="15" windowWidth="15360" windowHeight="7620" tabRatio="7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W34" i="10"/>
  <c r="BW35" i="10" s="1"/>
  <c r="BW36" i="10" s="1"/>
  <c r="BW37" i="10" s="1"/>
  <c r="BW38" i="10" s="1"/>
  <c r="BW39" i="10" s="1"/>
  <c r="BE34" i="10"/>
  <c r="BE35" i="10" s="1"/>
  <c r="BE36" i="10" s="1"/>
  <c r="BE37" i="10" s="1"/>
  <c r="CO34" i="10" l="1"/>
  <c r="CO35" i="10" s="1"/>
</calcChain>
</file>

<file path=xl/sharedStrings.xml><?xml version="1.0" encoding="utf-8"?>
<sst xmlns="http://schemas.openxmlformats.org/spreadsheetml/2006/main" count="1033" uniqueCount="614">
  <si>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</si>
  <si>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</si>
  <si>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</si>
  <si>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</si>
  <si>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</si>
  <si>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</si>
  <si>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</si>
  <si>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</si>
  <si>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</si>
  <si>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</si>
  <si>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</si>
  <si>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</si>
  <si>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</si>
  <si>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</si>
  <si>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</si>
  <si>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</si>
  <si>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</si>
  <si>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</si>
  <si>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</si>
  <si>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</si>
  <si>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</si>
  <si>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</si>
  <si>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</si>
  <si>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</si>
  <si>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</si>
  <si>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</si>
  <si>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</si>
  <si>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</si>
  <si>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</si>
  <si>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</si>
  <si>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</si>
  <si>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</si>
  <si>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</si>
  <si>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</si>
  <si>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</si>
  <si>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</si>
  <si>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</si>
  <si>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</si>
  <si>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</si>
  <si>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</si>
  <si>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</si>
  <si>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</si>
  <si>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</si>
  <si>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</si>
  <si>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</si>
  <si>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</si>
  <si>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</si>
  <si>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</si>
  <si>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</si>
  <si>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</si>
  <si>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</si>
  <si>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</si>
  <si>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</si>
  <si>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</si>
  <si>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</si>
  <si>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</si>
  <si>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</si>
  <si>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</si>
  <si>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</si>
  <si>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</si>
  <si>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</si>
  <si>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</si>
  <si>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</si>
  <si>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</si>
  <si>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</si>
  <si>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</si>
  <si>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</si>
  <si>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</si>
  <si>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</si>
  <si>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</si>
  <si>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</si>
  <si>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</si>
  <si>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</si>
  <si>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</si>
  <si>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</si>
  <si>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</si>
  <si>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</si>
  <si>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</si>
  <si>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</si>
  <si>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</si>
  <si>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</si>
  <si>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</si>
  <si>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</si>
  <si>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</si>
  <si>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</si>
  <si>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</si>
  <si>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</si>
  <si>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</si>
  <si>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</si>
  <si>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</si>
  <si>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</si>
  <si>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魚津市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</si>
  <si>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</si>
  <si>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</si>
  <si>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</si>
  <si>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</si>
  <si>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</si>
  <si>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</si>
  <si>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</si>
  <si>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</si>
  <si>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</si>
  <si>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</si>
  <si>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</si>
  <si>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</si>
  <si>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</si>
  <si>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</si>
  <si>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</si>
  <si>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</si>
  <si>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</si>
  <si>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</si>
  <si>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</si>
  <si>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</si>
  <si>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</si>
  <si>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</si>
  <si>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</si>
  <si>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</si>
  <si>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</si>
  <si>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</si>
  <si>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</si>
  <si>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</si>
  <si>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</si>
  <si>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</si>
  <si>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</si>
  <si>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</si>
  <si>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</si>
  <si>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</si>
  <si>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</si>
  <si>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</si>
  <si>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</si>
  <si>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</si>
  <si>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</si>
  <si>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</si>
  <si>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</si>
  <si>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</si>
  <si>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</si>
  <si>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</si>
  <si>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</si>
  <si>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</si>
  <si>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</si>
  <si>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</si>
  <si>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</si>
  <si>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</si>
  <si>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</si>
  <si>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</si>
  <si>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</si>
  <si>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</si>
  <si>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</si>
  <si>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</si>
  <si>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</si>
  <si>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</si>
  <si>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</si>
  <si>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</si>
  <si>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</si>
  <si>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</si>
  <si>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</si>
  <si>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</si>
  <si>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</si>
  <si>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</si>
  <si>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</si>
  <si>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</si>
  <si>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</si>
  <si>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</si>
  <si>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</si>
  <si>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</si>
  <si>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</si>
  <si>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</si>
  <si>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</si>
  <si>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</si>
  <si>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</si>
  <si>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</si>
  <si>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</si>
  <si>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</si>
  <si>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</si>
  <si>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</si>
  <si>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</si>
  <si>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</si>
  <si>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</si>
  <si>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</si>
  <si>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</si>
  <si>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</si>
  <si>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</si>
  <si>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</si>
  <si>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</si>
  <si>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</si>
  <si>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</si>
  <si>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</si>
  <si>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</si>
  <si>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</si>
  <si>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</si>
  <si>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</si>
  <si>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</si>
  <si>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</si>
  <si>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</si>
  <si>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</si>
  <si>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</si>
  <si>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</si>
  <si>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</si>
  <si>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</si>
  <si>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</si>
  <si>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</si>
  <si>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</si>
  <si>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</si>
  <si>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</si>
  <si>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</si>
  <si>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</si>
  <si>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</si>
  <si>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</si>
  <si>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</si>
  <si>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</si>
  <si>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富山県魚津市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</si>
  <si>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</si>
  <si>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</si>
  <si>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</si>
  <si>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</si>
  <si>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</si>
  <si>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</si>
  <si>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</si>
  <si>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</si>
  <si>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</si>
  <si>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</si>
  <si>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</si>
  <si>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</si>
  <si>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</si>
  <si>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</si>
  <si>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</si>
  <si>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</si>
  <si>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</si>
  <si>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</si>
  <si>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</si>
  <si>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</si>
  <si>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</si>
  <si>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</si>
  <si>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</si>
  <si>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</si>
  <si>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</si>
  <si>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</si>
  <si>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</si>
  <si>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</si>
  <si>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</si>
  <si>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</si>
  <si>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</si>
  <si>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</si>
  <si>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</si>
  <si>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</si>
  <si>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</si>
  <si>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</si>
  <si>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</si>
  <si>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</si>
  <si>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</si>
  <si>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</si>
  <si>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</si>
  <si>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</si>
  <si>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</si>
  <si>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</si>
  <si>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</si>
  <si>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</si>
  <si>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</si>
  <si>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</si>
  <si>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</si>
  <si>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</si>
  <si>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</si>
  <si>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</si>
  <si>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</si>
  <si>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</si>
  <si>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</si>
  <si>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</si>
  <si>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</si>
  <si>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</si>
  <si>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</si>
  <si>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</si>
  <si>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</si>
  <si>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</si>
  <si>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</si>
  <si>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</si>
  <si>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</si>
  <si>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</si>
  <si>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</si>
  <si>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</si>
  <si>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</si>
  <si>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</si>
  <si>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</si>
  <si>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</si>
  <si>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</si>
  <si>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</si>
  <si>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</si>
  <si>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</si>
  <si>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</si>
  <si>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</si>
  <si>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</si>
  <si>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</si>
  <si>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</si>
  <si>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</si>
  <si>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</si>
  <si>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</si>
  <si>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</si>
  <si>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</si>
  <si>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</si>
  <si>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</si>
  <si>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</si>
  <si>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</si>
  <si>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</si>
  <si>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</si>
  <si>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</si>
  <si>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</si>
  <si>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</si>
  <si>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</si>
  <si>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</si>
  <si>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</si>
  <si>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</si>
  <si>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</si>
  <si>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</si>
  <si>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</si>
  <si>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</si>
  <si>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</si>
  <si>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</si>
  <si>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</si>
  <si>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</si>
  <si>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</si>
  <si>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</si>
  <si>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</si>
  <si>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</si>
  <si>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</si>
  <si>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</si>
  <si>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</si>
  <si>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</si>
  <si>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</si>
  <si>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</si>
  <si>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</si>
  <si>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</si>
  <si>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</si>
  <si>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</si>
  <si>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</si>
  <si>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</si>
  <si>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</si>
  <si>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</si>
  <si>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</si>
  <si>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</si>
  <si>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</si>
  <si>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</si>
  <si>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</si>
  <si>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</si>
  <si>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</si>
  <si>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</si>
  <si>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</si>
  <si>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</si>
  <si>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</si>
  <si>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</si>
  <si>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</si>
  <si>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</si>
  <si>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</si>
  <si>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</si>
  <si>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</si>
  <si>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</si>
  <si>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</si>
  <si>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</si>
  <si>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</si>
  <si>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</si>
  <si>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</si>
  <si>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富山県魚津市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</si>
  <si>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</si>
  <si>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</si>
  <si>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</si>
  <si>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</si>
  <si>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</si>
  <si>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</si>
  <si>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</si>
  <si>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</si>
  <si>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</si>
  <si>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</si>
  <si>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</si>
  <si>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</si>
  <si>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</si>
  <si>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</si>
  <si>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</si>
  <si>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</si>
  <si>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</si>
  <si>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</si>
  <si>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</si>
  <si>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</si>
  <si>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</si>
  <si>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</si>
  <si>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</si>
  <si>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</si>
  <si>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</si>
  <si>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</si>
  <si>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</si>
  <si>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</si>
  <si>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</si>
  <si>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</si>
  <si>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</si>
  <si>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</si>
  <si>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</si>
  <si>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</si>
  <si>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</si>
  <si>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</si>
  <si>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</si>
  <si>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</si>
  <si>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</si>
  <si>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</si>
  <si>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</si>
  <si>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</si>
  <si>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</si>
  <si>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法非適用企業</t>
    <phoneticPr fontId="5"/>
  </si>
  <si>
    <t>水族館事業特別会計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</si>
  <si>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</si>
  <si>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</si>
  <si>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</si>
  <si>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</si>
  <si>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</si>
  <si>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</si>
  <si>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</si>
  <si>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</si>
  <si>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</si>
  <si>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</si>
  <si>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</si>
  <si>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</si>
  <si>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</si>
  <si>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</si>
  <si>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</si>
  <si>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</si>
  <si>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</si>
  <si>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</si>
  <si>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</si>
  <si>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</si>
  <si>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</si>
  <si>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</si>
  <si>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</si>
  <si>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</si>
  <si>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</si>
  <si>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</si>
  <si>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</si>
  <si>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</si>
  <si>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</si>
  <si>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</si>
  <si>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</si>
  <si>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</si>
  <si>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</si>
  <si>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</si>
  <si>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</si>
  <si>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</si>
  <si>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</si>
  <si>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</si>
  <si>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</si>
  <si>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</si>
  <si>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</si>
  <si>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</si>
  <si>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</si>
  <si>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</si>
  <si>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</si>
  <si>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</si>
  <si>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</si>
  <si>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</si>
  <si>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</si>
  <si>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</si>
  <si>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</si>
  <si>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</si>
  <si>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</si>
  <si>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</si>
  <si>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</si>
  <si>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</si>
  <si>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</si>
  <si>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</si>
  <si>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</si>
  <si>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</si>
  <si>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</si>
  <si>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</si>
  <si>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</si>
  <si>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</si>
  <si>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</si>
  <si>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</si>
  <si>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</si>
  <si>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</si>
  <si>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</si>
  <si>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</si>
  <si>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</si>
  <si>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</si>
  <si>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</si>
  <si>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</si>
  <si>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</si>
  <si>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</si>
  <si>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t>
    <phoneticPr fontId="5"/>
  </si>
  <si>
    <t>利子補給に係るもの</t>
  </si>
  <si>
    <t>-</t>
    <phoneticPr fontId="5"/>
  </si>
  <si>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</si>
  <si>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</si>
  <si>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</si>
  <si>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</si>
  <si>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</si>
  <si>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</si>
  <si>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</si>
  <si>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</si>
  <si>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</si>
  <si>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</si>
  <si>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</si>
  <si>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</si>
  <si>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</si>
  <si>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</si>
  <si>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</si>
  <si>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</si>
  <si>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</si>
  <si>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</si>
  <si>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</si>
  <si>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</si>
  <si>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</si>
  <si>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</si>
  <si>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</si>
  <si>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</si>
  <si>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</si>
  <si>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</si>
  <si>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</si>
  <si>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</si>
  <si>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</si>
  <si>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</si>
  <si>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</si>
  <si>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</si>
  <si>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</si>
  <si>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</si>
  <si>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</si>
  <si>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</si>
  <si>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</si>
  <si>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</si>
  <si>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</si>
  <si>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</si>
  <si>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</si>
  <si>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</si>
  <si>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</si>
  <si>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</si>
  <si>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</si>
  <si>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</si>
  <si>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</si>
  <si>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</si>
  <si>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</si>
  <si>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</si>
  <si>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</si>
  <si>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</si>
  <si>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</si>
  <si>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</si>
  <si>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</si>
  <si>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</si>
  <si>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</si>
  <si>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</si>
  <si>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</si>
  <si>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</si>
  <si>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</si>
  <si>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</si>
  <si>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</si>
  <si>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</si>
  <si>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</si>
  <si>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</si>
  <si>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</si>
  <si>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</si>
  <si>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</si>
  <si>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</si>
  <si>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</si>
  <si>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</si>
  <si>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</si>
  <si>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</si>
  <si>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</si>
  <si>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</si>
  <si>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</si>
  <si>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</si>
  <si>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</si>
  <si>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</si>
  <si>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5.42</t>
  </si>
  <si>
    <t>▲ 7.20</t>
  </si>
  <si>
    <t>▲ 1.28</t>
  </si>
  <si>
    <t>一般会計</t>
  </si>
  <si>
    <t>水道事業会計</t>
  </si>
  <si>
    <t>国民健康保険事業特別会計</t>
  </si>
  <si>
    <t>介護保険事業特別会計</t>
  </si>
  <si>
    <t>後期高齢者医療事業特別会計</t>
  </si>
  <si>
    <t>下水道事業特別会計</t>
  </si>
  <si>
    <t>農業集落排水事業特別会計</t>
  </si>
  <si>
    <t>水族館事業特別会計</t>
  </si>
  <si>
    <t>その他会計（赤字）</t>
  </si>
  <si>
    <t>その他会計（黒字）</t>
  </si>
  <si>
    <t>公共施設整備基金</t>
    <phoneticPr fontId="11"/>
  </si>
  <si>
    <t>社会福祉基金</t>
    <phoneticPr fontId="11"/>
  </si>
  <si>
    <t>吉田久松社会福祉基金</t>
    <phoneticPr fontId="11"/>
  </si>
  <si>
    <t>桑山スポーツ振興基金</t>
    <phoneticPr fontId="11"/>
  </si>
  <si>
    <t>-</t>
    <phoneticPr fontId="2"/>
  </si>
  <si>
    <t>-</t>
    <phoneticPr fontId="2"/>
  </si>
  <si>
    <t>新川広域圏事務組合(一般会計)</t>
    <rPh sb="0" eb="2">
      <t>ニイカワ</t>
    </rPh>
    <rPh sb="2" eb="5">
      <t>コウイキケン</t>
    </rPh>
    <rPh sb="5" eb="7">
      <t>ジム</t>
    </rPh>
    <rPh sb="7" eb="9">
      <t>クミアイ</t>
    </rPh>
    <rPh sb="10" eb="12">
      <t>イッパン</t>
    </rPh>
    <rPh sb="12" eb="14">
      <t>カイケイ</t>
    </rPh>
    <phoneticPr fontId="24"/>
  </si>
  <si>
    <t>富山県市町村管理組合</t>
    <rPh sb="0" eb="3">
      <t>トヤマケン</t>
    </rPh>
    <rPh sb="3" eb="6">
      <t>シチョウソン</t>
    </rPh>
    <rPh sb="6" eb="8">
      <t>カンリ</t>
    </rPh>
    <rPh sb="8" eb="10">
      <t>クミアイ</t>
    </rPh>
    <phoneticPr fontId="24"/>
  </si>
  <si>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4"/>
  </si>
  <si>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4"/>
  </si>
  <si>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4"/>
  </si>
  <si>
    <t>富山県東部消防組合</t>
    <rPh sb="0" eb="3">
      <t>トヤマケン</t>
    </rPh>
    <rPh sb="3" eb="5">
      <t>トウブ</t>
    </rPh>
    <rPh sb="5" eb="7">
      <t>ショウボウ</t>
    </rPh>
    <rPh sb="7" eb="9">
      <t>クミアイ</t>
    </rPh>
    <phoneticPr fontId="24"/>
  </si>
  <si>
    <t>-</t>
    <phoneticPr fontId="2"/>
  </si>
  <si>
    <t>-</t>
    <phoneticPr fontId="2"/>
  </si>
  <si>
    <t>-</t>
    <phoneticPr fontId="2"/>
  </si>
  <si>
    <t>-</t>
    <phoneticPr fontId="2"/>
  </si>
  <si>
    <t>-</t>
    <phoneticPr fontId="2"/>
  </si>
  <si>
    <t>-</t>
    <phoneticPr fontId="11"/>
  </si>
  <si>
    <t>魚津市施設管理公社</t>
    <rPh sb="0" eb="3">
      <t>ウオヅシ</t>
    </rPh>
    <rPh sb="3" eb="5">
      <t>シセツ</t>
    </rPh>
    <rPh sb="5" eb="7">
      <t>カンリ</t>
    </rPh>
    <rPh sb="7" eb="9">
      <t>コウシャ</t>
    </rPh>
    <phoneticPr fontId="2"/>
  </si>
  <si>
    <t>魚津市体育協会</t>
    <rPh sb="0" eb="3">
      <t>ウオヅシ</t>
    </rPh>
    <rPh sb="3" eb="5">
      <t>タイイク</t>
    </rPh>
    <rPh sb="5" eb="7">
      <t>キョウカイ</t>
    </rPh>
    <phoneticPr fontId="2"/>
  </si>
  <si>
    <t>-</t>
    <phoneticPr fontId="2"/>
  </si>
  <si>
    <t>地域づくり推進事業基金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</si>
  <si>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</si>
  <si>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</si>
  <si>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</si>
  <si>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から始まった統合小学校新築により、有形固定資産減価償却率の上昇を抑えられてはいるが、その分の地方債現在高の増により将来負担比率は上昇傾向にある。また、債務負担行為に基づく負担額が高い水準であることから、今後も後世への負担を少しでも軽減するよう、計画的な財政運営に努める必要がある。</t>
    <rPh sb="0" eb="2">
      <t>ヘイセイ</t>
    </rPh>
    <rPh sb="4" eb="6">
      <t>ネンド</t>
    </rPh>
    <rPh sb="8" eb="9">
      <t>ハジ</t>
    </rPh>
    <rPh sb="52" eb="55">
      <t>チホウサイ</t>
    </rPh>
    <rPh sb="55" eb="57">
      <t>ゲンザイ</t>
    </rPh>
    <rPh sb="57" eb="58">
      <t>ダカ</t>
    </rPh>
    <rPh sb="59" eb="60">
      <t>ゾウ</t>
    </rPh>
    <rPh sb="81" eb="83">
      <t>サイム</t>
    </rPh>
    <rPh sb="83" eb="85">
      <t>フタン</t>
    </rPh>
    <rPh sb="85" eb="87">
      <t>コウイ</t>
    </rPh>
    <rPh sb="88" eb="89">
      <t>モト</t>
    </rPh>
    <rPh sb="91" eb="93">
      <t>フタン</t>
    </rPh>
    <rPh sb="93" eb="94">
      <t>ガク</t>
    </rPh>
    <rPh sb="95" eb="96">
      <t>タカ</t>
    </rPh>
    <rPh sb="97" eb="99">
      <t>スイジュン</t>
    </rPh>
    <rPh sb="107" eb="109">
      <t>コンゴ</t>
    </rPh>
    <rPh sb="110" eb="112">
      <t>コウセイ</t>
    </rPh>
    <rPh sb="114" eb="116">
      <t>フタン</t>
    </rPh>
    <rPh sb="117" eb="118">
      <t>スコ</t>
    </rPh>
    <rPh sb="121" eb="123">
      <t>ケイゲン</t>
    </rPh>
    <rPh sb="128" eb="131">
      <t>ケイカクテキ</t>
    </rPh>
    <rPh sb="132" eb="134">
      <t>ザイセイ</t>
    </rPh>
    <rPh sb="134" eb="136">
      <t>ウンエイ</t>
    </rPh>
    <rPh sb="137" eb="138">
      <t>ツト</t>
    </rPh>
    <rPh sb="140" eb="14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</si>
  <si>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</si>
  <si>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</si>
  <si>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</si>
  <si>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</si>
  <si>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</si>
  <si>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</si>
  <si>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</si>
  <si>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の大型事業にかかる起債の償還が進んだことや補償金免除繰り上げ償還の実施に伴い公債費は減少し、実質公債費比率は改善を続けてきたが、新たに小学校統廃合に伴う統合小学校建設に係る起債償還の開始により、平成27年度以降は再び上昇傾向にある。一般会計等に係る地方債現在高は市債の新規発行抑制などにより減少に努めているが、臨時財政対策債の継続的な発行や前述の小学校建設事業などにより、将来負担比率も上昇傾向にある。</t>
    <rPh sb="0" eb="2">
      <t>カコ</t>
    </rPh>
    <rPh sb="3" eb="5">
      <t>オオガタ</t>
    </rPh>
    <rPh sb="5" eb="7">
      <t>ジギョウ</t>
    </rPh>
    <rPh sb="11" eb="13">
      <t>キサイ</t>
    </rPh>
    <rPh sb="14" eb="16">
      <t>ショウカン</t>
    </rPh>
    <rPh sb="17" eb="18">
      <t>スス</t>
    </rPh>
    <rPh sb="23" eb="26">
      <t>ホショウキン</t>
    </rPh>
    <rPh sb="26" eb="28">
      <t>メンジョ</t>
    </rPh>
    <rPh sb="66" eb="67">
      <t>アラ</t>
    </rPh>
    <rPh sb="69" eb="72">
      <t>ショウガッコウ</t>
    </rPh>
    <rPh sb="72" eb="75">
      <t>トウハイゴウ</t>
    </rPh>
    <rPh sb="76" eb="77">
      <t>トモナ</t>
    </rPh>
    <rPh sb="78" eb="80">
      <t>トウゴウ</t>
    </rPh>
    <rPh sb="80" eb="83">
      <t>ショウガッコウ</t>
    </rPh>
    <rPh sb="83" eb="85">
      <t>ケンセツ</t>
    </rPh>
    <rPh sb="86" eb="87">
      <t>カカ</t>
    </rPh>
    <rPh sb="88" eb="90">
      <t>キサイ</t>
    </rPh>
    <rPh sb="90" eb="92">
      <t>ショウカン</t>
    </rPh>
    <rPh sb="93" eb="95">
      <t>カイシ</t>
    </rPh>
    <rPh sb="99" eb="101">
      <t>ヘイセイ</t>
    </rPh>
    <rPh sb="103" eb="105">
      <t>ネンド</t>
    </rPh>
    <rPh sb="105" eb="107">
      <t>イコウ</t>
    </rPh>
    <rPh sb="108" eb="109">
      <t>フタタ</t>
    </rPh>
    <rPh sb="110" eb="112">
      <t>ジョウショウ</t>
    </rPh>
    <rPh sb="112" eb="114">
      <t>ケイコウ</t>
    </rPh>
    <rPh sb="118" eb="120">
      <t>イッパン</t>
    </rPh>
    <rPh sb="120" eb="122">
      <t>カイケイ</t>
    </rPh>
    <rPh sb="122" eb="123">
      <t>トウ</t>
    </rPh>
    <rPh sb="124" eb="125">
      <t>カカ</t>
    </rPh>
    <rPh sb="126" eb="129">
      <t>チホウサイ</t>
    </rPh>
    <rPh sb="129" eb="131">
      <t>ゲンザイ</t>
    </rPh>
    <rPh sb="131" eb="132">
      <t>ダカ</t>
    </rPh>
    <rPh sb="133" eb="135">
      <t>シサイ</t>
    </rPh>
    <rPh sb="136" eb="138">
      <t>シンキ</t>
    </rPh>
    <rPh sb="138" eb="140">
      <t>ハッコウ</t>
    </rPh>
    <rPh sb="140" eb="142">
      <t>ヨクセイ</t>
    </rPh>
    <rPh sb="147" eb="149">
      <t>ゲンショウ</t>
    </rPh>
    <rPh sb="150" eb="151">
      <t>ツト</t>
    </rPh>
    <rPh sb="157" eb="164">
      <t>リンジザイセイタイサクサイ</t>
    </rPh>
    <rPh sb="165" eb="168">
      <t>ケイゾクテキ</t>
    </rPh>
    <rPh sb="169" eb="171">
      <t>ハッコウ</t>
    </rPh>
    <rPh sb="172" eb="174">
      <t>ゼンジュツ</t>
    </rPh>
    <rPh sb="175" eb="178">
      <t>ショウガッコウ</t>
    </rPh>
    <rPh sb="178" eb="180">
      <t>ケンセツ</t>
    </rPh>
    <rPh sb="180" eb="182">
      <t>ジギョウ</t>
    </rPh>
    <rPh sb="188" eb="190">
      <t>ショウライ</t>
    </rPh>
    <rPh sb="190" eb="192">
      <t>フタン</t>
    </rPh>
    <rPh sb="192" eb="194">
      <t>ヒリツ</t>
    </rPh>
    <rPh sb="195" eb="197">
      <t>ジョウショウ</t>
    </rPh>
    <rPh sb="197" eb="199">
      <t>ケイコウ</t>
    </rPh>
    <phoneticPr fontId="5"/>
  </si>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</sst>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0573-4C66-9496-C05029AB2B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60295</c:v>
                </c:pt>
                <c:pt idx="1">
                  <c:v>48090</c:v>
                </c:pt>
                <c:pt idx="2">
                  <c:v>44404</c:v>
                </c:pt>
                <c:pt idx="3">
                  <c:v>69104</c:v>
                </c:pt>
                <c:pt idx="4">
                  <c:v>59572</c:v>
                </c:pt>
              </c:numCache>
            </c:numRef>
          </c:val>
          <c:smooth val="0"/>
          <c:extLst>
            <c:ext xmlns:c16="http://schemas.microsoft.com/office/drawing/2014/chart" uri="{C3380CC4-5D6E-409C-BE32-E72D297353CC}">
              <c16:uniqueId val="{00000001-0573-4C66-9496-C05029AB2B3C}"/>
            </c:ext>
          </c:extLst>
        </c:ser>
        <c:dLbls>
          <c:showLegendKey val="0"/>
          <c:showVal val="0"/>
          <c:showCatName val="0"/>
          <c:showSerName val="0"/>
          <c:showPercent val="0"/>
          <c:showBubbleSize val="0"/>
        </c:dLbls>
        <c:marker val="1"/>
        <c:smooth val="0"/>
        <c:axId val="86305792"/>
        <c:axId val="86307968"/>
      </c:lineChart>
      <c:catAx>
        <c:axId val="86305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307968"/>
        <c:crosses val="autoZero"/>
        <c:auto val="1"/>
        <c:lblAlgn val="ctr"/>
        <c:lblOffset val="100"/>
        <c:tickLblSkip val="1"/>
        <c:tickMarkSkip val="1"/>
        <c:noMultiLvlLbl val="0"/>
      </c:catAx>
      <c:valAx>
        <c:axId val="86307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305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7.17</c:v>
                </c:pt>
                <c:pt idx="1">
                  <c:v>4.0999999999999996</c:v>
                </c:pt>
                <c:pt idx="2">
                  <c:v>3.48</c:v>
                </c:pt>
                <c:pt idx="3">
                  <c:v>1.5</c:v>
                </c:pt>
                <c:pt idx="4">
                  <c:v>5.28</c:v>
                </c:pt>
              </c:numCache>
            </c:numRef>
          </c:val>
          <c:extLst>
            <c:ext xmlns:c16="http://schemas.microsoft.com/office/drawing/2014/chart" uri="{C3380CC4-5D6E-409C-BE32-E72D297353CC}">
              <c16:uniqueId val="{00000000-2431-4149-BD3F-78B87DA08A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14.1</c:v>
                </c:pt>
                <c:pt idx="1">
                  <c:v>11.87</c:v>
                </c:pt>
                <c:pt idx="2">
                  <c:v>12.81</c:v>
                </c:pt>
                <c:pt idx="3">
                  <c:v>7.51</c:v>
                </c:pt>
                <c:pt idx="4">
                  <c:v>2.48</c:v>
                </c:pt>
              </c:numCache>
            </c:numRef>
          </c:val>
          <c:extLst>
            <c:ext xmlns:c16="http://schemas.microsoft.com/office/drawing/2014/chart" uri="{C3380CC4-5D6E-409C-BE32-E72D297353CC}">
              <c16:uniqueId val="{00000001-2431-4149-BD3F-78B87DA08A42}"/>
            </c:ext>
          </c:extLst>
        </c:ser>
        <c:dLbls>
          <c:showLegendKey val="0"/>
          <c:showVal val="0"/>
          <c:showCatName val="0"/>
          <c:showSerName val="0"/>
          <c:showPercent val="0"/>
          <c:showBubbleSize val="0"/>
        </c:dLbls>
        <c:gapWidth val="250"/>
        <c:overlap val="100"/>
        <c:axId val="121804672"/>
        <c:axId val="121815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4.04</c:v>
                </c:pt>
                <c:pt idx="1">
                  <c:v>-5.42</c:v>
                </c:pt>
                <c:pt idx="2">
                  <c:v>0.47</c:v>
                </c:pt>
                <c:pt idx="3">
                  <c:v>-7.2</c:v>
                </c:pt>
                <c:pt idx="4">
                  <c:v>-1.28</c:v>
                </c:pt>
              </c:numCache>
            </c:numRef>
          </c:val>
          <c:smooth val="0"/>
          <c:extLst>
            <c:ext xmlns:c16="http://schemas.microsoft.com/office/drawing/2014/chart" uri="{C3380CC4-5D6E-409C-BE32-E72D297353CC}">
              <c16:uniqueId val="{00000002-2431-4149-BD3F-78B87DA08A42}"/>
            </c:ext>
          </c:extLst>
        </c:ser>
        <c:dLbls>
          <c:showLegendKey val="0"/>
          <c:showVal val="0"/>
          <c:showCatName val="0"/>
          <c:showSerName val="0"/>
          <c:showPercent val="0"/>
          <c:showBubbleSize val="0"/>
        </c:dLbls>
        <c:marker val="1"/>
        <c:smooth val="0"/>
        <c:axId val="121804672"/>
        <c:axId val="121815040"/>
      </c:lineChart>
      <c:catAx>
        <c:axId val="12180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815040"/>
        <c:crosses val="autoZero"/>
        <c:auto val="1"/>
        <c:lblAlgn val="ctr"/>
        <c:lblOffset val="100"/>
        <c:tickLblSkip val="1"/>
        <c:tickMarkSkip val="1"/>
        <c:noMultiLvlLbl val="0"/>
      </c:catAx>
      <c:valAx>
        <c:axId val="12181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0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FBF-480C-9EDF-60780A0CFF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BF-480C-9EDF-60780A0CFF49}"/>
            </c:ext>
          </c:extLst>
        </c:ser>
        <c:ser>
          <c:idx val="2"/>
          <c:order val="2"/>
          <c:tx>
            <c:strRef>
              <c:f>データシート!$A$29</c:f>
              <c:strCache>
                <c:ptCount val="1"/>
                <c:pt idx="0">
                  <c:v>水族館事業特別会計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FBF-480C-9EDF-60780A0CFF4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FBF-480C-9EDF-60780A0CFF4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AFBF-480C-9EDF-60780A0CFF4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0.03</c:v>
                </c:pt>
                <c:pt idx="6">
                  <c:v>#N/A</c:v>
                </c:pt>
                <c:pt idx="7">
                  <c:v>0.01</c:v>
                </c:pt>
                <c:pt idx="8">
                  <c:v>#N/A</c:v>
                </c:pt>
                <c:pt idx="9">
                  <c:v>0.1</c:v>
                </c:pt>
              </c:numCache>
            </c:numRef>
          </c:val>
          <c:extLst>
            <c:ext xmlns:c16="http://schemas.microsoft.com/office/drawing/2014/chart" uri="{C3380CC4-5D6E-409C-BE32-E72D297353CC}">
              <c16:uniqueId val="{00000005-AFBF-480C-9EDF-60780A0CFF4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c:v>
                </c:pt>
                <c:pt idx="2">
                  <c:v>#N/A</c:v>
                </c:pt>
                <c:pt idx="3">
                  <c:v>0.71</c:v>
                </c:pt>
                <c:pt idx="4">
                  <c:v>#N/A</c:v>
                </c:pt>
                <c:pt idx="5">
                  <c:v>0.65</c:v>
                </c:pt>
                <c:pt idx="6">
                  <c:v>#N/A</c:v>
                </c:pt>
                <c:pt idx="7">
                  <c:v>1.04</c:v>
                </c:pt>
                <c:pt idx="8">
                  <c:v>#N/A</c:v>
                </c:pt>
                <c:pt idx="9">
                  <c:v>0.4</c:v>
                </c:pt>
              </c:numCache>
            </c:numRef>
          </c:val>
          <c:extLst>
            <c:ext xmlns:c16="http://schemas.microsoft.com/office/drawing/2014/chart" uri="{C3380CC4-5D6E-409C-BE32-E72D297353CC}">
              <c16:uniqueId val="{00000006-AFBF-480C-9EDF-60780A0CFF4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0.69</c:v>
                </c:pt>
                <c:pt idx="2">
                  <c:v>#N/A</c:v>
                </c:pt>
                <c:pt idx="3">
                  <c:v>1.52</c:v>
                </c:pt>
                <c:pt idx="4">
                  <c:v>#N/A</c:v>
                </c:pt>
                <c:pt idx="5">
                  <c:v>0.73</c:v>
                </c:pt>
                <c:pt idx="6">
                  <c:v>#N/A</c:v>
                </c:pt>
                <c:pt idx="7">
                  <c:v>0.28999999999999998</c:v>
                </c:pt>
                <c:pt idx="8">
                  <c:v>#N/A</c:v>
                </c:pt>
                <c:pt idx="9">
                  <c:v>1.0900000000000001</c:v>
                </c:pt>
              </c:numCache>
            </c:numRef>
          </c:val>
          <c:extLst>
            <c:ext xmlns:c16="http://schemas.microsoft.com/office/drawing/2014/chart" uri="{C3380CC4-5D6E-409C-BE32-E72D297353CC}">
              <c16:uniqueId val="{00000007-AFBF-480C-9EDF-60780A0CFF4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4.84</c:v>
                </c:pt>
                <c:pt idx="2">
                  <c:v>#N/A</c:v>
                </c:pt>
                <c:pt idx="3">
                  <c:v>2.0299999999999998</c:v>
                </c:pt>
                <c:pt idx="4">
                  <c:v>#N/A</c:v>
                </c:pt>
                <c:pt idx="5">
                  <c:v>2.91</c:v>
                </c:pt>
                <c:pt idx="6">
                  <c:v>#N/A</c:v>
                </c:pt>
                <c:pt idx="7">
                  <c:v>2.94</c:v>
                </c:pt>
                <c:pt idx="8">
                  <c:v>#N/A</c:v>
                </c:pt>
                <c:pt idx="9">
                  <c:v>2.74</c:v>
                </c:pt>
              </c:numCache>
            </c:numRef>
          </c:val>
          <c:extLst>
            <c:ext xmlns:c16="http://schemas.microsoft.com/office/drawing/2014/chart" uri="{C3380CC4-5D6E-409C-BE32-E72D297353CC}">
              <c16:uniqueId val="{00000008-AFBF-480C-9EDF-60780A0CFF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7.17</c:v>
                </c:pt>
                <c:pt idx="2">
                  <c:v>#N/A</c:v>
                </c:pt>
                <c:pt idx="3">
                  <c:v>4.0999999999999996</c:v>
                </c:pt>
                <c:pt idx="4">
                  <c:v>#N/A</c:v>
                </c:pt>
                <c:pt idx="5">
                  <c:v>3.47</c:v>
                </c:pt>
                <c:pt idx="6">
                  <c:v>#N/A</c:v>
                </c:pt>
                <c:pt idx="7">
                  <c:v>1.49</c:v>
                </c:pt>
                <c:pt idx="8">
                  <c:v>#N/A</c:v>
                </c:pt>
                <c:pt idx="9">
                  <c:v>5.27</c:v>
                </c:pt>
              </c:numCache>
            </c:numRef>
          </c:val>
          <c:extLst>
            <c:ext xmlns:c16="http://schemas.microsoft.com/office/drawing/2014/chart" uri="{C3380CC4-5D6E-409C-BE32-E72D297353CC}">
              <c16:uniqueId val="{00000009-AFBF-480C-9EDF-60780A0CFF49}"/>
            </c:ext>
          </c:extLst>
        </c:ser>
        <c:dLbls>
          <c:showLegendKey val="0"/>
          <c:showVal val="0"/>
          <c:showCatName val="0"/>
          <c:showSerName val="0"/>
          <c:showPercent val="0"/>
          <c:showBubbleSize val="0"/>
        </c:dLbls>
        <c:gapWidth val="150"/>
        <c:overlap val="100"/>
        <c:axId val="122277888"/>
        <c:axId val="122279424"/>
      </c:barChart>
      <c:catAx>
        <c:axId val="12227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79424"/>
        <c:crosses val="autoZero"/>
        <c:auto val="1"/>
        <c:lblAlgn val="ctr"/>
        <c:lblOffset val="100"/>
        <c:tickLblSkip val="1"/>
        <c:tickMarkSkip val="1"/>
        <c:noMultiLvlLbl val="0"/>
      </c:catAx>
      <c:valAx>
        <c:axId val="12227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77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1661</c:v>
                </c:pt>
                <c:pt idx="5">
                  <c:v>1714</c:v>
                </c:pt>
                <c:pt idx="8">
                  <c:v>1563</c:v>
                </c:pt>
                <c:pt idx="11">
                  <c:v>1726</c:v>
                </c:pt>
                <c:pt idx="14">
                  <c:v>1742</c:v>
                </c:pt>
              </c:numCache>
            </c:numRef>
          </c:val>
          <c:extLst>
            <c:ext xmlns:c16="http://schemas.microsoft.com/office/drawing/2014/chart" uri="{C3380CC4-5D6E-409C-BE32-E72D297353CC}">
              <c16:uniqueId val="{00000000-9143-477B-AC7A-78EDCC022B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43-477B-AC7A-78EDCC022B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218</c:v>
                </c:pt>
                <c:pt idx="3">
                  <c:v>226</c:v>
                </c:pt>
                <c:pt idx="6">
                  <c:v>225</c:v>
                </c:pt>
                <c:pt idx="9">
                  <c:v>173</c:v>
                </c:pt>
                <c:pt idx="12">
                  <c:v>173</c:v>
                </c:pt>
              </c:numCache>
            </c:numRef>
          </c:val>
          <c:extLst>
            <c:ext xmlns:c16="http://schemas.microsoft.com/office/drawing/2014/chart" uri="{C3380CC4-5D6E-409C-BE32-E72D297353CC}">
              <c16:uniqueId val="{00000002-9143-477B-AC7A-78EDCC022B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115</c:v>
                </c:pt>
                <c:pt idx="3">
                  <c:v>68</c:v>
                </c:pt>
                <c:pt idx="6">
                  <c:v>44</c:v>
                </c:pt>
                <c:pt idx="9">
                  <c:v>126</c:v>
                </c:pt>
                <c:pt idx="12">
                  <c:v>142</c:v>
                </c:pt>
              </c:numCache>
            </c:numRef>
          </c:val>
          <c:extLst>
            <c:ext xmlns:c16="http://schemas.microsoft.com/office/drawing/2014/chart" uri="{C3380CC4-5D6E-409C-BE32-E72D297353CC}">
              <c16:uniqueId val="{00000003-9143-477B-AC7A-78EDCC022B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969</c:v>
                </c:pt>
                <c:pt idx="3">
                  <c:v>1041</c:v>
                </c:pt>
                <c:pt idx="6">
                  <c:v>880</c:v>
                </c:pt>
                <c:pt idx="9">
                  <c:v>1123</c:v>
                </c:pt>
                <c:pt idx="12">
                  <c:v>1059</c:v>
                </c:pt>
              </c:numCache>
            </c:numRef>
          </c:val>
          <c:extLst>
            <c:ext xmlns:c16="http://schemas.microsoft.com/office/drawing/2014/chart" uri="{C3380CC4-5D6E-409C-BE32-E72D297353CC}">
              <c16:uniqueId val="{00000004-9143-477B-AC7A-78EDCC022B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43-477B-AC7A-78EDCC022B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43-477B-AC7A-78EDCC022B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1601</c:v>
                </c:pt>
                <c:pt idx="3">
                  <c:v>1602</c:v>
                </c:pt>
                <c:pt idx="6">
                  <c:v>1539</c:v>
                </c:pt>
                <c:pt idx="9">
                  <c:v>1501</c:v>
                </c:pt>
                <c:pt idx="12">
                  <c:v>1539</c:v>
                </c:pt>
              </c:numCache>
            </c:numRef>
          </c:val>
          <c:extLst>
            <c:ext xmlns:c16="http://schemas.microsoft.com/office/drawing/2014/chart" uri="{C3380CC4-5D6E-409C-BE32-E72D297353CC}">
              <c16:uniqueId val="{00000007-9143-477B-AC7A-78EDCC022B7C}"/>
            </c:ext>
          </c:extLst>
        </c:ser>
        <c:dLbls>
          <c:showLegendKey val="0"/>
          <c:showVal val="0"/>
          <c:showCatName val="0"/>
          <c:showSerName val="0"/>
          <c:showPercent val="0"/>
          <c:showBubbleSize val="0"/>
        </c:dLbls>
        <c:gapWidth val="100"/>
        <c:overlap val="100"/>
        <c:axId val="108542976"/>
        <c:axId val="10854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1242</c:v>
                </c:pt>
                <c:pt idx="2">
                  <c:v>#N/A</c:v>
                </c:pt>
                <c:pt idx="3">
                  <c:v>#N/A</c:v>
                </c:pt>
                <c:pt idx="4">
                  <c:v>1223</c:v>
                </c:pt>
                <c:pt idx="5">
                  <c:v>#N/A</c:v>
                </c:pt>
                <c:pt idx="6">
                  <c:v>#N/A</c:v>
                </c:pt>
                <c:pt idx="7">
                  <c:v>1125</c:v>
                </c:pt>
                <c:pt idx="8">
                  <c:v>#N/A</c:v>
                </c:pt>
                <c:pt idx="9">
                  <c:v>#N/A</c:v>
                </c:pt>
                <c:pt idx="10">
                  <c:v>1197</c:v>
                </c:pt>
                <c:pt idx="11">
                  <c:v>#N/A</c:v>
                </c:pt>
                <c:pt idx="12">
                  <c:v>#N/A</c:v>
                </c:pt>
                <c:pt idx="13">
                  <c:v>1171</c:v>
                </c:pt>
                <c:pt idx="14">
                  <c:v>#N/A</c:v>
                </c:pt>
              </c:numCache>
            </c:numRef>
          </c:val>
          <c:smooth val="0"/>
          <c:extLst>
            <c:ext xmlns:c16="http://schemas.microsoft.com/office/drawing/2014/chart" uri="{C3380CC4-5D6E-409C-BE32-E72D297353CC}">
              <c16:uniqueId val="{00000008-9143-477B-AC7A-78EDCC022B7C}"/>
            </c:ext>
          </c:extLst>
        </c:ser>
        <c:dLbls>
          <c:showLegendKey val="0"/>
          <c:showVal val="0"/>
          <c:showCatName val="0"/>
          <c:showSerName val="0"/>
          <c:showPercent val="0"/>
          <c:showBubbleSize val="0"/>
        </c:dLbls>
        <c:marker val="1"/>
        <c:smooth val="0"/>
        <c:axId val="108542976"/>
        <c:axId val="108549248"/>
      </c:lineChart>
      <c:catAx>
        <c:axId val="10854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49248"/>
        <c:crosses val="autoZero"/>
        <c:auto val="1"/>
        <c:lblAlgn val="ctr"/>
        <c:lblOffset val="100"/>
        <c:tickLblSkip val="1"/>
        <c:tickMarkSkip val="1"/>
        <c:noMultiLvlLbl val="0"/>
      </c:catAx>
      <c:valAx>
        <c:axId val="10854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4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21109</c:v>
                </c:pt>
                <c:pt idx="5">
                  <c:v>21232</c:v>
                </c:pt>
                <c:pt idx="8">
                  <c:v>21247</c:v>
                </c:pt>
                <c:pt idx="11">
                  <c:v>21387</c:v>
                </c:pt>
                <c:pt idx="14">
                  <c:v>21367</c:v>
                </c:pt>
              </c:numCache>
            </c:numRef>
          </c:val>
          <c:extLst>
            <c:ext xmlns:c16="http://schemas.microsoft.com/office/drawing/2014/chart" uri="{C3380CC4-5D6E-409C-BE32-E72D297353CC}">
              <c16:uniqueId val="{00000000-2D75-4F3F-A8B7-03025D6C20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240</c:v>
                </c:pt>
                <c:pt idx="5">
                  <c:v>255</c:v>
                </c:pt>
                <c:pt idx="8">
                  <c:v>262</c:v>
                </c:pt>
                <c:pt idx="11">
                  <c:v>263</c:v>
                </c:pt>
                <c:pt idx="14">
                  <c:v>248</c:v>
                </c:pt>
              </c:numCache>
            </c:numRef>
          </c:val>
          <c:extLst>
            <c:ext xmlns:c16="http://schemas.microsoft.com/office/drawing/2014/chart" uri="{C3380CC4-5D6E-409C-BE32-E72D297353CC}">
              <c16:uniqueId val="{00000001-2D75-4F3F-A8B7-03025D6C20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2838</c:v>
                </c:pt>
                <c:pt idx="5">
                  <c:v>2865</c:v>
                </c:pt>
                <c:pt idx="8">
                  <c:v>3382</c:v>
                </c:pt>
                <c:pt idx="11">
                  <c:v>2780</c:v>
                </c:pt>
                <c:pt idx="14">
                  <c:v>2255</c:v>
                </c:pt>
              </c:numCache>
            </c:numRef>
          </c:val>
          <c:extLst>
            <c:ext xmlns:c16="http://schemas.microsoft.com/office/drawing/2014/chart" uri="{C3380CC4-5D6E-409C-BE32-E72D297353CC}">
              <c16:uniqueId val="{00000002-2D75-4F3F-A8B7-03025D6C20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75-4F3F-A8B7-03025D6C20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75-4F3F-A8B7-03025D6C20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13</c:v>
                </c:pt>
                <c:pt idx="9">
                  <c:v>11</c:v>
                </c:pt>
                <c:pt idx="12">
                  <c:v>9</c:v>
                </c:pt>
              </c:numCache>
            </c:numRef>
          </c:val>
          <c:extLst>
            <c:ext xmlns:c16="http://schemas.microsoft.com/office/drawing/2014/chart" uri="{C3380CC4-5D6E-409C-BE32-E72D297353CC}">
              <c16:uniqueId val="{00000005-2D75-4F3F-A8B7-03025D6C20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3952</c:v>
                </c:pt>
                <c:pt idx="3">
                  <c:v>3584</c:v>
                </c:pt>
                <c:pt idx="6">
                  <c:v>3306</c:v>
                </c:pt>
                <c:pt idx="9">
                  <c:v>3150</c:v>
                </c:pt>
                <c:pt idx="12">
                  <c:v>2955</c:v>
                </c:pt>
              </c:numCache>
            </c:numRef>
          </c:val>
          <c:extLst>
            <c:ext xmlns:c16="http://schemas.microsoft.com/office/drawing/2014/chart" uri="{C3380CC4-5D6E-409C-BE32-E72D297353CC}">
              <c16:uniqueId val="{00000006-2D75-4F3F-A8B7-03025D6C20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947</c:v>
                </c:pt>
                <c:pt idx="3">
                  <c:v>1327</c:v>
                </c:pt>
                <c:pt idx="6">
                  <c:v>1501</c:v>
                </c:pt>
                <c:pt idx="9">
                  <c:v>1414</c:v>
                </c:pt>
                <c:pt idx="12">
                  <c:v>1366</c:v>
                </c:pt>
              </c:numCache>
            </c:numRef>
          </c:val>
          <c:extLst>
            <c:ext xmlns:c16="http://schemas.microsoft.com/office/drawing/2014/chart" uri="{C3380CC4-5D6E-409C-BE32-E72D297353CC}">
              <c16:uniqueId val="{00000007-2D75-4F3F-A8B7-03025D6C20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13154</c:v>
                </c:pt>
                <c:pt idx="3">
                  <c:v>12835</c:v>
                </c:pt>
                <c:pt idx="6">
                  <c:v>12386</c:v>
                </c:pt>
                <c:pt idx="9">
                  <c:v>12461</c:v>
                </c:pt>
                <c:pt idx="12">
                  <c:v>12237</c:v>
                </c:pt>
              </c:numCache>
            </c:numRef>
          </c:val>
          <c:extLst>
            <c:ext xmlns:c16="http://schemas.microsoft.com/office/drawing/2014/chart" uri="{C3380CC4-5D6E-409C-BE32-E72D297353CC}">
              <c16:uniqueId val="{00000008-2D75-4F3F-A8B7-03025D6C20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1872</c:v>
                </c:pt>
                <c:pt idx="3">
                  <c:v>1619</c:v>
                </c:pt>
                <c:pt idx="6">
                  <c:v>1290</c:v>
                </c:pt>
                <c:pt idx="9">
                  <c:v>1117</c:v>
                </c:pt>
                <c:pt idx="12">
                  <c:v>945</c:v>
                </c:pt>
              </c:numCache>
            </c:numRef>
          </c:val>
          <c:extLst>
            <c:ext xmlns:c16="http://schemas.microsoft.com/office/drawing/2014/chart" uri="{C3380CC4-5D6E-409C-BE32-E72D297353CC}">
              <c16:uniqueId val="{00000009-2D75-4F3F-A8B7-03025D6C20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15518</c:v>
                </c:pt>
                <c:pt idx="3">
                  <c:v>15729</c:v>
                </c:pt>
                <c:pt idx="6">
                  <c:v>15821</c:v>
                </c:pt>
                <c:pt idx="9">
                  <c:v>16181</c:v>
                </c:pt>
                <c:pt idx="12">
                  <c:v>16521</c:v>
                </c:pt>
              </c:numCache>
            </c:numRef>
          </c:val>
          <c:extLst>
            <c:ext xmlns:c16="http://schemas.microsoft.com/office/drawing/2014/chart" uri="{C3380CC4-5D6E-409C-BE32-E72D297353CC}">
              <c16:uniqueId val="{0000000A-2D75-4F3F-A8B7-03025D6C20A6}"/>
            </c:ext>
          </c:extLst>
        </c:ser>
        <c:dLbls>
          <c:showLegendKey val="0"/>
          <c:showVal val="0"/>
          <c:showCatName val="0"/>
          <c:showSerName val="0"/>
          <c:showPercent val="0"/>
          <c:showBubbleSize val="0"/>
        </c:dLbls>
        <c:gapWidth val="100"/>
        <c:overlap val="100"/>
        <c:axId val="122324864"/>
        <c:axId val="122327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11257</c:v>
                </c:pt>
                <c:pt idx="2">
                  <c:v>#N/A</c:v>
                </c:pt>
                <c:pt idx="3">
                  <c:v>#N/A</c:v>
                </c:pt>
                <c:pt idx="4">
                  <c:v>10742</c:v>
                </c:pt>
                <c:pt idx="5">
                  <c:v>#N/A</c:v>
                </c:pt>
                <c:pt idx="6">
                  <c:v>#N/A</c:v>
                </c:pt>
                <c:pt idx="7">
                  <c:v>9425</c:v>
                </c:pt>
                <c:pt idx="8">
                  <c:v>#N/A</c:v>
                </c:pt>
                <c:pt idx="9">
                  <c:v>#N/A</c:v>
                </c:pt>
                <c:pt idx="10">
                  <c:v>9903</c:v>
                </c:pt>
                <c:pt idx="11">
                  <c:v>#N/A</c:v>
                </c:pt>
                <c:pt idx="12">
                  <c:v>#N/A</c:v>
                </c:pt>
                <c:pt idx="13">
                  <c:v>10163</c:v>
                </c:pt>
                <c:pt idx="14">
                  <c:v>#N/A</c:v>
                </c:pt>
              </c:numCache>
            </c:numRef>
          </c:val>
          <c:smooth val="0"/>
          <c:extLst>
            <c:ext xmlns:c16="http://schemas.microsoft.com/office/drawing/2014/chart" uri="{C3380CC4-5D6E-409C-BE32-E72D297353CC}">
              <c16:uniqueId val="{0000000B-2D75-4F3F-A8B7-03025D6C20A6}"/>
            </c:ext>
          </c:extLst>
        </c:ser>
        <c:dLbls>
          <c:showLegendKey val="0"/>
          <c:showVal val="0"/>
          <c:showCatName val="0"/>
          <c:showSerName val="0"/>
          <c:showPercent val="0"/>
          <c:showBubbleSize val="0"/>
        </c:dLbls>
        <c:marker val="1"/>
        <c:smooth val="0"/>
        <c:axId val="122324864"/>
        <c:axId val="122327040"/>
      </c:lineChart>
      <c:catAx>
        <c:axId val="1223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327040"/>
        <c:crosses val="autoZero"/>
        <c:auto val="1"/>
        <c:lblAlgn val="ctr"/>
        <c:lblOffset val="100"/>
        <c:tickLblSkip val="1"/>
        <c:tickMarkSkip val="1"/>
        <c:noMultiLvlLbl val="0"/>
      </c:catAx>
      <c:valAx>
        <c:axId val="12232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1339</c:v>
                </c:pt>
                <c:pt idx="1">
                  <c:v>789</c:v>
                </c:pt>
                <c:pt idx="2">
                  <c:v>259</c:v>
                </c:pt>
              </c:numCache>
            </c:numRef>
          </c:val>
          <c:extLst>
            <c:ext xmlns:c16="http://schemas.microsoft.com/office/drawing/2014/chart" uri="{C3380CC4-5D6E-409C-BE32-E72D297353CC}">
              <c16:uniqueId val="{00000000-070D-4381-BC7B-649007A062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070D-4381-BC7B-649007A062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1490</c:v>
                </c:pt>
                <c:pt idx="1">
                  <c:v>1509</c:v>
                </c:pt>
                <c:pt idx="2">
                  <c:v>1436</c:v>
                </c:pt>
              </c:numCache>
            </c:numRef>
          </c:val>
          <c:extLst>
            <c:ext xmlns:c16="http://schemas.microsoft.com/office/drawing/2014/chart" uri="{C3380CC4-5D6E-409C-BE32-E72D297353CC}">
              <c16:uniqueId val="{00000002-070D-4381-BC7B-649007A06222}"/>
            </c:ext>
          </c:extLst>
        </c:ser>
        <c:dLbls>
          <c:showLegendKey val="0"/>
          <c:showVal val="0"/>
          <c:showCatName val="0"/>
          <c:showSerName val="0"/>
          <c:showPercent val="0"/>
          <c:showBubbleSize val="0"/>
        </c:dLbls>
        <c:gapWidth val="120"/>
        <c:overlap val="100"/>
        <c:axId val="108473344"/>
        <c:axId val="108479232"/>
      </c:barChart>
      <c:catAx>
        <c:axId val="10847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479232"/>
        <c:crosses val="autoZero"/>
        <c:auto val="1"/>
        <c:lblAlgn val="ctr"/>
        <c:lblOffset val="100"/>
        <c:tickLblSkip val="1"/>
        <c:tickMarkSkip val="1"/>
        <c:noMultiLvlLbl val="0"/>
      </c:catAx>
      <c:valAx>
        <c:axId val="108479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47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{4EEB16EC-36AA-46F1-97EE-BBA071D1A5CC}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CC8-49DA-829E-FDB7DFFF6A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{F10220FA-FB71-4320-9BAD-1E91433CF590}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C8-49DA-829E-FDB7DFFF6A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{1707746A-FD9E-47AE-9C7C-B923FFAE8686}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C8-49DA-829E-FDB7DFFF6A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{0D701A05-72B7-475A-B7F1-D0486E40CFBF}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C8-49DA-829E-FDB7DFFF6A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{B55FCF37-3DEC-4B8F-BBC6-F7B0187195A8}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C8-49DA-829E-FDB7DFFF6AF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{778EC460-CB4E-402E-BD2A-FDC2A7B83570}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CC8-49DA-829E-FDB7DFFF6AF9}"/>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{6DB2F498-3536-4DA2-9B6C-59A32BE21BCD}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CC8-49DA-829E-FDB7DFFF6AF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{619C52FD-A640-46FB-9107-18C584BF0164}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CC8-49DA-829E-FDB7DFFF6AF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{95038FEC-E3B1-498A-8976-B36ABCB82EB7}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CC8-49DA-829E-FDB7DFFF6A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c:v>
                </c:pt>
                <c:pt idx="24">
                  <c:v>62.3</c:v>
                </c:pt>
              </c:numCache>
            </c:numRef>
          </c:xVal>
          <c:yVal>
            <c:numRef>
              <c:f>公会計指標分析・財政指標組合せ分析表!$BP$51:$DC$51</c:f>
              <c:numCache>
                <c:formatCode>#,##0.0;"▲ "#,##0.0</c:formatCode>
                <c:ptCount val="40"/>
                <c:pt idx="16">
                  <c:v>105.4</c:v>
                </c:pt>
                <c:pt idx="24">
                  <c:v>111.9</c:v>
                </c:pt>
              </c:numCache>
            </c:numRef>
          </c:yVal>
          <c:smooth val="0"/>
          <c:extLst>
            <c:ext xmlns:c16="http://schemas.microsoft.com/office/drawing/2014/chart" uri="{C3380CC4-5D6E-409C-BE32-E72D297353CC}">
              <c16:uniqueId val="{00000009-1CC8-49DA-829E-FDB7DFFF6A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{C5B973DA-20B5-43BC-917A-220D5814882E}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CC8-49DA-829E-FDB7DFFF6A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{038075F2-D47E-4484-8CC6-2683CBAE91A3}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C8-49DA-829E-FDB7DFFF6A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{08787FD9-1A26-4441-A3FD-8B8947716E0E}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C8-49DA-829E-FDB7DFFF6A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{9F7C846F-4826-402B-A67B-0EEC043F914C}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C8-49DA-829E-FDB7DFFF6A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{235523B9-E6A6-4254-8B55-C05ECEBEED2E}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C8-49DA-829E-FDB7DFFF6AF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{7220CD0D-1452-45FF-98F8-C961016820EF}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CC8-49DA-829E-FDB7DFFF6AF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{13684FBA-F8EB-468A-9CFC-5BBFAB9E669E}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CC8-49DA-829E-FDB7DFFF6AF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{0E47DBE3-5B1F-45EE-8461-B11501380A97}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CC8-49DA-829E-FDB7DFFF6AF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{7F5AB298-1F6B-40AF-AD9E-835B6E702E64}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CC8-49DA-829E-FDB7DFFF6A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numCache>
            </c:numRef>
          </c:xVal>
          <c:yVal>
            <c:numRef>
              <c:f>公会計指標分析・財政指標組合せ分析表!$BP$55:$DC$55</c:f>
              <c:numCache>
                <c:formatCode>#,##0.0;"▲ "#,##0.0</c:formatCode>
                <c:ptCount val="40"/>
                <c:pt idx="16">
                  <c:v>56.8</c:v>
                </c:pt>
                <c:pt idx="24">
                  <c:v>52.3</c:v>
                </c:pt>
              </c:numCache>
            </c:numRef>
          </c:yVal>
          <c:smooth val="0"/>
          <c:extLst>
            <c:ext xmlns:c16="http://schemas.microsoft.com/office/drawing/2014/chart" uri="{C3380CC4-5D6E-409C-BE32-E72D297353CC}">
              <c16:uniqueId val="{00000013-1CC8-49DA-829E-FDB7DFFF6AF9}"/>
            </c:ext>
          </c:extLst>
        </c:ser>
        <c:dLbls>
          <c:showLegendKey val="0"/>
          <c:showVal val="1"/>
          <c:showCatName val="0"/>
          <c:showSerName val="0"/>
          <c:showPercent val="0"/>
          <c:showBubbleSize val="0"/>
        </c:dLbls>
        <c:axId val="46179840"/>
        <c:axId val="46181760"/>
      </c:scatterChart>
      <c:valAx>
        <c:axId val="46179840"/>
        <c:scaling>
          <c:orientation val="minMax"/>
          <c:max val="63"/>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2"/>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{9E8ED503-FBF1-463B-A265-B5F6A315C09B}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B9E-4A98-8FEA-5E96548E94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{31432872-8F9E-4728-A349-2346E17C35D3}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9E-4A98-8FEA-5E96548E94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{FFA67D9B-DC24-4F6F-BAB9-AF2ED788602C}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9E-4A98-8FEA-5E96548E94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{C05A8347-3132-49B5-BE0A-6449AA6AD253}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9E-4A98-8FEA-5E96548E94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{FAF79258-8346-40C2-B856-9F6FA54895B5}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9E-4A98-8FEA-5E96548E943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{1335B8F6-9FBA-4D3C-BF31-9512BFAF4945}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B9E-4A98-8FEA-5E96548E943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{46C4198A-2362-4299-ABB7-11BB52AA8199}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B9E-4A98-8FEA-5E96548E943F}"/>
                </c:ext>
              </c:extLst>
            </c:dLbl>
            <c:dLbl>
              <c:idx val="24"/>
              <c:layout>
                <c:manualLayout>
                  <c:x val="-3.1077049389353097E-2"/>
                  <c:y val="-5.835577197725608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{5F42E896-526A-4EC7-96C0-9922FB5E8112}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B9E-4A98-8FEA-5E96548E943F}"/>
                </c:ext>
              </c:extLst>
            </c:dLbl>
            <c:dLbl>
              <c:idx val="32"/>
              <c:layout>
                <c:manualLayout>
                  <c:x val="-3.2318933848868241E-2"/>
                  <c:y val="-6.647752219833180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{E069D0CF-AA91-4575-8ABA-D3C84F3557E3}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B9E-4A98-8FEA-5E96548E94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14.6</c:v>
                </c:pt>
                <c:pt idx="16">
                  <c:v>13.5</c:v>
                </c:pt>
                <c:pt idx="24">
                  <c:v>13.3</c:v>
                </c:pt>
                <c:pt idx="32">
                  <c:v>13.1</c:v>
                </c:pt>
              </c:numCache>
            </c:numRef>
          </c:xVal>
          <c:yVal>
            <c:numRef>
              <c:f>公会計指標分析・財政指標組合せ分析表!$BP$73:$DC$73</c:f>
              <c:numCache>
                <c:formatCode>#,##0.0;"▲ "#,##0.0</c:formatCode>
                <c:ptCount val="40"/>
                <c:pt idx="0">
                  <c:v>127.1</c:v>
                </c:pt>
                <c:pt idx="8">
                  <c:v>123.6</c:v>
                </c:pt>
                <c:pt idx="16">
                  <c:v>105.4</c:v>
                </c:pt>
                <c:pt idx="24">
                  <c:v>111.9</c:v>
                </c:pt>
                <c:pt idx="32">
                  <c:v>115.6</c:v>
                </c:pt>
              </c:numCache>
            </c:numRef>
          </c:yVal>
          <c:smooth val="0"/>
          <c:extLst>
            <c:ext xmlns:c16="http://schemas.microsoft.com/office/drawing/2014/chart" uri="{C3380CC4-5D6E-409C-BE32-E72D297353CC}">
              <c16:uniqueId val="{00000009-3B9E-4A98-8FEA-5E96548E94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{AAB2C563-0D2C-4630-8F2A-A107E69B812D}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B9E-4A98-8FEA-5E96548E94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{64A10872-E645-4048-98BA-9C84461E5B25}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9E-4A98-8FEA-5E96548E94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{822CEF33-FAC2-4B21-962D-C53568883044}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9E-4A98-8FEA-5E96548E94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{7EBE7FF9-DE54-46AA-B715-2D36EA3FD92E}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9E-4A98-8FEA-5E96548E94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{C9204CA0-E9E1-436C-A2AB-86C771721162}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9E-4A98-8FEA-5E96548E943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{9B44C3D7-75B3-48ED-80A9-3287BE485429}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B9E-4A98-8FEA-5E96548E943F}"/>
                </c:ext>
              </c:extLst>
            </c:dLbl>
            <c:dLbl>
              <c:idx val="16"/>
              <c:layout>
                <c:manualLayout>
                  <c:x val="-3.1077049389352962E-2"/>
                  <c:y val="-6.326464630966227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{EDA1F4FE-C603-44D9-9DC1-51B038CDD267}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B9E-4A98-8FEA-5E96548E943F}"/>
                </c:ext>
              </c:extLst>
            </c:dLbl>
            <c:dLbl>
              <c:idx val="24"/>
              <c:layout>
                <c:manualLayout>
                  <c:x val="-3.2318933848868303E-2"/>
                  <c:y val="-6.156864786592570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{D5437F97-C8B5-4C4D-B47C-B1A70AB13920}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B9E-4A98-8FEA-5E96548E943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{3307286F-1446-48F2-96E5-519B5DE5E9E2}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B9E-4A98-8FEA-5E96548E94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3B9E-4A98-8FEA-5E96548E943F}"/>
            </c:ext>
          </c:extLst>
        </c:ser>
        <c:dLbls>
          <c:showLegendKey val="0"/>
          <c:showVal val="1"/>
          <c:showCatName val="0"/>
          <c:showSerName val="0"/>
          <c:showPercent val="0"/>
          <c:showBubbleSize val="0"/>
        </c:dLbls>
        <c:axId val="84219776"/>
        <c:axId val="84234240"/>
      </c:scatterChart>
      <c:valAx>
        <c:axId val="84219776"/>
        <c:scaling>
          <c:orientation val="minMax"/>
          <c:max val="15.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地方債の元利償還金については、今後は小学校統廃合に伴う統合小学校建設に係る償還の開始による増加が見込まれる。</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公営企業債の元利償還金に対する繰入金については、下水道事業に対するものが全体の約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％を占めている。下水道が整備途上であることや人口減少等の影響も考えられることから、繰出金はほぼ横ばいで推移していくものと見込まれる。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一般会計等に係る地方債現在高は、市債の新規発行抑制などにより減少に努めているが、臨時財政対策債の継続的な発行、小学校統廃合に伴う統合小学校建設事業などにより増化傾向にある。</a:t>
          </a:r>
          <a:endParaRPr lang="ja-JP" altLang="ja-JP" sz="1400" b="0">
            <a:effectLst/>
          </a:endParaRPr>
        </a:p>
        <a:p>
          <a:r>
            <a:rPr kumimoji="1" lang="ja-JP" altLang="ja-JP" sz="1100" b="0">
              <a:solidFill>
                <a:schemeClr val="dk1"/>
              </a:solidFill>
              <a:effectLst/>
              <a:latin typeface="+mn-lt"/>
              <a:ea typeface="+mn-ea"/>
              <a:cs typeface="+mn-cs"/>
            </a:rPr>
            <a:t>公営企業債等繰入見込額については、補償金免除繰上償還や近年の低金利の影響により全体として未償還残高は減少傾向となっている。</a:t>
          </a:r>
          <a:endParaRPr lang="ja-JP" altLang="ja-JP" sz="1400" b="0">
            <a:effectLst/>
          </a:endParaRPr>
        </a:p>
        <a:p>
          <a:r>
            <a:rPr kumimoji="1" lang="ja-JP" altLang="ja-JP" sz="1100" b="0">
              <a:solidFill>
                <a:schemeClr val="dk1"/>
              </a:solidFill>
              <a:effectLst/>
              <a:latin typeface="+mn-lt"/>
              <a:ea typeface="+mn-ea"/>
              <a:cs typeface="+mn-cs"/>
            </a:rPr>
            <a:t>債務負担行為に基づく支出予定額については、その大部分が企業誘</a:t>
          </a:r>
          <a:r>
            <a:rPr kumimoji="1" lang="ja-JP" altLang="ja-JP" sz="1100">
              <a:solidFill>
                <a:schemeClr val="dk1"/>
              </a:solidFill>
              <a:effectLst/>
              <a:latin typeface="+mn-lt"/>
              <a:ea typeface="+mn-ea"/>
              <a:cs typeface="+mn-cs"/>
            </a:rPr>
            <a:t>致に伴う用地取得に係る借入金となっており、今後も借入金の償還が進むことにより減少していくと考えられる。</a:t>
          </a:r>
          <a:endParaRPr lang="ja-JP" altLang="ja-JP" sz="1400">
            <a:effectLst/>
          </a:endParaRPr>
        </a:p>
        <a:p>
          <a:r>
            <a:rPr kumimoji="1" lang="ja-JP" altLang="ja-JP" sz="1100">
              <a:solidFill>
                <a:schemeClr val="dk1"/>
              </a:solidFill>
              <a:effectLst/>
              <a:latin typeface="+mn-lt"/>
              <a:ea typeface="+mn-ea"/>
              <a:cs typeface="+mn-cs"/>
            </a:rPr>
            <a:t>退職手当負担見込額については、新規採用の抑制などにより減少傾向が続いているが、第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次魚津市定員管理計画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では引き続き職員数を削減することとしており、今後も減少していくと考えられる。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富山県魚津市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年度から始まった統合小学校建設に加え、今冬の大雪により除雪費が嵩んだことにより、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財政調整基金を５億円取り崩したため、基金全体としては６億円の減となった。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公共施設再編方針・定員管理計画の見直しなど行財政改革に取り組むことで歳出を抑制し、毎年度、剰余金の一部を財政調整基金に積み立てることで基金残高を徐々に回復させ、標準財政規模の一割程度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億円を保持できよう努める。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en-US" sz="1400"/>
            <a:t>公共施設の整備</a:t>
          </a:r>
          <a:endParaRPr lang="en-US" altLang="ja-JP" sz="1400"/>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・地域づくり推進事業基金：魅力ある地域づくり事業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地域づくり推進事業基金：まち・ひと・しごと創生総合戦略事業の推進のために取崩ししたことによる減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地域づくり推進事業基金：まち・ひと・しごと創生総合戦略事業の推進のために今後も取崩しをする予定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年度から始まった統合小学校建設に加え、今冬の大雪により嵩んだ除雪費に対応するため、５億円を取り崩したため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再編方針・定員管理計画の見直しなど行財政改革に取り組むことで歳出を抑制し、毎年度、剰余金の一部を財政調整基金に積み立てることで基金残高を徐々に回復させ、標準財政規模の一割程度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億円を保持できよう努める。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年度ごろに地方債償還のピークを迎えるため、それに備えて毎年度計画的に積立てを行う予定であり、○年度以降は減少予定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42,340
41,947
200.61
18,497,282
17,802,135
552,947
10,476,085
16,521,042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近年は統合小学校を新築するなどの影響により、有形固定資産減価償却率の上昇を抑えられているが、県や全国の平均の値を上回っている。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138430</xdr:rowOff>
    </xdr:from>
    <xdr:to>
      <xdr:col>19</xdr:col>
      <xdr:colOff>187325</xdr:colOff>
      <xdr:row>28</xdr:row>
      <xdr:rowOff>68580</xdr:rowOff>
    </xdr:to>
    <xdr:sp macro="" textlink="">
      <xdr:nvSpPr>
        <xdr:cNvPr id="78" name="楕円 77"/>
        <xdr:cNvSpPr/>
      </xdr:nvSpPr>
      <xdr:spPr>
        <a:xfrm>
          <a:off x="4000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149225</xdr:rowOff>
    </xdr:from>
    <xdr:to>
      <xdr:col>15</xdr:col>
      <xdr:colOff>187325</xdr:colOff>
      <xdr:row>28</xdr:row>
      <xdr:rowOff>79375</xdr:rowOff>
    </xdr:to>
    <xdr:sp macro="" textlink="">
      <xdr:nvSpPr>
        <xdr:cNvPr id="79" name="楕円 78"/>
        <xdr:cNvSpPr/>
      </xdr:nvSpPr>
      <xdr:spPr>
        <a:xfrm>
          <a:off x="3238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17780</xdr:rowOff>
    </xdr:from>
    <xdr:to>
      <xdr:col>19</xdr:col>
      <xdr:colOff>136525</xdr:colOff>
      <xdr:row>28</xdr:row>
      <xdr:rowOff>28575</xdr:rowOff>
    </xdr:to>
    <xdr:cxnSp macro="">
      <xdr:nvCxnSpPr>
        <xdr:cNvPr id="80" name="直線コネクタ 79"/>
        <xdr:cNvCxnSpPr/>
      </xdr:nvCxnSpPr>
      <xdr:spPr>
        <a:xfrm flipV="1">
          <a:off x="3289300" y="558990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1"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2"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85107</xdr:rowOff>
    </xdr:from>
    <xdr:ext cx="405111" cy="259045"/>
    <xdr:sp macro="" textlink="">
      <xdr:nvSpPr>
        <xdr:cNvPr id="83" name="n_1mainValue有形固定資産減価償却率"/>
        <xdr:cNvSpPr txBox="1"/>
      </xdr:nvSpPr>
      <xdr:spPr>
        <a:xfrm>
          <a:off x="38360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84" name="n_2mainValue有形固定資産減価償却率"/>
        <xdr:cNvSpPr txBox="1"/>
      </xdr:nvSpPr>
      <xdr:spPr>
        <a:xfrm>
          <a:off x="3086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学校建設や平成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年度の大雪により基金の取り崩しが進んだことで充当可能基金残高が減少し、値の増加につながったと考えられる。全国平均を大きく上回っている。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1"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161018</xdr:rowOff>
    </xdr:from>
    <xdr:to>
      <xdr:col>76</xdr:col>
      <xdr:colOff>73025</xdr:colOff>
      <xdr:row>30</xdr:row>
      <xdr:rowOff>91168</xdr:rowOff>
    </xdr:to>
    <xdr:sp macro="" textlink="">
      <xdr:nvSpPr>
        <xdr:cNvPr id="128" name="楕円 127"/>
        <xdr:cNvSpPr/>
      </xdr:nvSpPr>
      <xdr:spPr>
        <a:xfrm>
          <a:off x="147447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12445</xdr:rowOff>
    </xdr:from>
    <xdr:ext cx="340478" cy="259045"/>
    <xdr:sp macro="" textlink="">
      <xdr:nvSpPr>
        <xdr:cNvPr id="129" name="債務償還可能年数該当値テキスト"/>
        <xdr:cNvSpPr txBox="1"/>
      </xdr:nvSpPr>
      <xdr:spPr>
        <a:xfrm>
          <a:off x="14846300" y="57560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42,340
41,947
200.61
18,497,282
17,802,135
552,947
10,476,085
16,521,042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147320</xdr:rowOff>
    </xdr:from>
    <xdr:to>
      <xdr:col>20</xdr:col>
      <xdr:colOff>38100</xdr:colOff>
      <xdr:row>36</xdr:row>
      <xdr:rowOff>77470</xdr:rowOff>
    </xdr:to>
    <xdr:sp macro="" textlink="">
      <xdr:nvSpPr>
        <xdr:cNvPr id="69" name="楕円 68"/>
        <xdr:cNvSpPr/>
      </xdr:nvSpPr>
      <xdr:spPr>
        <a:xfrm>
          <a:off x="3746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70" name="楕円 69"/>
        <xdr:cNvSpPr/>
      </xdr:nvSpPr>
      <xdr:spPr>
        <a:xfrm>
          <a:off x="2857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26670</xdr:rowOff>
    </xdr:from>
    <xdr:to>
      <xdr:col>19</xdr:col>
      <xdr:colOff>177800</xdr:colOff>
      <xdr:row>36</xdr:row>
      <xdr:rowOff>45720</xdr:rowOff>
    </xdr:to>
    <xdr:cxnSp macro="">
      <xdr:nvCxnSpPr>
        <xdr:cNvPr id="71" name="直線コネクタ 70"/>
        <xdr:cNvCxnSpPr/>
      </xdr:nvCxnSpPr>
      <xdr:spPr>
        <a:xfrm flipV="1">
          <a:off x="2908300" y="6198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2"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3"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68597</xdr:rowOff>
    </xdr:from>
    <xdr:ext cx="405111" cy="259045"/>
    <xdr:sp macro="" textlink="">
      <xdr:nvSpPr>
        <xdr:cNvPr id="74" name="n_1mainValue【道路】&#10;有形固定資産減価償却率"/>
        <xdr:cNvSpPr txBox="1"/>
      </xdr:nvSpPr>
      <xdr:spPr>
        <a:xfrm>
          <a:off x="3582044"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75" name="n_2mainValue【道路】&#10;有形固定資産減価償却率"/>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4"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133376</xdr:rowOff>
    </xdr:from>
    <xdr:to>
      <xdr:col>50</xdr:col>
      <xdr:colOff>165100</xdr:colOff>
      <xdr:row>40</xdr:row>
      <xdr:rowOff>63526</xdr:rowOff>
    </xdr:to>
    <xdr:sp macro="" textlink="">
      <xdr:nvSpPr>
        <xdr:cNvPr id="113" name="楕円 112"/>
        <xdr:cNvSpPr/>
      </xdr:nvSpPr>
      <xdr:spPr>
        <a:xfrm>
          <a:off x="9588500" y="68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138747</xdr:rowOff>
    </xdr:from>
    <xdr:to>
      <xdr:col>46</xdr:col>
      <xdr:colOff>38100</xdr:colOff>
      <xdr:row>40</xdr:row>
      <xdr:rowOff>68897</xdr:rowOff>
    </xdr:to>
    <xdr:sp macro="" textlink="">
      <xdr:nvSpPr>
        <xdr:cNvPr id="114" name="楕円 113"/>
        <xdr:cNvSpPr/>
      </xdr:nvSpPr>
      <xdr:spPr>
        <a:xfrm>
          <a:off x="8699500" y="68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12726</xdr:rowOff>
    </xdr:from>
    <xdr:to>
      <xdr:col>50</xdr:col>
      <xdr:colOff>114300</xdr:colOff>
      <xdr:row>40</xdr:row>
      <xdr:rowOff>18097</xdr:rowOff>
    </xdr:to>
    <xdr:cxnSp macro="">
      <xdr:nvCxnSpPr>
        <xdr:cNvPr id="115" name="直線コネクタ 114"/>
        <xdr:cNvCxnSpPr/>
      </xdr:nvCxnSpPr>
      <xdr:spPr>
        <a:xfrm flipV="1">
          <a:off x="8750300" y="6870726"/>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6"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7"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54653</xdr:rowOff>
    </xdr:from>
    <xdr:ext cx="469744" cy="259045"/>
    <xdr:sp macro="" textlink="">
      <xdr:nvSpPr>
        <xdr:cNvPr id="118" name="n_1mainValue【道路】&#10;一人当たり延長"/>
        <xdr:cNvSpPr txBox="1"/>
      </xdr:nvSpPr>
      <xdr:spPr>
        <a:xfrm>
          <a:off x="9391727" y="69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60024</xdr:rowOff>
    </xdr:from>
    <xdr:ext cx="469744" cy="259045"/>
    <xdr:sp macro="" textlink="">
      <xdr:nvSpPr>
        <xdr:cNvPr id="119" name="n_2mainValue【道路】&#10;一人当たり延長"/>
        <xdr:cNvSpPr txBox="1"/>
      </xdr:nvSpPr>
      <xdr:spPr>
        <a:xfrm>
          <a:off x="8515427" y="69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0"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59" name="楕円 158"/>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25944</xdr:rowOff>
    </xdr:from>
    <xdr:to>
      <xdr:col>15</xdr:col>
      <xdr:colOff>101600</xdr:colOff>
      <xdr:row>58</xdr:row>
      <xdr:rowOff>127544</xdr:rowOff>
    </xdr:to>
    <xdr:sp macro="" textlink="">
      <xdr:nvSpPr>
        <xdr:cNvPr id="160" name="楕円 159"/>
        <xdr:cNvSpPr/>
      </xdr:nvSpPr>
      <xdr:spPr>
        <a:xfrm>
          <a:off x="2857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57150</xdr:rowOff>
    </xdr:from>
    <xdr:to>
      <xdr:col>19</xdr:col>
      <xdr:colOff>177800</xdr:colOff>
      <xdr:row>58</xdr:row>
      <xdr:rowOff>76744</xdr:rowOff>
    </xdr:to>
    <xdr:cxnSp macro="">
      <xdr:nvCxnSpPr>
        <xdr:cNvPr id="161" name="直線コネクタ 160"/>
        <xdr:cNvCxnSpPr/>
      </xdr:nvCxnSpPr>
      <xdr:spPr>
        <a:xfrm flipV="1">
          <a:off x="2908300" y="100012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62"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3"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124477</xdr:rowOff>
    </xdr:from>
    <xdr:ext cx="405111" cy="259045"/>
    <xdr:sp macro="" textlink="">
      <xdr:nvSpPr>
        <xdr:cNvPr id="164" name="n_1mainValue【橋りょう・トンネル】&#10;有形固定資産減価償却率"/>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144071</xdr:rowOff>
    </xdr:from>
    <xdr:ext cx="405111" cy="259045"/>
    <xdr:sp macro="" textlink="">
      <xdr:nvSpPr>
        <xdr:cNvPr id="165" name="n_2mainValue【橋りょう・トンネル】&#10;有形固定資産減価償却率"/>
        <xdr:cNvSpPr txBox="1"/>
      </xdr:nvSpPr>
      <xdr:spPr>
        <a:xfrm>
          <a:off x="2705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79765</xdr:rowOff>
    </xdr:from>
    <xdr:to>
      <xdr:col>50</xdr:col>
      <xdr:colOff>165100</xdr:colOff>
      <xdr:row>63</xdr:row>
      <xdr:rowOff>9915</xdr:rowOff>
    </xdr:to>
    <xdr:sp macro="" textlink="">
      <xdr:nvSpPr>
        <xdr:cNvPr id="203" name="楕円 202"/>
        <xdr:cNvSpPr/>
      </xdr:nvSpPr>
      <xdr:spPr>
        <a:xfrm>
          <a:off x="9588500" y="107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85175</xdr:rowOff>
    </xdr:from>
    <xdr:to>
      <xdr:col>46</xdr:col>
      <xdr:colOff>38100</xdr:colOff>
      <xdr:row>63</xdr:row>
      <xdr:rowOff>15325</xdr:rowOff>
    </xdr:to>
    <xdr:sp macro="" textlink="">
      <xdr:nvSpPr>
        <xdr:cNvPr id="204" name="楕円 203"/>
        <xdr:cNvSpPr/>
      </xdr:nvSpPr>
      <xdr:spPr>
        <a:xfrm>
          <a:off x="8699500" y="107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130565</xdr:rowOff>
    </xdr:from>
    <xdr:to>
      <xdr:col>50</xdr:col>
      <xdr:colOff>114300</xdr:colOff>
      <xdr:row>62</xdr:row>
      <xdr:rowOff>135975</xdr:rowOff>
    </xdr:to>
    <xdr:cxnSp macro="">
      <xdr:nvCxnSpPr>
        <xdr:cNvPr id="205" name="直線コネクタ 204"/>
        <xdr:cNvCxnSpPr/>
      </xdr:nvCxnSpPr>
      <xdr:spPr>
        <a:xfrm flipV="1">
          <a:off x="8750300" y="1076046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06"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7"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1042</xdr:rowOff>
    </xdr:from>
    <xdr:ext cx="599010" cy="259045"/>
    <xdr:sp macro="" textlink="">
      <xdr:nvSpPr>
        <xdr:cNvPr id="208" name="n_1mainValue【橋りょう・トンネル】&#10;一人当たり有形固定資産（償却資産）額"/>
        <xdr:cNvSpPr txBox="1"/>
      </xdr:nvSpPr>
      <xdr:spPr>
        <a:xfrm>
          <a:off x="9327095" y="108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6452</xdr:rowOff>
    </xdr:from>
    <xdr:ext cx="599010" cy="259045"/>
    <xdr:sp macro="" textlink="">
      <xdr:nvSpPr>
        <xdr:cNvPr id="209" name="n_2mainValue【橋りょう・トンネル】&#10;一人当たり有形固定資産（償却資産）額"/>
        <xdr:cNvSpPr txBox="1"/>
      </xdr:nvSpPr>
      <xdr:spPr>
        <a:xfrm>
          <a:off x="8450795" y="1080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38736</xdr:rowOff>
    </xdr:from>
    <xdr:to>
      <xdr:col>20</xdr:col>
      <xdr:colOff>38100</xdr:colOff>
      <xdr:row>81</xdr:row>
      <xdr:rowOff>140336</xdr:rowOff>
    </xdr:to>
    <xdr:sp macro="" textlink="">
      <xdr:nvSpPr>
        <xdr:cNvPr id="248" name="楕円 247"/>
        <xdr:cNvSpPr/>
      </xdr:nvSpPr>
      <xdr:spPr>
        <a:xfrm>
          <a:off x="3746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78739</xdr:rowOff>
    </xdr:from>
    <xdr:to>
      <xdr:col>15</xdr:col>
      <xdr:colOff>101600</xdr:colOff>
      <xdr:row>82</xdr:row>
      <xdr:rowOff>8889</xdr:rowOff>
    </xdr:to>
    <xdr:sp macro="" textlink="">
      <xdr:nvSpPr>
        <xdr:cNvPr id="249" name="楕円 248"/>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129539</xdr:rowOff>
    </xdr:to>
    <xdr:cxnSp macro="">
      <xdr:nvCxnSpPr>
        <xdr:cNvPr id="250" name="直線コネクタ 249"/>
        <xdr:cNvCxnSpPr/>
      </xdr:nvCxnSpPr>
      <xdr:spPr>
        <a:xfrm flipV="1">
          <a:off x="2908300" y="13976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51"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52"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156863</xdr:rowOff>
    </xdr:from>
    <xdr:ext cx="405111" cy="259045"/>
    <xdr:sp macro="" textlink="">
      <xdr:nvSpPr>
        <xdr:cNvPr id="253" name="n_1mainValue【公営住宅】&#10;有形固定資産減価償却率"/>
        <xdr:cNvSpPr txBox="1"/>
      </xdr:nvSpPr>
      <xdr:spPr>
        <a:xfrm>
          <a:off x="3582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254" name="n_2mainValue【公営住宅】&#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83"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292" name="楕円 291"/>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129032</xdr:rowOff>
    </xdr:from>
    <xdr:to>
      <xdr:col>46</xdr:col>
      <xdr:colOff>38100</xdr:colOff>
      <xdr:row>84</xdr:row>
      <xdr:rowOff>59182</xdr:rowOff>
    </xdr:to>
    <xdr:sp macro="" textlink="">
      <xdr:nvSpPr>
        <xdr:cNvPr id="293" name="楕円 292"/>
        <xdr:cNvSpPr/>
      </xdr:nvSpPr>
      <xdr:spPr>
        <a:xfrm>
          <a:off x="8699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3811</xdr:rowOff>
    </xdr:from>
    <xdr:to>
      <xdr:col>50</xdr:col>
      <xdr:colOff>114300</xdr:colOff>
      <xdr:row>84</xdr:row>
      <xdr:rowOff>8382</xdr:rowOff>
    </xdr:to>
    <xdr:cxnSp macro="">
      <xdr:nvCxnSpPr>
        <xdr:cNvPr id="294" name="直線コネクタ 293"/>
        <xdr:cNvCxnSpPr/>
      </xdr:nvCxnSpPr>
      <xdr:spPr>
        <a:xfrm flipV="1">
          <a:off x="8750300" y="1440561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5"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6"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45738</xdr:rowOff>
    </xdr:from>
    <xdr:ext cx="469744" cy="259045"/>
    <xdr:sp macro="" textlink="">
      <xdr:nvSpPr>
        <xdr:cNvPr id="297" name="n_1mainValue【公営住宅】&#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50309</xdr:rowOff>
    </xdr:from>
    <xdr:ext cx="469744" cy="259045"/>
    <xdr:sp macro="" textlink="">
      <xdr:nvSpPr>
        <xdr:cNvPr id="298" name="n_2mainValue【公営住宅】&#10;一人当たり面積"/>
        <xdr:cNvSpPr txBox="1"/>
      </xdr:nvSpPr>
      <xdr:spPr>
        <a:xfrm>
          <a:off x="8515427"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9" name="テキスト ボックス 30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0" name="直線コネクタ 30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1" name="テキスト ボックス 31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2" name="直線コネクタ 31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3" name="テキスト ボックス 31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4" name="直線コネクタ 31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5" name="テキスト ボックス 31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6" name="直線コネクタ 31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7" name="テキスト ボックス 31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8" name="直線コネクタ 31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9" name="テキスト ボックス 31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23" name="直線コネクタ 322"/>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24" name="【港湾・漁港】&#10;有形固定資産減価償却率最小値テキスト"/>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25" name="直線コネクタ 324"/>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26"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27" name="直線コネクタ 326"/>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28" name="【港湾・漁港】&#10;有形固定資産減価償却率平均値テキスト"/>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29" name="フローチャート: 判断 328"/>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30" name="フローチャート: 判断 329"/>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636</xdr:rowOff>
    </xdr:from>
    <xdr:to>
      <xdr:col>15</xdr:col>
      <xdr:colOff>101600</xdr:colOff>
      <xdr:row>103</xdr:row>
      <xdr:rowOff>102236</xdr:rowOff>
    </xdr:to>
    <xdr:sp macro="" textlink="">
      <xdr:nvSpPr>
        <xdr:cNvPr id="331" name="フローチャート: 判断 330"/>
        <xdr:cNvSpPr/>
      </xdr:nvSpPr>
      <xdr:spPr>
        <a:xfrm>
          <a:off x="2857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57786</xdr:rowOff>
    </xdr:from>
    <xdr:to>
      <xdr:col>20</xdr:col>
      <xdr:colOff>38100</xdr:colOff>
      <xdr:row>103</xdr:row>
      <xdr:rowOff>159386</xdr:rowOff>
    </xdr:to>
    <xdr:sp macro="" textlink="">
      <xdr:nvSpPr>
        <xdr:cNvPr id="337" name="楕円 336"/>
        <xdr:cNvSpPr/>
      </xdr:nvSpPr>
      <xdr:spPr>
        <a:xfrm>
          <a:off x="3746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338" name="楕円 337"/>
        <xdr:cNvSpPr/>
      </xdr:nvSpPr>
      <xdr:spPr>
        <a:xfrm>
          <a:off x="2857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108586</xdr:rowOff>
    </xdr:from>
    <xdr:to>
      <xdr:col>19</xdr:col>
      <xdr:colOff>177800</xdr:colOff>
      <xdr:row>104</xdr:row>
      <xdr:rowOff>0</xdr:rowOff>
    </xdr:to>
    <xdr:cxnSp macro="">
      <xdr:nvCxnSpPr>
        <xdr:cNvPr id="339" name="直線コネクタ 338"/>
        <xdr:cNvCxnSpPr/>
      </xdr:nvCxnSpPr>
      <xdr:spPr>
        <a:xfrm flipV="1">
          <a:off x="2908300" y="177679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164482</xdr:rowOff>
    </xdr:from>
    <xdr:ext cx="405111" cy="259045"/>
    <xdr:sp macro="" textlink="">
      <xdr:nvSpPr>
        <xdr:cNvPr id="340" name="n_1aveValue【港湾・漁港】&#10;有形固定資産減価償却率"/>
        <xdr:cNvSpPr txBox="1"/>
      </xdr:nvSpPr>
      <xdr:spPr>
        <a:xfrm>
          <a:off x="358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118763</xdr:rowOff>
    </xdr:from>
    <xdr:ext cx="405111" cy="259045"/>
    <xdr:sp macro="" textlink="">
      <xdr:nvSpPr>
        <xdr:cNvPr id="341" name="n_2aveValue【港湾・漁港】&#10;有形固定資産減価償却率"/>
        <xdr:cNvSpPr txBox="1"/>
      </xdr:nvSpPr>
      <xdr:spPr>
        <a:xfrm>
          <a:off x="2705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150513</xdr:rowOff>
    </xdr:from>
    <xdr:ext cx="405111" cy="259045"/>
    <xdr:sp macro="" textlink="">
      <xdr:nvSpPr>
        <xdr:cNvPr id="342" name="n_1mainValue【港湾・漁港】&#10;有形固定資産減価償却率"/>
        <xdr:cNvSpPr txBox="1"/>
      </xdr:nvSpPr>
      <xdr:spPr>
        <a:xfrm>
          <a:off x="3582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343" name="n_2mainValue【港湾・漁港】&#10;有形固定資産減価償却率"/>
        <xdr:cNvSpPr txBox="1"/>
      </xdr:nvSpPr>
      <xdr:spPr>
        <a:xfrm>
          <a:off x="2705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5" name="テキスト ボックス 35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7" name="テキスト ボックス 35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9" name="テキスト ボックス 35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1" name="テキスト ボックス 36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3" name="テキスト ボックス 36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5" name="テキスト ボックス 36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7" name="テキスト ボックス 36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69" name="直線コネクタ 368"/>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70"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71" name="直線コネクタ 370"/>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72"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73" name="直線コネクタ 372"/>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147251</xdr:rowOff>
    </xdr:from>
    <xdr:ext cx="599010" cy="259045"/>
    <xdr:sp macro="" textlink="">
      <xdr:nvSpPr>
        <xdr:cNvPr id="374" name="【港湾・漁港】&#10;一人当たり有形固定資産（償却資産）額平均値テキスト"/>
        <xdr:cNvSpPr txBox="1"/>
      </xdr:nvSpPr>
      <xdr:spPr>
        <a:xfrm>
          <a:off x="10515600" y="18320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75" name="フローチャート: 判断 374"/>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76" name="フローチャート: 判断 375"/>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77" name="フローチャート: 判断 376"/>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115712</xdr:rowOff>
    </xdr:from>
    <xdr:to>
      <xdr:col>50</xdr:col>
      <xdr:colOff>165100</xdr:colOff>
      <xdr:row>109</xdr:row>
      <xdr:rowOff>45862</xdr:rowOff>
    </xdr:to>
    <xdr:sp macro="" textlink="">
      <xdr:nvSpPr>
        <xdr:cNvPr id="383" name="楕円 382"/>
        <xdr:cNvSpPr/>
      </xdr:nvSpPr>
      <xdr:spPr>
        <a:xfrm>
          <a:off x="9588500" y="186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114188</xdr:rowOff>
    </xdr:from>
    <xdr:to>
      <xdr:col>46</xdr:col>
      <xdr:colOff>38100</xdr:colOff>
      <xdr:row>109</xdr:row>
      <xdr:rowOff>44338</xdr:rowOff>
    </xdr:to>
    <xdr:sp macro="" textlink="">
      <xdr:nvSpPr>
        <xdr:cNvPr id="384" name="楕円 383"/>
        <xdr:cNvSpPr/>
      </xdr:nvSpPr>
      <xdr:spPr>
        <a:xfrm>
          <a:off x="8699500" y="186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164988</xdr:rowOff>
    </xdr:from>
    <xdr:to>
      <xdr:col>50</xdr:col>
      <xdr:colOff>114300</xdr:colOff>
      <xdr:row>108</xdr:row>
      <xdr:rowOff>166512</xdr:rowOff>
    </xdr:to>
    <xdr:cxnSp macro="">
      <xdr:nvCxnSpPr>
        <xdr:cNvPr id="385" name="直線コネクタ 384"/>
        <xdr:cNvCxnSpPr/>
      </xdr:nvCxnSpPr>
      <xdr:spPr>
        <a:xfrm>
          <a:off x="8750300" y="186815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16552</xdr:rowOff>
    </xdr:from>
    <xdr:ext cx="599010" cy="259045"/>
    <xdr:sp macro="" textlink="">
      <xdr:nvSpPr>
        <xdr:cNvPr id="386" name="n_1aveValue【港湾・漁港】&#10;一人当たり有形固定資産（償却資産）額"/>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3816</xdr:rowOff>
    </xdr:from>
    <xdr:ext cx="534377" cy="259045"/>
    <xdr:sp macro="" textlink="">
      <xdr:nvSpPr>
        <xdr:cNvPr id="387" name="n_2aveValue【港湾・漁港】&#10;一人当たり有形固定資産（償却資産）額"/>
        <xdr:cNvSpPr txBox="1"/>
      </xdr:nvSpPr>
      <xdr:spPr>
        <a:xfrm>
          <a:off x="8483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36989</xdr:rowOff>
    </xdr:from>
    <xdr:ext cx="534377" cy="259045"/>
    <xdr:sp macro="" textlink="">
      <xdr:nvSpPr>
        <xdr:cNvPr id="388" name="n_1mainValue【港湾・漁港】&#10;一人当たり有形固定資産（償却資産）額"/>
        <xdr:cNvSpPr txBox="1"/>
      </xdr:nvSpPr>
      <xdr:spPr>
        <a:xfrm>
          <a:off x="9359411" y="1872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35465</xdr:rowOff>
    </xdr:from>
    <xdr:ext cx="534377" cy="259045"/>
    <xdr:sp macro="" textlink="">
      <xdr:nvSpPr>
        <xdr:cNvPr id="389" name="n_2mainValue【港湾・漁港】&#10;一人当たり有形固定資産（償却資産）額"/>
        <xdr:cNvSpPr txBox="1"/>
      </xdr:nvSpPr>
      <xdr:spPr>
        <a:xfrm>
          <a:off x="8483111" y="1872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15" name="直線コネクタ 414"/>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16"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17" name="直線コネクタ 416"/>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9" name="直線コネクタ 41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20"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1" name="フローチャート: 判断 420"/>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22" name="フローチャート: 判断 421"/>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3" name="フローチャート: 判断 422"/>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9072</xdr:rowOff>
    </xdr:from>
    <xdr:to>
      <xdr:col>81</xdr:col>
      <xdr:colOff>101600</xdr:colOff>
      <xdr:row>35</xdr:row>
      <xdr:rowOff>110672</xdr:rowOff>
    </xdr:to>
    <xdr:sp macro="" textlink="">
      <xdr:nvSpPr>
        <xdr:cNvPr id="429" name="楕円 428"/>
        <xdr:cNvSpPr/>
      </xdr:nvSpPr>
      <xdr:spPr>
        <a:xfrm>
          <a:off x="15430500" y="60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49893</xdr:rowOff>
    </xdr:from>
    <xdr:to>
      <xdr:col>76</xdr:col>
      <xdr:colOff>165100</xdr:colOff>
      <xdr:row>35</xdr:row>
      <xdr:rowOff>151493</xdr:rowOff>
    </xdr:to>
    <xdr:sp macro="" textlink="">
      <xdr:nvSpPr>
        <xdr:cNvPr id="430" name="楕円 429"/>
        <xdr:cNvSpPr/>
      </xdr:nvSpPr>
      <xdr:spPr>
        <a:xfrm>
          <a:off x="14541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59872</xdr:rowOff>
    </xdr:from>
    <xdr:to>
      <xdr:col>81</xdr:col>
      <xdr:colOff>50800</xdr:colOff>
      <xdr:row>35</xdr:row>
      <xdr:rowOff>100693</xdr:rowOff>
    </xdr:to>
    <xdr:cxnSp macro="">
      <xdr:nvCxnSpPr>
        <xdr:cNvPr id="431" name="直線コネクタ 430"/>
        <xdr:cNvCxnSpPr/>
      </xdr:nvCxnSpPr>
      <xdr:spPr>
        <a:xfrm flipV="1">
          <a:off x="14592300" y="606062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32"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33"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127199</xdr:rowOff>
    </xdr:from>
    <xdr:ext cx="405111" cy="259045"/>
    <xdr:sp macro="" textlink="">
      <xdr:nvSpPr>
        <xdr:cNvPr id="434" name="n_1mainValue【認定こども園・幼稚園・保育所】&#10;有形固定資産減価償却率"/>
        <xdr:cNvSpPr txBox="1"/>
      </xdr:nvSpPr>
      <xdr:spPr>
        <a:xfrm>
          <a:off x="15266044" y="578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168020</xdr:rowOff>
    </xdr:from>
    <xdr:ext cx="405111" cy="259045"/>
    <xdr:sp macro="" textlink="">
      <xdr:nvSpPr>
        <xdr:cNvPr id="435" name="n_2mainValue【認定こども園・幼稚園・保育所】&#10;有形固定資産減価償却率"/>
        <xdr:cNvSpPr txBox="1"/>
      </xdr:nvSpPr>
      <xdr:spPr>
        <a:xfrm>
          <a:off x="14389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6" name="直線コネクタ 44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7" name="テキスト ボックス 44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8" name="直線コネクタ 44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9" name="テキスト ボックス 44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0" name="直線コネクタ 44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1" name="テキスト ボックス 45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2" name="直線コネクタ 45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3" name="テキスト ボックス 45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4" name="直線コネクタ 45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5" name="テキスト ボックス 45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6" name="直線コネクタ 45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7" name="テキスト ボックス 45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61" name="直線コネクタ 460"/>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62"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63" name="直線コネクタ 462"/>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64"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65" name="直線コネクタ 464"/>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66"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67" name="フローチャート: 判断 466"/>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68" name="フローチャート: 判断 467"/>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69" name="フローチャート: 判断 468"/>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56424</xdr:rowOff>
    </xdr:from>
    <xdr:to>
      <xdr:col>112</xdr:col>
      <xdr:colOff>38100</xdr:colOff>
      <xdr:row>39</xdr:row>
      <xdr:rowOff>158024</xdr:rowOff>
    </xdr:to>
    <xdr:sp macro="" textlink="">
      <xdr:nvSpPr>
        <xdr:cNvPr id="475" name="楕円 474"/>
        <xdr:cNvSpPr/>
      </xdr:nvSpPr>
      <xdr:spPr>
        <a:xfrm>
          <a:off x="2127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62956</xdr:rowOff>
    </xdr:from>
    <xdr:to>
      <xdr:col>107</xdr:col>
      <xdr:colOff>101600</xdr:colOff>
      <xdr:row>39</xdr:row>
      <xdr:rowOff>164556</xdr:rowOff>
    </xdr:to>
    <xdr:sp macro="" textlink="">
      <xdr:nvSpPr>
        <xdr:cNvPr id="476" name="楕円 475"/>
        <xdr:cNvSpPr/>
      </xdr:nvSpPr>
      <xdr:spPr>
        <a:xfrm>
          <a:off x="20383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107224</xdr:rowOff>
    </xdr:from>
    <xdr:to>
      <xdr:col>111</xdr:col>
      <xdr:colOff>177800</xdr:colOff>
      <xdr:row>39</xdr:row>
      <xdr:rowOff>113756</xdr:rowOff>
    </xdr:to>
    <xdr:cxnSp macro="">
      <xdr:nvCxnSpPr>
        <xdr:cNvPr id="477" name="直線コネクタ 476"/>
        <xdr:cNvCxnSpPr/>
      </xdr:nvCxnSpPr>
      <xdr:spPr>
        <a:xfrm flipV="1">
          <a:off x="20434300" y="6793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78"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79"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149151</xdr:rowOff>
    </xdr:from>
    <xdr:ext cx="469744" cy="259045"/>
    <xdr:sp macro="" textlink="">
      <xdr:nvSpPr>
        <xdr:cNvPr id="480" name="n_1mainValue【認定こども園・幼稚園・保育所】&#10;一人当たり面積"/>
        <xdr:cNvSpPr txBox="1"/>
      </xdr:nvSpPr>
      <xdr:spPr>
        <a:xfrm>
          <a:off x="210757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155683</xdr:rowOff>
    </xdr:from>
    <xdr:ext cx="469744" cy="259045"/>
    <xdr:sp macro="" textlink="">
      <xdr:nvSpPr>
        <xdr:cNvPr id="481" name="n_2mainValue【認定こども園・幼稚園・保育所】&#10;一人当たり面積"/>
        <xdr:cNvSpPr txBox="1"/>
      </xdr:nvSpPr>
      <xdr:spPr>
        <a:xfrm>
          <a:off x="201994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508" name="直線コネクタ 507"/>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09"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10" name="直線コネクタ 509"/>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511"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512" name="直線コネクタ 511"/>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13"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14" name="フローチャート: 判断 51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515" name="フローチャート: 判断 514"/>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48804</xdr:rowOff>
    </xdr:from>
    <xdr:to>
      <xdr:col>81</xdr:col>
      <xdr:colOff>101600</xdr:colOff>
      <xdr:row>59</xdr:row>
      <xdr:rowOff>150404</xdr:rowOff>
    </xdr:to>
    <xdr:sp macro="" textlink="">
      <xdr:nvSpPr>
        <xdr:cNvPr id="522" name="楕円 521"/>
        <xdr:cNvSpPr/>
      </xdr:nvSpPr>
      <xdr:spPr>
        <a:xfrm>
          <a:off x="15430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43906</xdr:rowOff>
    </xdr:from>
    <xdr:to>
      <xdr:col>76</xdr:col>
      <xdr:colOff>165100</xdr:colOff>
      <xdr:row>58</xdr:row>
      <xdr:rowOff>145506</xdr:rowOff>
    </xdr:to>
    <xdr:sp macro="" textlink="">
      <xdr:nvSpPr>
        <xdr:cNvPr id="523" name="楕円 522"/>
        <xdr:cNvSpPr/>
      </xdr:nvSpPr>
      <xdr:spPr>
        <a:xfrm>
          <a:off x="14541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94706</xdr:rowOff>
    </xdr:from>
    <xdr:to>
      <xdr:col>81</xdr:col>
      <xdr:colOff>50800</xdr:colOff>
      <xdr:row>59</xdr:row>
      <xdr:rowOff>99604</xdr:rowOff>
    </xdr:to>
    <xdr:cxnSp macro="">
      <xdr:nvCxnSpPr>
        <xdr:cNvPr id="524" name="直線コネクタ 523"/>
        <xdr:cNvCxnSpPr/>
      </xdr:nvCxnSpPr>
      <xdr:spPr>
        <a:xfrm>
          <a:off x="14592300" y="1003880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525"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26"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141531</xdr:rowOff>
    </xdr:from>
    <xdr:ext cx="405111" cy="259045"/>
    <xdr:sp macro="" textlink="">
      <xdr:nvSpPr>
        <xdr:cNvPr id="527" name="n_1mainValue【学校施設】&#10;有形固定資産減価償却率"/>
        <xdr:cNvSpPr txBox="1"/>
      </xdr:nvSpPr>
      <xdr:spPr>
        <a:xfrm>
          <a:off x="152660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162033</xdr:rowOff>
    </xdr:from>
    <xdr:ext cx="405111" cy="259045"/>
    <xdr:sp macro="" textlink="">
      <xdr:nvSpPr>
        <xdr:cNvPr id="528" name="n_2mainValue【学校施設】&#10;有形固定資産減価償却率"/>
        <xdr:cNvSpPr txBox="1"/>
      </xdr:nvSpPr>
      <xdr:spPr>
        <a:xfrm>
          <a:off x="14389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9" name="テキスト ボックス 5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0" name="直線コネクタ 5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1" name="テキスト ボックス 5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2" name="直線コネクタ 5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3" name="テキスト ボックス 5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4" name="直線コネクタ 5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5" name="テキスト ボックス 5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6" name="直線コネクタ 5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7" name="テキスト ボックス 5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51" name="直線コネクタ 550"/>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52"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53" name="直線コネクタ 552"/>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54"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55" name="直線コネクタ 554"/>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56"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57" name="フローチャート: 判断 556"/>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58" name="フローチャート: 判断 557"/>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59" name="フローチャート: 判断 558"/>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89560</xdr:rowOff>
    </xdr:from>
    <xdr:to>
      <xdr:col>112</xdr:col>
      <xdr:colOff>38100</xdr:colOff>
      <xdr:row>63</xdr:row>
      <xdr:rowOff>19710</xdr:rowOff>
    </xdr:to>
    <xdr:sp macro="" textlink="">
      <xdr:nvSpPr>
        <xdr:cNvPr id="565" name="楕円 564"/>
        <xdr:cNvSpPr/>
      </xdr:nvSpPr>
      <xdr:spPr>
        <a:xfrm>
          <a:off x="21272500" y="107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40183</xdr:rowOff>
    </xdr:from>
    <xdr:to>
      <xdr:col>107</xdr:col>
      <xdr:colOff>101600</xdr:colOff>
      <xdr:row>62</xdr:row>
      <xdr:rowOff>141783</xdr:rowOff>
    </xdr:to>
    <xdr:sp macro="" textlink="">
      <xdr:nvSpPr>
        <xdr:cNvPr id="566" name="楕円 565"/>
        <xdr:cNvSpPr/>
      </xdr:nvSpPr>
      <xdr:spPr>
        <a:xfrm>
          <a:off x="20383500" y="106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90983</xdr:rowOff>
    </xdr:from>
    <xdr:to>
      <xdr:col>111</xdr:col>
      <xdr:colOff>177800</xdr:colOff>
      <xdr:row>62</xdr:row>
      <xdr:rowOff>140360</xdr:rowOff>
    </xdr:to>
    <xdr:cxnSp macro="">
      <xdr:nvCxnSpPr>
        <xdr:cNvPr id="567" name="直線コネクタ 566"/>
        <xdr:cNvCxnSpPr/>
      </xdr:nvCxnSpPr>
      <xdr:spPr>
        <a:xfrm>
          <a:off x="20434300" y="10720883"/>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68"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69"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10837</xdr:rowOff>
    </xdr:from>
    <xdr:ext cx="469744" cy="259045"/>
    <xdr:sp macro="" textlink="">
      <xdr:nvSpPr>
        <xdr:cNvPr id="570" name="n_1mainValue【学校施設】&#10;一人当たり面積"/>
        <xdr:cNvSpPr txBox="1"/>
      </xdr:nvSpPr>
      <xdr:spPr>
        <a:xfrm>
          <a:off x="21075727" y="108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132910</xdr:rowOff>
    </xdr:from>
    <xdr:ext cx="469744" cy="259045"/>
    <xdr:sp macro="" textlink="">
      <xdr:nvSpPr>
        <xdr:cNvPr id="571" name="n_2mainValue【学校施設】&#10;一人当たり面積"/>
        <xdr:cNvSpPr txBox="1"/>
      </xdr:nvSpPr>
      <xdr:spPr>
        <a:xfrm>
          <a:off x="20199427" y="1076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97" name="直線コネクタ 596"/>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98"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99" name="直線コネクタ 598"/>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02"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03" name="フローチャート: 判断 602"/>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604" name="フローチャート: 判断 603"/>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05" name="フローチャート: 判断 604"/>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170180</xdr:rowOff>
    </xdr:from>
    <xdr:to>
      <xdr:col>81</xdr:col>
      <xdr:colOff>101600</xdr:colOff>
      <xdr:row>80</xdr:row>
      <xdr:rowOff>100330</xdr:rowOff>
    </xdr:to>
    <xdr:sp macro="" textlink="">
      <xdr:nvSpPr>
        <xdr:cNvPr id="611" name="楕円 610"/>
        <xdr:cNvSpPr/>
      </xdr:nvSpPr>
      <xdr:spPr>
        <a:xfrm>
          <a:off x="15430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60779</xdr:rowOff>
    </xdr:from>
    <xdr:to>
      <xdr:col>76</xdr:col>
      <xdr:colOff>165100</xdr:colOff>
      <xdr:row>80</xdr:row>
      <xdr:rowOff>162379</xdr:rowOff>
    </xdr:to>
    <xdr:sp macro="" textlink="">
      <xdr:nvSpPr>
        <xdr:cNvPr id="612" name="楕円 611"/>
        <xdr:cNvSpPr/>
      </xdr:nvSpPr>
      <xdr:spPr>
        <a:xfrm>
          <a:off x="14541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49530</xdr:rowOff>
    </xdr:from>
    <xdr:to>
      <xdr:col>81</xdr:col>
      <xdr:colOff>50800</xdr:colOff>
      <xdr:row>80</xdr:row>
      <xdr:rowOff>111579</xdr:rowOff>
    </xdr:to>
    <xdr:cxnSp macro="">
      <xdr:nvCxnSpPr>
        <xdr:cNvPr id="613" name="直線コネクタ 612"/>
        <xdr:cNvCxnSpPr/>
      </xdr:nvCxnSpPr>
      <xdr:spPr>
        <a:xfrm flipV="1">
          <a:off x="14592300" y="1376553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614"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15" name="n_2ave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116857</xdr:rowOff>
    </xdr:from>
    <xdr:ext cx="405111" cy="259045"/>
    <xdr:sp macro="" textlink="">
      <xdr:nvSpPr>
        <xdr:cNvPr id="616" name="n_1mainValue【児童館】&#10;有形固定資産減価償却率"/>
        <xdr:cNvSpPr txBox="1"/>
      </xdr:nvSpPr>
      <xdr:spPr>
        <a:xfrm>
          <a:off x="15266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7456</xdr:rowOff>
    </xdr:from>
    <xdr:ext cx="405111" cy="259045"/>
    <xdr:sp macro="" textlink="">
      <xdr:nvSpPr>
        <xdr:cNvPr id="617" name="n_2mainValue【児童館】&#10;有形固定資産減価償却率"/>
        <xdr:cNvSpPr txBox="1"/>
      </xdr:nvSpPr>
      <xdr:spPr>
        <a:xfrm>
          <a:off x="14389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8" name="直線コネクタ 6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9" name="テキスト ボックス 6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0" name="直線コネクタ 6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1" name="テキスト ボックス 6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2" name="直線コネクタ 6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3" name="テキスト ボックス 6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4" name="直線コネクタ 6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5" name="テキスト ボックス 6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639" name="直線コネクタ 638"/>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40"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41" name="直線コネクタ 64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42"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43" name="直線コネクタ 64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44"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45" name="フローチャート: 判断 644"/>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46" name="フローチャート: 判断 645"/>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47" name="フローチャート: 判断 646"/>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653" name="楕円 652"/>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83313</xdr:rowOff>
    </xdr:from>
    <xdr:to>
      <xdr:col>107</xdr:col>
      <xdr:colOff>101600</xdr:colOff>
      <xdr:row>85</xdr:row>
      <xdr:rowOff>13463</xdr:rowOff>
    </xdr:to>
    <xdr:sp macro="" textlink="">
      <xdr:nvSpPr>
        <xdr:cNvPr id="654" name="楕円 653"/>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655" name="直線コネクタ 654"/>
        <xdr:cNvCxnSpPr/>
      </xdr:nvCxnSpPr>
      <xdr:spPr>
        <a:xfrm>
          <a:off x="20434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86885</xdr:rowOff>
    </xdr:from>
    <xdr:ext cx="469744" cy="259045"/>
    <xdr:sp macro="" textlink="">
      <xdr:nvSpPr>
        <xdr:cNvPr id="656" name="n_1aveValue【児童館】&#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657" name="n_2aveValue【児童館】&#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29990</xdr:rowOff>
    </xdr:from>
    <xdr:ext cx="469744" cy="259045"/>
    <xdr:sp macro="" textlink="">
      <xdr:nvSpPr>
        <xdr:cNvPr id="658" name="n_1mainValue【児童館】&#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29990</xdr:rowOff>
    </xdr:from>
    <xdr:ext cx="469744" cy="259045"/>
    <xdr:sp macro="" textlink="">
      <xdr:nvSpPr>
        <xdr:cNvPr id="659" name="n_2mainValue【児童館】&#10;一人当たり面積"/>
        <xdr:cNvSpPr txBox="1"/>
      </xdr:nvSpPr>
      <xdr:spPr>
        <a:xfrm>
          <a:off x="20199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0" name="テキスト ボックス 6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1" name="直線コネクタ 6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2" name="テキスト ボックス 6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3" name="直線コネクタ 6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4" name="テキスト ボックス 6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5" name="直線コネクタ 6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6" name="テキスト ボックス 6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7" name="直線コネクタ 6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8" name="テキスト ボックス 6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9" name="直線コネクタ 6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0" name="テキスト ボックス 6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84" name="直線コネクタ 683"/>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85"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86" name="直線コネクタ 685"/>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87"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88" name="直線コネクタ 687"/>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89"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90" name="フローチャート: 判断 689"/>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91" name="フローチャート: 判断 690"/>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92" name="フローチャート: 判断 691"/>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636</xdr:rowOff>
    </xdr:from>
    <xdr:to>
      <xdr:col>81</xdr:col>
      <xdr:colOff>101600</xdr:colOff>
      <xdr:row>104</xdr:row>
      <xdr:rowOff>102236</xdr:rowOff>
    </xdr:to>
    <xdr:sp macro="" textlink="">
      <xdr:nvSpPr>
        <xdr:cNvPr id="698" name="楕円 697"/>
        <xdr:cNvSpPr/>
      </xdr:nvSpPr>
      <xdr:spPr>
        <a:xfrm>
          <a:off x="15430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80645</xdr:rowOff>
    </xdr:from>
    <xdr:to>
      <xdr:col>76</xdr:col>
      <xdr:colOff>165100</xdr:colOff>
      <xdr:row>104</xdr:row>
      <xdr:rowOff>10795</xdr:rowOff>
    </xdr:to>
    <xdr:sp macro="" textlink="">
      <xdr:nvSpPr>
        <xdr:cNvPr id="699" name="楕円 698"/>
        <xdr:cNvSpPr/>
      </xdr:nvSpPr>
      <xdr:spPr>
        <a:xfrm>
          <a:off x="14541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104</xdr:row>
      <xdr:rowOff>51436</xdr:rowOff>
    </xdr:to>
    <xdr:cxnSp macro="">
      <xdr:nvCxnSpPr>
        <xdr:cNvPr id="700" name="直線コネクタ 699"/>
        <xdr:cNvCxnSpPr/>
      </xdr:nvCxnSpPr>
      <xdr:spPr>
        <a:xfrm>
          <a:off x="14592300" y="1779079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701"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702"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93363</xdr:rowOff>
    </xdr:from>
    <xdr:ext cx="405111" cy="259045"/>
    <xdr:sp macro="" textlink="">
      <xdr:nvSpPr>
        <xdr:cNvPr id="703" name="n_1mainValue【公民館】&#10;有形固定資産減価償却率"/>
        <xdr:cNvSpPr txBox="1"/>
      </xdr:nvSpPr>
      <xdr:spPr>
        <a:xfrm>
          <a:off x="152660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27322</xdr:rowOff>
    </xdr:from>
    <xdr:ext cx="405111" cy="259045"/>
    <xdr:sp macro="" textlink="">
      <xdr:nvSpPr>
        <xdr:cNvPr id="704" name="n_2mainValue【公民館】&#10;有形固定資産減価償却率"/>
        <xdr:cNvSpPr txBox="1"/>
      </xdr:nvSpPr>
      <xdr:spPr>
        <a:xfrm>
          <a:off x="14389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730" name="直線コネクタ 729"/>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731"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732" name="直線コネクタ 731"/>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733"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734" name="直線コネクタ 733"/>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735"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36" name="フローチャート: 判断 735"/>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37" name="フローチャート: 判断 736"/>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38" name="フローチャート: 判断 737"/>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142966</xdr:rowOff>
    </xdr:from>
    <xdr:to>
      <xdr:col>112</xdr:col>
      <xdr:colOff>38100</xdr:colOff>
      <xdr:row>105</xdr:row>
      <xdr:rowOff>73116</xdr:rowOff>
    </xdr:to>
    <xdr:sp macro="" textlink="">
      <xdr:nvSpPr>
        <xdr:cNvPr id="744" name="楕円 743"/>
        <xdr:cNvSpPr/>
      </xdr:nvSpPr>
      <xdr:spPr>
        <a:xfrm>
          <a:off x="21272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45" name="楕円 744"/>
        <xdr:cNvSpPr/>
      </xdr:nvSpPr>
      <xdr:spPr>
        <a:xfrm>
          <a:off x="20383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170906</xdr:rowOff>
    </xdr:from>
    <xdr:to>
      <xdr:col>111</xdr:col>
      <xdr:colOff>177800</xdr:colOff>
      <xdr:row>105</xdr:row>
      <xdr:rowOff>22316</xdr:rowOff>
    </xdr:to>
    <xdr:cxnSp macro="">
      <xdr:nvCxnSpPr>
        <xdr:cNvPr id="746" name="直線コネクタ 745"/>
        <xdr:cNvCxnSpPr/>
      </xdr:nvCxnSpPr>
      <xdr:spPr>
        <a:xfrm>
          <a:off x="20434300" y="180017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47"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48"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89643</xdr:rowOff>
    </xdr:from>
    <xdr:ext cx="469744" cy="259045"/>
    <xdr:sp macro="" textlink="">
      <xdr:nvSpPr>
        <xdr:cNvPr id="749" name="n_1mainValue【公民館】&#10;一人当たり面積"/>
        <xdr:cNvSpPr txBox="1"/>
      </xdr:nvSpPr>
      <xdr:spPr>
        <a:xfrm>
          <a:off x="210757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750" name="n_2main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見ると、近年に建築や改修等を行った学校施設・公民館以外のほとんどが上昇傾向にあり、全国平均や県平均を上回っているため、継続的・計画的な改修を行っていきたい。特に「認定こども園・幼稚園・保育所」が値としては大きいが、これは民設・民営化に伴い施設の解体等も行っていく予定のため、値の下降が見込まれる。各施設の一人当たり面積は人口減少による要因からか、微増の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42,340
41,947
200.61
18,497,282
17,802,135
552,947
10,476,085
16,521,042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56424</xdr:rowOff>
    </xdr:from>
    <xdr:to>
      <xdr:col>20</xdr:col>
      <xdr:colOff>38100</xdr:colOff>
      <xdr:row>38</xdr:row>
      <xdr:rowOff>158024</xdr:rowOff>
    </xdr:to>
    <xdr:sp macro="" textlink="">
      <xdr:nvSpPr>
        <xdr:cNvPr id="73" name="楕円 72"/>
        <xdr:cNvSpPr/>
      </xdr:nvSpPr>
      <xdr:spPr>
        <a:xfrm>
          <a:off x="3746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110309</xdr:rowOff>
    </xdr:from>
    <xdr:to>
      <xdr:col>15</xdr:col>
      <xdr:colOff>101600</xdr:colOff>
      <xdr:row>39</xdr:row>
      <xdr:rowOff>40459</xdr:rowOff>
    </xdr:to>
    <xdr:sp macro="" textlink="">
      <xdr:nvSpPr>
        <xdr:cNvPr id="74" name="楕円 73"/>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107224</xdr:rowOff>
    </xdr:from>
    <xdr:to>
      <xdr:col>19</xdr:col>
      <xdr:colOff>177800</xdr:colOff>
      <xdr:row>38</xdr:row>
      <xdr:rowOff>161109</xdr:rowOff>
    </xdr:to>
    <xdr:cxnSp macro="">
      <xdr:nvCxnSpPr>
        <xdr:cNvPr id="75" name="直線コネクタ 74"/>
        <xdr:cNvCxnSpPr/>
      </xdr:nvCxnSpPr>
      <xdr:spPr>
        <a:xfrm flipV="1">
          <a:off x="2908300" y="662232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149151</xdr:rowOff>
    </xdr:from>
    <xdr:ext cx="405111" cy="259045"/>
    <xdr:sp macro="" textlink="">
      <xdr:nvSpPr>
        <xdr:cNvPr id="76" name="n_1mainValue【図書館】&#10;有形固定資産減価償却率"/>
        <xdr:cNvSpPr txBox="1"/>
      </xdr:nvSpPr>
      <xdr:spPr>
        <a:xfrm>
          <a:off x="3582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77" name="n_2mainValue【図書館】&#10;有形固定資産減価償却率"/>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1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12" name="フローチャート: 判断 111"/>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3"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19957</xdr:rowOff>
    </xdr:from>
    <xdr:to>
      <xdr:col>50</xdr:col>
      <xdr:colOff>165100</xdr:colOff>
      <xdr:row>38</xdr:row>
      <xdr:rowOff>121557</xdr:rowOff>
    </xdr:to>
    <xdr:sp macro="" textlink="">
      <xdr:nvSpPr>
        <xdr:cNvPr id="119" name="楕円 118"/>
        <xdr:cNvSpPr/>
      </xdr:nvSpPr>
      <xdr:spPr>
        <a:xfrm>
          <a:off x="9588500" y="65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0" name="楕円 119"/>
        <xdr:cNvSpPr/>
      </xdr:nvSpPr>
      <xdr:spPr>
        <a:xfrm>
          <a:off x="8699500" y="65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70757</xdr:rowOff>
    </xdr:from>
    <xdr:to>
      <xdr:col>50</xdr:col>
      <xdr:colOff>114300</xdr:colOff>
      <xdr:row>38</xdr:row>
      <xdr:rowOff>70757</xdr:rowOff>
    </xdr:to>
    <xdr:cxnSp macro="">
      <xdr:nvCxnSpPr>
        <xdr:cNvPr id="121" name="直線コネクタ 120"/>
        <xdr:cNvCxnSpPr/>
      </xdr:nvCxnSpPr>
      <xdr:spPr>
        <a:xfrm>
          <a:off x="8750300" y="6585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138084</xdr:rowOff>
    </xdr:from>
    <xdr:ext cx="469744" cy="259045"/>
    <xdr:sp macro="" textlink="">
      <xdr:nvSpPr>
        <xdr:cNvPr id="122" name="n_1mainValue【図書館】&#10;一人当たり面積"/>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112684</xdr:rowOff>
    </xdr:from>
    <xdr:ext cx="469744" cy="259045"/>
    <xdr:sp macro="" textlink="">
      <xdr:nvSpPr>
        <xdr:cNvPr id="123" name="n_2mainValue【図書館】&#10;一人当たり面積"/>
        <xdr:cNvSpPr txBox="1"/>
      </xdr:nvSpPr>
      <xdr:spPr>
        <a:xfrm>
          <a:off x="8515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54"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55" name="フローチャート: 判断 154"/>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6"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62" name="楕円 161"/>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45212</xdr:rowOff>
    </xdr:from>
    <xdr:to>
      <xdr:col>15</xdr:col>
      <xdr:colOff>101600</xdr:colOff>
      <xdr:row>61</xdr:row>
      <xdr:rowOff>146812</xdr:rowOff>
    </xdr:to>
    <xdr:sp macro="" textlink="">
      <xdr:nvSpPr>
        <xdr:cNvPr id="163" name="楕円 162"/>
        <xdr:cNvSpPr/>
      </xdr:nvSpPr>
      <xdr:spPr>
        <a:xfrm>
          <a:off x="2857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96012</xdr:rowOff>
    </xdr:to>
    <xdr:cxnSp macro="">
      <xdr:nvCxnSpPr>
        <xdr:cNvPr id="164" name="直線コネクタ 163"/>
        <xdr:cNvCxnSpPr/>
      </xdr:nvCxnSpPr>
      <xdr:spPr>
        <a:xfrm flipV="1">
          <a:off x="2908300" y="105201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129049</xdr:rowOff>
    </xdr:from>
    <xdr:ext cx="405111" cy="259045"/>
    <xdr:sp macro="" textlink="">
      <xdr:nvSpPr>
        <xdr:cNvPr id="165" name="n_1mainValue【体育館・プール】&#10;有形固定資産減価償却率"/>
        <xdr:cNvSpPr txBox="1"/>
      </xdr:nvSpPr>
      <xdr:spPr>
        <a:xfrm>
          <a:off x="35820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137939</xdr:rowOff>
    </xdr:from>
    <xdr:ext cx="405111" cy="259045"/>
    <xdr:sp macro="" textlink="">
      <xdr:nvSpPr>
        <xdr:cNvPr id="166" name="n_2mainValue【体育館・プール】&#10;有形固定資産減価償却率"/>
        <xdr:cNvSpPr txBox="1"/>
      </xdr:nvSpPr>
      <xdr:spPr>
        <a:xfrm>
          <a:off x="27057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78757</xdr:rowOff>
    </xdr:from>
    <xdr:ext cx="469744" cy="259045"/>
    <xdr:sp macro="" textlink="">
      <xdr:nvSpPr>
        <xdr:cNvPr id="198"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9" name="フローチャート: 判断 198"/>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71137</xdr:rowOff>
    </xdr:from>
    <xdr:ext cx="469744" cy="259045"/>
    <xdr:sp macro="" textlink="">
      <xdr:nvSpPr>
        <xdr:cNvPr id="200" name="n_2aveValue【体育館・プール】&#10;一人当たり面積"/>
        <xdr:cNvSpPr txBox="1"/>
      </xdr:nvSpPr>
      <xdr:spPr>
        <a:xfrm>
          <a:off x="8515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139700</xdr:rowOff>
    </xdr:from>
    <xdr:to>
      <xdr:col>50</xdr:col>
      <xdr:colOff>165100</xdr:colOff>
      <xdr:row>61</xdr:row>
      <xdr:rowOff>69850</xdr:rowOff>
    </xdr:to>
    <xdr:sp macro="" textlink="">
      <xdr:nvSpPr>
        <xdr:cNvPr id="206" name="楕円 205"/>
        <xdr:cNvSpPr/>
      </xdr:nvSpPr>
      <xdr:spPr>
        <a:xfrm>
          <a:off x="958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146050</xdr:rowOff>
    </xdr:from>
    <xdr:to>
      <xdr:col>46</xdr:col>
      <xdr:colOff>38100</xdr:colOff>
      <xdr:row>61</xdr:row>
      <xdr:rowOff>76200</xdr:rowOff>
    </xdr:to>
    <xdr:sp macro="" textlink="">
      <xdr:nvSpPr>
        <xdr:cNvPr id="207" name="楕円 206"/>
        <xdr:cNvSpPr/>
      </xdr:nvSpPr>
      <xdr:spPr>
        <a:xfrm>
          <a:off x="86995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19050</xdr:rowOff>
    </xdr:from>
    <xdr:to>
      <xdr:col>50</xdr:col>
      <xdr:colOff>114300</xdr:colOff>
      <xdr:row>61</xdr:row>
      <xdr:rowOff>25400</xdr:rowOff>
    </xdr:to>
    <xdr:cxnSp macro="">
      <xdr:nvCxnSpPr>
        <xdr:cNvPr id="208" name="直線コネクタ 207"/>
        <xdr:cNvCxnSpPr/>
      </xdr:nvCxnSpPr>
      <xdr:spPr>
        <a:xfrm flipV="1">
          <a:off x="8750300" y="104775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86377</xdr:rowOff>
    </xdr:from>
    <xdr:ext cx="469744" cy="259045"/>
    <xdr:sp macro="" textlink="">
      <xdr:nvSpPr>
        <xdr:cNvPr id="209" name="n_1mainValue【体育館・プール】&#10;一人当たり面積"/>
        <xdr:cNvSpPr txBox="1"/>
      </xdr:nvSpPr>
      <xdr:spPr>
        <a:xfrm>
          <a:off x="9391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92727</xdr:rowOff>
    </xdr:from>
    <xdr:ext cx="469744" cy="259045"/>
    <xdr:sp macro="" textlink="">
      <xdr:nvSpPr>
        <xdr:cNvPr id="210" name="n_2mainValue【体育館・プール】&#10;一人当たり面積"/>
        <xdr:cNvSpPr txBox="1"/>
      </xdr:nvSpPr>
      <xdr:spPr>
        <a:xfrm>
          <a:off x="8515427"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43"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44" name="フローチャート: 判断 243"/>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68597</xdr:rowOff>
    </xdr:from>
    <xdr:ext cx="405111" cy="259045"/>
    <xdr:sp macro="" textlink="">
      <xdr:nvSpPr>
        <xdr:cNvPr id="245"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17780</xdr:rowOff>
    </xdr:from>
    <xdr:to>
      <xdr:col>20</xdr:col>
      <xdr:colOff>38100</xdr:colOff>
      <xdr:row>80</xdr:row>
      <xdr:rowOff>119380</xdr:rowOff>
    </xdr:to>
    <xdr:sp macro="" textlink="">
      <xdr:nvSpPr>
        <xdr:cNvPr id="251" name="楕円 250"/>
        <xdr:cNvSpPr/>
      </xdr:nvSpPr>
      <xdr:spPr>
        <a:xfrm>
          <a:off x="3746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95886</xdr:rowOff>
    </xdr:from>
    <xdr:to>
      <xdr:col>15</xdr:col>
      <xdr:colOff>101600</xdr:colOff>
      <xdr:row>81</xdr:row>
      <xdr:rowOff>26036</xdr:rowOff>
    </xdr:to>
    <xdr:sp macro="" textlink="">
      <xdr:nvSpPr>
        <xdr:cNvPr id="252" name="楕円 251"/>
        <xdr:cNvSpPr/>
      </xdr:nvSpPr>
      <xdr:spPr>
        <a:xfrm>
          <a:off x="2857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68580</xdr:rowOff>
    </xdr:from>
    <xdr:to>
      <xdr:col>19</xdr:col>
      <xdr:colOff>177800</xdr:colOff>
      <xdr:row>80</xdr:row>
      <xdr:rowOff>146686</xdr:rowOff>
    </xdr:to>
    <xdr:cxnSp macro="">
      <xdr:nvCxnSpPr>
        <xdr:cNvPr id="253" name="直線コネクタ 252"/>
        <xdr:cNvCxnSpPr/>
      </xdr:nvCxnSpPr>
      <xdr:spPr>
        <a:xfrm flipV="1">
          <a:off x="2908300" y="13784580"/>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135907</xdr:rowOff>
    </xdr:from>
    <xdr:ext cx="405111" cy="259045"/>
    <xdr:sp macro="" textlink="">
      <xdr:nvSpPr>
        <xdr:cNvPr id="254" name="n_1mainValue【福祉施設】&#10;有形固定資産減価償却率"/>
        <xdr:cNvSpPr txBox="1"/>
      </xdr:nvSpPr>
      <xdr:spPr>
        <a:xfrm>
          <a:off x="35820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42563</xdr:rowOff>
    </xdr:from>
    <xdr:ext cx="405111" cy="259045"/>
    <xdr:sp macro="" textlink="">
      <xdr:nvSpPr>
        <xdr:cNvPr id="255" name="n_2mainValue【福祉施設】&#10;有形固定資産減価償却率"/>
        <xdr:cNvSpPr txBox="1"/>
      </xdr:nvSpPr>
      <xdr:spPr>
        <a:xfrm>
          <a:off x="2705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80"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83"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84" name="フローチャート: 判断 283"/>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85"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162179</xdr:rowOff>
    </xdr:from>
    <xdr:to>
      <xdr:col>50</xdr:col>
      <xdr:colOff>165100</xdr:colOff>
      <xdr:row>85</xdr:row>
      <xdr:rowOff>92329</xdr:rowOff>
    </xdr:to>
    <xdr:sp macro="" textlink="">
      <xdr:nvSpPr>
        <xdr:cNvPr id="291" name="楕円 290"/>
        <xdr:cNvSpPr/>
      </xdr:nvSpPr>
      <xdr:spPr>
        <a:xfrm>
          <a:off x="9588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162750</xdr:rowOff>
    </xdr:from>
    <xdr:to>
      <xdr:col>46</xdr:col>
      <xdr:colOff>38100</xdr:colOff>
      <xdr:row>85</xdr:row>
      <xdr:rowOff>92900</xdr:rowOff>
    </xdr:to>
    <xdr:sp macro="" textlink="">
      <xdr:nvSpPr>
        <xdr:cNvPr id="292" name="楕円 291"/>
        <xdr:cNvSpPr/>
      </xdr:nvSpPr>
      <xdr:spPr>
        <a:xfrm>
          <a:off x="8699500" y="145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41529</xdr:rowOff>
    </xdr:from>
    <xdr:to>
      <xdr:col>50</xdr:col>
      <xdr:colOff>114300</xdr:colOff>
      <xdr:row>85</xdr:row>
      <xdr:rowOff>42100</xdr:rowOff>
    </xdr:to>
    <xdr:cxnSp macro="">
      <xdr:nvCxnSpPr>
        <xdr:cNvPr id="293" name="直線コネクタ 292"/>
        <xdr:cNvCxnSpPr/>
      </xdr:nvCxnSpPr>
      <xdr:spPr>
        <a:xfrm flipV="1">
          <a:off x="8750300" y="1461477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83456</xdr:rowOff>
    </xdr:from>
    <xdr:ext cx="469744" cy="259045"/>
    <xdr:sp macro="" textlink="">
      <xdr:nvSpPr>
        <xdr:cNvPr id="294" name="n_1mainValue【福祉施設】&#10;一人当たり面積"/>
        <xdr:cNvSpPr txBox="1"/>
      </xdr:nvSpPr>
      <xdr:spPr>
        <a:xfrm>
          <a:off x="93917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84027</xdr:rowOff>
    </xdr:from>
    <xdr:ext cx="469744" cy="259045"/>
    <xdr:sp macro="" textlink="">
      <xdr:nvSpPr>
        <xdr:cNvPr id="295" name="n_2mainValue【福祉施設】&#10;一人当たり面積"/>
        <xdr:cNvSpPr txBox="1"/>
      </xdr:nvSpPr>
      <xdr:spPr>
        <a:xfrm>
          <a:off x="8515427" y="1465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32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30" name="フローチャート: 判断 329"/>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31"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337" name="楕円 336"/>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38" name="楕円 337"/>
        <xdr:cNvSpPr/>
      </xdr:nvSpPr>
      <xdr:spPr>
        <a:xfrm>
          <a:off x="2857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149679</xdr:rowOff>
    </xdr:to>
    <xdr:cxnSp macro="">
      <xdr:nvCxnSpPr>
        <xdr:cNvPr id="339" name="直線コネクタ 338"/>
        <xdr:cNvCxnSpPr/>
      </xdr:nvCxnSpPr>
      <xdr:spPr>
        <a:xfrm flipV="1">
          <a:off x="2908300" y="179412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152416</xdr:rowOff>
    </xdr:from>
    <xdr:ext cx="405111" cy="259045"/>
    <xdr:sp macro="" textlink="">
      <xdr:nvSpPr>
        <xdr:cNvPr id="340" name="n_1mainValue【市民会館】&#10;有形固定資産減価償却率"/>
        <xdr:cNvSpPr txBox="1"/>
      </xdr:nvSpPr>
      <xdr:spPr>
        <a:xfrm>
          <a:off x="3582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341" name="n_2mainValue【市民会館】&#10;有形固定資産減価償却率"/>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73"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74" name="フローチャート: 判断 37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15257</xdr:rowOff>
    </xdr:from>
    <xdr:ext cx="469744" cy="259045"/>
    <xdr:sp macro="" textlink="">
      <xdr:nvSpPr>
        <xdr:cNvPr id="375" name="n_2aveValue【市民会館】&#10;一人当たり面積"/>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143511</xdr:rowOff>
    </xdr:from>
    <xdr:to>
      <xdr:col>50</xdr:col>
      <xdr:colOff>165100</xdr:colOff>
      <xdr:row>101</xdr:row>
      <xdr:rowOff>73661</xdr:rowOff>
    </xdr:to>
    <xdr:sp macro="" textlink="">
      <xdr:nvSpPr>
        <xdr:cNvPr id="381" name="楕円 380"/>
        <xdr:cNvSpPr/>
      </xdr:nvSpPr>
      <xdr:spPr>
        <a:xfrm>
          <a:off x="9588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158750</xdr:rowOff>
    </xdr:from>
    <xdr:to>
      <xdr:col>46</xdr:col>
      <xdr:colOff>38100</xdr:colOff>
      <xdr:row>101</xdr:row>
      <xdr:rowOff>88900</xdr:rowOff>
    </xdr:to>
    <xdr:sp macro="" textlink="">
      <xdr:nvSpPr>
        <xdr:cNvPr id="382" name="楕円 381"/>
        <xdr:cNvSpPr/>
      </xdr:nvSpPr>
      <xdr:spPr>
        <a:xfrm>
          <a:off x="8699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22861</xdr:rowOff>
    </xdr:from>
    <xdr:to>
      <xdr:col>50</xdr:col>
      <xdr:colOff>114300</xdr:colOff>
      <xdr:row>101</xdr:row>
      <xdr:rowOff>38100</xdr:rowOff>
    </xdr:to>
    <xdr:cxnSp macro="">
      <xdr:nvCxnSpPr>
        <xdr:cNvPr id="383" name="直線コネクタ 382"/>
        <xdr:cNvCxnSpPr/>
      </xdr:nvCxnSpPr>
      <xdr:spPr>
        <a:xfrm flipV="1">
          <a:off x="8750300" y="173393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90188</xdr:rowOff>
    </xdr:from>
    <xdr:ext cx="469744" cy="259045"/>
    <xdr:sp macro="" textlink="">
      <xdr:nvSpPr>
        <xdr:cNvPr id="384" name="n_1mainValue【市民会館】&#10;一人当たり面積"/>
        <xdr:cNvSpPr txBox="1"/>
      </xdr:nvSpPr>
      <xdr:spPr>
        <a:xfrm>
          <a:off x="9391727" y="170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105427</xdr:rowOff>
    </xdr:from>
    <xdr:ext cx="469744" cy="259045"/>
    <xdr:sp macro="" textlink="">
      <xdr:nvSpPr>
        <xdr:cNvPr id="385" name="n_2mainValue【市民会館】&#10;一人当たり面積"/>
        <xdr:cNvSpPr txBox="1"/>
      </xdr:nvSpPr>
      <xdr:spPr>
        <a:xfrm>
          <a:off x="8515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27" name="直線コネクタ 426"/>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2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29" name="直線コネクタ 42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30"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31" name="直線コネクタ 43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3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33" name="フローチャート: 判断 43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34" name="フローチャート: 判断 43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35"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36" name="フローチャート: 判断 435"/>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84381</xdr:rowOff>
    </xdr:from>
    <xdr:ext cx="405111" cy="259045"/>
    <xdr:sp macro="" textlink="">
      <xdr:nvSpPr>
        <xdr:cNvPr id="437"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43" name="楕円 442"/>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22678</xdr:rowOff>
    </xdr:from>
    <xdr:to>
      <xdr:col>76</xdr:col>
      <xdr:colOff>165100</xdr:colOff>
      <xdr:row>59</xdr:row>
      <xdr:rowOff>124278</xdr:rowOff>
    </xdr:to>
    <xdr:sp macro="" textlink="">
      <xdr:nvSpPr>
        <xdr:cNvPr id="444" name="楕円 443"/>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445" name="直線コネクタ 444"/>
        <xdr:cNvCxnSpPr/>
      </xdr:nvCxnSpPr>
      <xdr:spPr>
        <a:xfrm flipV="1">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108149</xdr:rowOff>
    </xdr:from>
    <xdr:ext cx="405111" cy="259045"/>
    <xdr:sp macro="" textlink="">
      <xdr:nvSpPr>
        <xdr:cNvPr id="446"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447"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69" name="直線コネクタ 468"/>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70"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71" name="直線コネクタ 470"/>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7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73" name="直線コネクタ 47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74"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75" name="フローチャート: 判断 474"/>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76" name="フローチャート: 判断 47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477"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78" name="フローチャート: 判断 477"/>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79"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485" name="楕円 484"/>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145796</xdr:rowOff>
    </xdr:from>
    <xdr:to>
      <xdr:col>107</xdr:col>
      <xdr:colOff>101600</xdr:colOff>
      <xdr:row>63</xdr:row>
      <xdr:rowOff>75946</xdr:rowOff>
    </xdr:to>
    <xdr:sp macro="" textlink="">
      <xdr:nvSpPr>
        <xdr:cNvPr id="486" name="楕円 485"/>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487" name="直線コネクタ 486"/>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67073</xdr:rowOff>
    </xdr:from>
    <xdr:ext cx="469744" cy="259045"/>
    <xdr:sp macro="" textlink="">
      <xdr:nvSpPr>
        <xdr:cNvPr id="488"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489" name="n_2mainValue【保健センター・保健所】&#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6" name="直線コネクタ 5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7" name="テキスト ボックス 51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8" name="直線コネクタ 5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9" name="テキスト ボックス 5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0" name="直線コネクタ 5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1" name="テキスト ボックス 5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2" name="直線コネクタ 5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3" name="テキスト ボックス 5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4" name="直線コネクタ 5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5" name="テキスト ボックス 5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6" name="直線コネクタ 5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7" name="テキスト ボックス 52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31" name="直線コネクタ 53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3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33" name="直線コネクタ 53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3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35" name="直線コネクタ 53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3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37" name="フローチャート: 判断 53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38" name="フローチャート: 判断 53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539"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40" name="フローチャート: 判断 539"/>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160582</xdr:rowOff>
    </xdr:from>
    <xdr:ext cx="405111" cy="259045"/>
    <xdr:sp macro="" textlink="">
      <xdr:nvSpPr>
        <xdr:cNvPr id="541"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31931</xdr:rowOff>
    </xdr:from>
    <xdr:to>
      <xdr:col>81</xdr:col>
      <xdr:colOff>101600</xdr:colOff>
      <xdr:row>100</xdr:row>
      <xdr:rowOff>133531</xdr:rowOff>
    </xdr:to>
    <xdr:sp macro="" textlink="">
      <xdr:nvSpPr>
        <xdr:cNvPr id="547" name="楕円 546"/>
        <xdr:cNvSpPr/>
      </xdr:nvSpPr>
      <xdr:spPr>
        <a:xfrm>
          <a:off x="15430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49893</xdr:rowOff>
    </xdr:from>
    <xdr:to>
      <xdr:col>76</xdr:col>
      <xdr:colOff>165100</xdr:colOff>
      <xdr:row>100</xdr:row>
      <xdr:rowOff>151493</xdr:rowOff>
    </xdr:to>
    <xdr:sp macro="" textlink="">
      <xdr:nvSpPr>
        <xdr:cNvPr id="548" name="楕円 547"/>
        <xdr:cNvSpPr/>
      </xdr:nvSpPr>
      <xdr:spPr>
        <a:xfrm>
          <a:off x="14541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82731</xdr:rowOff>
    </xdr:from>
    <xdr:to>
      <xdr:col>81</xdr:col>
      <xdr:colOff>50800</xdr:colOff>
      <xdr:row>100</xdr:row>
      <xdr:rowOff>100693</xdr:rowOff>
    </xdr:to>
    <xdr:cxnSp macro="">
      <xdr:nvCxnSpPr>
        <xdr:cNvPr id="549" name="直線コネクタ 548"/>
        <xdr:cNvCxnSpPr/>
      </xdr:nvCxnSpPr>
      <xdr:spPr>
        <a:xfrm flipV="1">
          <a:off x="14592300" y="172277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150058</xdr:rowOff>
    </xdr:from>
    <xdr:ext cx="405111" cy="259045"/>
    <xdr:sp macro="" textlink="">
      <xdr:nvSpPr>
        <xdr:cNvPr id="550" name="n_1mainValue【庁舎】&#10;有形固定資産減価償却率"/>
        <xdr:cNvSpPr txBox="1"/>
      </xdr:nvSpPr>
      <xdr:spPr>
        <a:xfrm>
          <a:off x="15266044" y="1695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168020</xdr:rowOff>
    </xdr:from>
    <xdr:ext cx="405111" cy="259045"/>
    <xdr:sp macro="" textlink="">
      <xdr:nvSpPr>
        <xdr:cNvPr id="551" name="n_2mainValue【庁舎】&#10;有形固定資産減価償却率"/>
        <xdr:cNvSpPr txBox="1"/>
      </xdr:nvSpPr>
      <xdr:spPr>
        <a:xfrm>
          <a:off x="14389744" y="1697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2" name="直線コネクタ 5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3" name="テキスト ボックス 5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4" name="直線コネクタ 5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5" name="テキスト ボックス 5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6" name="直線コネクタ 5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7" name="テキスト ボックス 5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8" name="直線コネクタ 5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9" name="テキスト ボックス 5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573" name="直線コネクタ 572"/>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574"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575" name="直線コネクタ 574"/>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576"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577" name="直線コネクタ 576"/>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578"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579" name="フローチャート: 判断 578"/>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580" name="フローチャート: 判断 579"/>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581"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582" name="フローチャート: 判断 581"/>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583"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84837</xdr:rowOff>
    </xdr:from>
    <xdr:to>
      <xdr:col>112</xdr:col>
      <xdr:colOff>38100</xdr:colOff>
      <xdr:row>106</xdr:row>
      <xdr:rowOff>14987</xdr:rowOff>
    </xdr:to>
    <xdr:sp macro="" textlink="">
      <xdr:nvSpPr>
        <xdr:cNvPr id="589" name="楕円 588"/>
        <xdr:cNvSpPr/>
      </xdr:nvSpPr>
      <xdr:spPr>
        <a:xfrm>
          <a:off x="21272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89408</xdr:rowOff>
    </xdr:from>
    <xdr:to>
      <xdr:col>107</xdr:col>
      <xdr:colOff>101600</xdr:colOff>
      <xdr:row>106</xdr:row>
      <xdr:rowOff>19558</xdr:rowOff>
    </xdr:to>
    <xdr:sp macro="" textlink="">
      <xdr:nvSpPr>
        <xdr:cNvPr id="590" name="楕円 589"/>
        <xdr:cNvSpPr/>
      </xdr:nvSpPr>
      <xdr:spPr>
        <a:xfrm>
          <a:off x="20383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135637</xdr:rowOff>
    </xdr:from>
    <xdr:to>
      <xdr:col>111</xdr:col>
      <xdr:colOff>177800</xdr:colOff>
      <xdr:row>105</xdr:row>
      <xdr:rowOff>140208</xdr:rowOff>
    </xdr:to>
    <xdr:cxnSp macro="">
      <xdr:nvCxnSpPr>
        <xdr:cNvPr id="591" name="直線コネクタ 590"/>
        <xdr:cNvCxnSpPr/>
      </xdr:nvCxnSpPr>
      <xdr:spPr>
        <a:xfrm flipV="1">
          <a:off x="20434300" y="181378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6114</xdr:rowOff>
    </xdr:from>
    <xdr:ext cx="469744" cy="259045"/>
    <xdr:sp macro="" textlink="">
      <xdr:nvSpPr>
        <xdr:cNvPr id="592" name="n_1mainValue【庁舎】&#10;一人当たり面積"/>
        <xdr:cNvSpPr txBox="1"/>
      </xdr:nvSpPr>
      <xdr:spPr>
        <a:xfrm>
          <a:off x="21075727"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10685</xdr:rowOff>
    </xdr:from>
    <xdr:ext cx="469744" cy="259045"/>
    <xdr:sp macro="" textlink="">
      <xdr:nvSpPr>
        <xdr:cNvPr id="593" name="n_2mainValue【庁舎】&#10;一人当たり面積"/>
        <xdr:cNvSpPr txBox="1"/>
      </xdr:nvSpPr>
      <xdr:spPr>
        <a:xfrm>
          <a:off x="20199427" y="181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が最近では大規模な改修等を行っていないため、一人当たり面積では大きな変化はなく、有形固定資産減価償却率は上昇をしている。特に値が大きい「庁舎」についてだが、近年の学校建設や大雪等による基金の減少により早期建替えの見通しが厳しくなったため、今後も値の上昇が見込まれる。公共施設再編方針の見直しに取り組むことで計画的な公共施設の改修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42,340
41,947
200.61
18,497,282
17,802,135
552,947
10,476,085
16,521,042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類似団体平均を上回る税収があるが、近年は市内景気低迷等の影響により法人市民税が減少傾向にある。</a:t>
          </a:r>
        </a:p>
        <a:p>
          <a:r>
            <a:rPr kumimoji="1" lang="ja-JP" altLang="en-US" sz="1300">
              <a:latin typeface="ＭＳ Ｐゴシック" panose="020B0600070205080204" pitchFamily="50" charset="-128"/>
              <a:ea typeface="ＭＳ Ｐゴシック" panose="020B0600070205080204" pitchFamily="50" charset="-128"/>
            </a:rPr>
            <a:t>今後も事務事業の見直しなど行政経営の効率化、地方税の徴収強化等の取組みを通じて、財政基盤の強化に努める。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扶助費や公債費の増により、前年度に比べ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扶助費が増加傾向にあることから、今後も定員管理の実施による人件費の抑制、事務事業の見直し、公共施設のあり方の検討を行い、経常経費の抑制に努める。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62</xdr:row>
      <xdr:rowOff>150622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756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62</xdr:row>
      <xdr:rowOff>145796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8131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104902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813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117094</xdr:rowOff>
    </xdr:from>
    <xdr:to>
      <xdr:col>11</xdr:col>
      <xdr:colOff>31750</xdr:colOff>
      <xdr:row>61</xdr:row>
      <xdr:rowOff>104902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0409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58437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140479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66294</xdr:rowOff>
    </xdr:from>
    <xdr:to>
      <xdr:col>7</xdr:col>
      <xdr:colOff>31750</xdr:colOff>
      <xdr:row>60</xdr:row>
      <xdr:rowOff>167894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人当たりの金額が類似団体平均を上回っているのは、主要な公共施設の管理を指定管理者制度による民間委託を行っていることやリース契約により設備機器等の導入を行っていることが要因と考えられる。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今後は施設のあり方を検討し統廃合を行うなど、維持管理費の削減を図っていく。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149368</xdr:rowOff>
    </xdr:from>
    <xdr:to>
      <xdr:col>23</xdr:col>
      <xdr:colOff>133350</xdr:colOff>
      <xdr:row>81</xdr:row>
      <xdr:rowOff>14703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65368"/>
          <a:ext cx="8382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149368</xdr:rowOff>
    </xdr:from>
    <xdr:to>
      <xdr:col>19</xdr:col>
      <xdr:colOff>133350</xdr:colOff>
      <xdr:row>80</xdr:row>
      <xdr:rowOff>159449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65368"/>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156280</xdr:rowOff>
    </xdr:from>
    <xdr:to>
      <xdr:col>15</xdr:col>
      <xdr:colOff>82550</xdr:colOff>
      <xdr:row>80</xdr:row>
      <xdr:rowOff>159449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72280"/>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117725</xdr:rowOff>
    </xdr:from>
    <xdr:to>
      <xdr:col>11</xdr:col>
      <xdr:colOff>31750</xdr:colOff>
      <xdr:row>80</xdr:row>
      <xdr:rowOff>156280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33725"/>
          <a:ext cx="889000" cy="3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135353</xdr:rowOff>
    </xdr:from>
    <xdr:to>
      <xdr:col>23</xdr:col>
      <xdr:colOff>184150</xdr:colOff>
      <xdr:row>81</xdr:row>
      <xdr:rowOff>65503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56630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7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98568</xdr:rowOff>
    </xdr:from>
    <xdr:to>
      <xdr:col>19</xdr:col>
      <xdr:colOff>184150</xdr:colOff>
      <xdr:row>81</xdr:row>
      <xdr:rowOff>28718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38895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8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108649</xdr:rowOff>
    </xdr:from>
    <xdr:to>
      <xdr:col>15</xdr:col>
      <xdr:colOff>133350</xdr:colOff>
      <xdr:row>81</xdr:row>
      <xdr:rowOff>38799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48976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9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105480</xdr:rowOff>
    </xdr:from>
    <xdr:to>
      <xdr:col>11</xdr:col>
      <xdr:colOff>82550</xdr:colOff>
      <xdr:row>81</xdr:row>
      <xdr:rowOff>35630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45807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9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66925</xdr:rowOff>
    </xdr:from>
    <xdr:to>
      <xdr:col>7</xdr:col>
      <xdr:colOff>31750</xdr:colOff>
      <xdr:row>80</xdr:row>
      <xdr:rowOff>168525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5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年度は国家公務員の時限的な給与改定法による措置により指数が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年度は国の給与減額支給措置が終了したため指数が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年３月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日現在の数値）は類似団体平均を上回っており、適正な水準となるよう努めていく。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128411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7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128411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7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86</xdr:row>
      <xdr:rowOff>168628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7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86</xdr:row>
      <xdr:rowOff>168628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1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類似団体平均を下回っているものの、職員数は前年に比べ</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人の増となり、人口千人当たり職員数では</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人の増となった。</a:t>
          </a:r>
        </a:p>
        <a:p>
          <a:r>
            <a:rPr kumimoji="1" lang="ja-JP" altLang="en-US" sz="1300">
              <a:latin typeface="ＭＳ Ｐゴシック" panose="020B0600070205080204" pitchFamily="50" charset="-128"/>
              <a:ea typeface="ＭＳ Ｐゴシック" panose="020B0600070205080204" pitchFamily="50" charset="-128"/>
            </a:rPr>
            <a:t>今後は定員管理計画の見直し、執務効率の向上や公共施設の整理・合理化に努め職員の適正配置を図っていく。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151221</xdr:rowOff>
    </xdr:from>
    <xdr:to>
      <xdr:col>81</xdr:col>
      <xdr:colOff>44450</xdr:colOff>
      <xdr:row>60</xdr:row>
      <xdr:rowOff>161562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3822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127091</xdr:rowOff>
    </xdr:from>
    <xdr:to>
      <xdr:col>77</xdr:col>
      <xdr:colOff>44450</xdr:colOff>
      <xdr:row>60</xdr:row>
      <xdr:rowOff>151221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40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92619</xdr:rowOff>
    </xdr:from>
    <xdr:to>
      <xdr:col>72</xdr:col>
      <xdr:colOff>203200</xdr:colOff>
      <xdr:row>60</xdr:row>
      <xdr:rowOff>127091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796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92619</xdr:rowOff>
    </xdr:from>
    <xdr:to>
      <xdr:col>68</xdr:col>
      <xdr:colOff>152400</xdr:colOff>
      <xdr:row>60</xdr:row>
      <xdr:rowOff>108131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796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110762</xdr:rowOff>
    </xdr:from>
    <xdr:to>
      <xdr:col>81</xdr:col>
      <xdr:colOff>95250</xdr:colOff>
      <xdr:row>61</xdr:row>
      <xdr:rowOff>40912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127289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4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100421</xdr:rowOff>
    </xdr:from>
    <xdr:to>
      <xdr:col>77</xdr:col>
      <xdr:colOff>95250</xdr:colOff>
      <xdr:row>61</xdr:row>
      <xdr:rowOff>30571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40748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5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76291</xdr:rowOff>
    </xdr:from>
    <xdr:to>
      <xdr:col>73</xdr:col>
      <xdr:colOff>44450</xdr:colOff>
      <xdr:row>61</xdr:row>
      <xdr:rowOff>6441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41819</xdr:rowOff>
    </xdr:from>
    <xdr:to>
      <xdr:col>68</xdr:col>
      <xdr:colOff>203200</xdr:colOff>
      <xdr:row>60</xdr:row>
      <xdr:rowOff>143419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153596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9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169108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過去の大型事業にかかる起債の償還や補償金免除繰り上げ償還の実施に伴い公債費は減少しており、実質公債費比率は改善を続けいている。</a:t>
          </a:r>
        </a:p>
        <a:p>
          <a:r>
            <a:rPr kumimoji="1" lang="ja-JP" altLang="en-US" sz="1300">
              <a:latin typeface="ＭＳ Ｐゴシック" panose="020B0600070205080204" pitchFamily="50" charset="-128"/>
              <a:ea typeface="ＭＳ Ｐゴシック" panose="020B0600070205080204" pitchFamily="50" charset="-128"/>
            </a:rPr>
            <a:t>その一方で、債務負担行為に基づく支出は、しばらく高い状態が続くうえ、統合小学校建設にかかる地方債の元金償還も今後始まるため、今後とも市債の新規発行抑制に努め、将来の財政運営に支障を及ぼさないよう配慮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49530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343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65617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154094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665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46990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35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公債費等の減により将来負担比率は近年改善を続けていたが、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年度から開始した小学校統廃合に伴う統合小学校建設事業による地方債現在高の増により前年度に比べ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ポイント悪化した。また、債務負担行為に基づく負担額が高い水準であることから、類似団体や県平均を上回っている。</a:t>
          </a:r>
        </a:p>
        <a:p>
          <a:r>
            <a:rPr kumimoji="1" lang="ja-JP" altLang="en-US" sz="1300">
              <a:latin typeface="ＭＳ Ｐゴシック" panose="020B0600070205080204" pitchFamily="50" charset="-128"/>
              <a:ea typeface="ＭＳ Ｐゴシック" panose="020B0600070205080204" pitchFamily="50" charset="-128"/>
            </a:rPr>
            <a:t>今後も後世への負担を少しでも軽減するよう、計画的な財政運営に努める。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13165</xdr:rowOff>
    </xdr:from>
    <xdr:to>
      <xdr:col>81</xdr:col>
      <xdr:colOff>44450</xdr:colOff>
      <xdr:row>19</xdr:row>
      <xdr:rowOff>42926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270715"/>
          <a:ext cx="8382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132334</xdr:rowOff>
    </xdr:from>
    <xdr:to>
      <xdr:col>77</xdr:col>
      <xdr:colOff>44450</xdr:colOff>
      <xdr:row>19</xdr:row>
      <xdr:rowOff>13165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321843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132334</xdr:rowOff>
    </xdr:from>
    <xdr:to>
      <xdr:col>72</xdr:col>
      <xdr:colOff>203200</xdr:colOff>
      <xdr:row>19</xdr:row>
      <xdr:rowOff>107273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218434"/>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107273</xdr:rowOff>
    </xdr:from>
    <xdr:to>
      <xdr:col>68</xdr:col>
      <xdr:colOff>152400</xdr:colOff>
      <xdr:row>19</xdr:row>
      <xdr:rowOff>135424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36482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163576</xdr:rowOff>
    </xdr:from>
    <xdr:to>
      <xdr:col>81</xdr:col>
      <xdr:colOff>95250</xdr:colOff>
      <xdr:row>19</xdr:row>
      <xdr:rowOff>93726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135653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22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133816</xdr:rowOff>
    </xdr:from>
    <xdr:to>
      <xdr:col>77</xdr:col>
      <xdr:colOff>95250</xdr:colOff>
      <xdr:row>19</xdr:row>
      <xdr:rowOff>63966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48742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30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81534</xdr:rowOff>
    </xdr:from>
    <xdr:to>
      <xdr:col>73</xdr:col>
      <xdr:colOff>44450</xdr:colOff>
      <xdr:row>19</xdr:row>
      <xdr:rowOff>11684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167911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2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56473</xdr:rowOff>
    </xdr:from>
    <xdr:to>
      <xdr:col>68</xdr:col>
      <xdr:colOff>203200</xdr:colOff>
      <xdr:row>19</xdr:row>
      <xdr:rowOff>158073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3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142850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4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84624</xdr:rowOff>
    </xdr:from>
    <xdr:to>
      <xdr:col>64</xdr:col>
      <xdr:colOff>152400</xdr:colOff>
      <xdr:row>20</xdr:row>
      <xdr:rowOff>14774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34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171001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42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42,340
41,947
200.61
18,497,282
17,802,135
552,947
10,476,085
16,521,042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類似団体平均を下回っているが、今後も住民サービスを低下させることのないよう、執務効率の向上に努めるとともに、人件費の抑制を図る。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55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0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類似団体平均よりも高くなっているのは、主要な公共施設の管理を指定管理者制度による民間委託を行っていることやリース契約により設備機器等の導入を行っていることが要因と考えられる。</a:t>
          </a:r>
        </a:p>
        <a:p>
          <a:r>
            <a:rPr kumimoji="1" lang="ja-JP" altLang="en-US" sz="1200">
              <a:latin typeface="ＭＳ Ｐゴシック" panose="020B0600070205080204" pitchFamily="50" charset="-128"/>
              <a:ea typeface="ＭＳ Ｐゴシック" panose="020B0600070205080204" pitchFamily="50" charset="-128"/>
            </a:rPr>
            <a:t>今後は施設のあり方を検討し統廃合を行うなど、維持管理費の削減を図っていく。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18</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69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83457</xdr:rowOff>
    </xdr:from>
    <xdr:to>
      <xdr:col>78</xdr:col>
      <xdr:colOff>69850</xdr:colOff>
      <xdr:row>18</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69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6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子ども・子育て支援新制度による施設型給付費の増などにより、前年度に比べて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04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前年度に比べて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ポイントの減少となっているものの、類似団体平均を上回っており、今後も下水道事業や介護保険事業等への繰出金は高い水準で推移するものと思われる。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157480</xdr:rowOff>
    </xdr:from>
    <xdr:to>
      <xdr:col>82</xdr:col>
      <xdr:colOff>107950</xdr:colOff>
      <xdr:row>61</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444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61</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235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7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59</xdr:row>
      <xdr:rowOff>62230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63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106680</xdr:rowOff>
    </xdr:from>
    <xdr:to>
      <xdr:col>82</xdr:col>
      <xdr:colOff>158750</xdr:colOff>
      <xdr:row>61</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78757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167640</xdr:rowOff>
    </xdr:from>
    <xdr:to>
      <xdr:col>78</xdr:col>
      <xdr:colOff>120650</xdr:colOff>
      <xdr:row>61</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82567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補助費のほとんどは一部事務組合に対するものとなっている。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一部事務組合の公債費増加に伴う負担金の増により、今後も同水準で推移すると思われる。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12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36</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34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152146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臨時財政対策債の償還増により、前年度に比べて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ポイントの増加となった。今後は小学校統廃合に伴う統合小学校建設に係る償還が増加すると考えられるため、新規の借入れを抑制することにより、地方債残高の縮減に努める。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73660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745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745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58420</xdr:rowOff>
    </xdr:from>
    <xdr:to>
      <xdr:col>15</xdr:col>
      <xdr:colOff>98425</xdr:colOff>
      <xdr:row>74</xdr:row>
      <xdr:rowOff>134620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745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74</xdr:row>
      <xdr:rowOff>134620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821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39387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や物件費が要因と思われる。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今後も引き続き事務事業の見直しや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公共施設再編方針・定員管理計画の見直し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などの取り組みを通じて人件費や物件費の削減を図るとともに、受益者負担の適正等に取り組み改善に努める。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19558</xdr:rowOff>
    </xdr:from>
    <xdr:to>
      <xdr:col>82</xdr:col>
      <xdr:colOff>107950</xdr:colOff>
      <xdr:row>79</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641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79</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89787"/>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120142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7091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8890</xdr:rowOff>
    </xdr:from>
    <xdr:to>
      <xdr:col>29</xdr:col>
      <xdr:colOff>127000</xdr:colOff>
      <xdr:row>17</xdr:row>
      <xdr:rowOff>20034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1165"/>
          <a:ext cx="647700" cy="1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7728</xdr:rowOff>
    </xdr:from>
    <xdr:to>
      <xdr:col>26</xdr:col>
      <xdr:colOff>50800</xdr:colOff>
      <xdr:row>17</xdr:row>
      <xdr:rowOff>20034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70003"/>
          <a:ext cx="6985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144945</xdr:rowOff>
    </xdr:from>
    <xdr:to>
      <xdr:col>22</xdr:col>
      <xdr:colOff>114300</xdr:colOff>
      <xdr:row>17</xdr:row>
      <xdr:rowOff>7728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35770"/>
          <a:ext cx="698500" cy="34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144945</xdr:rowOff>
    </xdr:from>
    <xdr:to>
      <xdr:col>18</xdr:col>
      <xdr:colOff>177800</xdr:colOff>
      <xdr:row>17</xdr:row>
      <xdr:rowOff>30055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5770"/>
          <a:ext cx="698500" cy="5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129540</xdr:rowOff>
    </xdr:from>
    <xdr:to>
      <xdr:col>29</xdr:col>
      <xdr:colOff>177800</xdr:colOff>
      <xdr:row>17</xdr:row>
      <xdr:rowOff>59690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101617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140684</xdr:rowOff>
    </xdr:from>
    <xdr:to>
      <xdr:col>26</xdr:col>
      <xdr:colOff>101600</xdr:colOff>
      <xdr:row>17</xdr:row>
      <xdr:rowOff>70834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55611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17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128378</xdr:rowOff>
    </xdr:from>
    <xdr:to>
      <xdr:col>22</xdr:col>
      <xdr:colOff>165100</xdr:colOff>
      <xdr:row>17</xdr:row>
      <xdr:rowOff>58528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9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43305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0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94145</xdr:rowOff>
    </xdr:from>
    <xdr:to>
      <xdr:col>19</xdr:col>
      <xdr:colOff>38100</xdr:colOff>
      <xdr:row>17</xdr:row>
      <xdr:rowOff>24295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9072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7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150705</xdr:rowOff>
    </xdr:from>
    <xdr:to>
      <xdr:col>15</xdr:col>
      <xdr:colOff>101600</xdr:colOff>
      <xdr:row>17</xdr:row>
      <xdr:rowOff>80855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4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65632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2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229139</xdr:rowOff>
    </xdr:from>
    <xdr:to>
      <xdr:col>29</xdr:col>
      <xdr:colOff>127000</xdr:colOff>
      <xdr:row>35</xdr:row>
      <xdr:rowOff>237803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39489"/>
          <a:ext cx="647700" cy="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229139</xdr:rowOff>
    </xdr:from>
    <xdr:to>
      <xdr:col>26</xdr:col>
      <xdr:colOff>50800</xdr:colOff>
      <xdr:row>35</xdr:row>
      <xdr:rowOff>273944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39489"/>
          <a:ext cx="698500" cy="4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228178</xdr:rowOff>
    </xdr:from>
    <xdr:to>
      <xdr:col>22</xdr:col>
      <xdr:colOff>114300</xdr:colOff>
      <xdr:row>35</xdr:row>
      <xdr:rowOff>273944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38528"/>
          <a:ext cx="6985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224132</xdr:rowOff>
    </xdr:from>
    <xdr:to>
      <xdr:col>18</xdr:col>
      <xdr:colOff>177800</xdr:colOff>
      <xdr:row>35</xdr:row>
      <xdr:rowOff>228178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34482"/>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187003</xdr:rowOff>
    </xdr:from>
    <xdr:to>
      <xdr:col>29</xdr:col>
      <xdr:colOff>177800</xdr:colOff>
      <xdr:row>35</xdr:row>
      <xdr:rowOff>288603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9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32080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42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178339</xdr:rowOff>
    </xdr:from>
    <xdr:to>
      <xdr:col>26</xdr:col>
      <xdr:colOff>101600</xdr:colOff>
      <xdr:row>35</xdr:row>
      <xdr:rowOff>279939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8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290116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5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223144</xdr:rowOff>
    </xdr:from>
    <xdr:to>
      <xdr:col>22</xdr:col>
      <xdr:colOff>165100</xdr:colOff>
      <xdr:row>35</xdr:row>
      <xdr:rowOff>324744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3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334921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0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177378</xdr:rowOff>
    </xdr:from>
    <xdr:to>
      <xdr:col>19</xdr:col>
      <xdr:colOff>38100</xdr:colOff>
      <xdr:row>35</xdr:row>
      <xdr:rowOff>278978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8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289155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173332</xdr:rowOff>
    </xdr:from>
    <xdr:to>
      <xdr:col>15</xdr:col>
      <xdr:colOff>101600</xdr:colOff>
      <xdr:row>35</xdr:row>
      <xdr:rowOff>274932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8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259709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7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42,340
41,947
200.61
18,497,282
17,802,135
552,947
10,476,085
16,521,042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17532</xdr:rowOff>
    </xdr:from>
    <xdr:to>
      <xdr:col>24</xdr:col>
      <xdr:colOff>63500</xdr:colOff>
      <xdr:row>37</xdr:row>
      <xdr:rowOff>49746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1182"/>
          <a:ext cx="8382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45879</xdr:rowOff>
    </xdr:from>
    <xdr:to>
      <xdr:col>19</xdr:col>
      <xdr:colOff>177800</xdr:colOff>
      <xdr:row>37</xdr:row>
      <xdr:rowOff>49746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89529"/>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25038</xdr:rowOff>
    </xdr:from>
    <xdr:to>
      <xdr:col>15</xdr:col>
      <xdr:colOff>50800</xdr:colOff>
      <xdr:row>37</xdr:row>
      <xdr:rowOff>45879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868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25038</xdr:rowOff>
    </xdr:from>
    <xdr:to>
      <xdr:col>10</xdr:col>
      <xdr:colOff>114300</xdr:colOff>
      <xdr:row>37</xdr:row>
      <xdr:rowOff>48641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8688"/>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138182</xdr:rowOff>
    </xdr:from>
    <xdr:to>
      <xdr:col>24</xdr:col>
      <xdr:colOff>114300</xdr:colOff>
      <xdr:row>37</xdr:row>
      <xdr:rowOff>68332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116609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170396</xdr:rowOff>
    </xdr:from>
    <xdr:to>
      <xdr:col>20</xdr:col>
      <xdr:colOff>38100</xdr:colOff>
      <xdr:row>37</xdr:row>
      <xdr:rowOff>100546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91673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166529</xdr:rowOff>
    </xdr:from>
    <xdr:to>
      <xdr:col>15</xdr:col>
      <xdr:colOff>101600</xdr:colOff>
      <xdr:row>37</xdr:row>
      <xdr:rowOff>96679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87806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145688</xdr:rowOff>
    </xdr:from>
    <xdr:to>
      <xdr:col>10</xdr:col>
      <xdr:colOff>165100</xdr:colOff>
      <xdr:row>37</xdr:row>
      <xdr:rowOff>75838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66965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169291</xdr:rowOff>
    </xdr:from>
    <xdr:to>
      <xdr:col>6</xdr:col>
      <xdr:colOff>38100</xdr:colOff>
      <xdr:row>37</xdr:row>
      <xdr:rowOff>99441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90568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153279</xdr:rowOff>
    </xdr:from>
    <xdr:to>
      <xdr:col>24</xdr:col>
      <xdr:colOff>63500</xdr:colOff>
      <xdr:row>57</xdr:row>
      <xdr:rowOff>160689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5929"/>
          <a:ext cx="8382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150353</xdr:rowOff>
    </xdr:from>
    <xdr:to>
      <xdr:col>19</xdr:col>
      <xdr:colOff>177800</xdr:colOff>
      <xdr:row>57</xdr:row>
      <xdr:rowOff>160689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23003"/>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150353</xdr:rowOff>
    </xdr:from>
    <xdr:to>
      <xdr:col>15</xdr:col>
      <xdr:colOff>50800</xdr:colOff>
      <xdr:row>57</xdr:row>
      <xdr:rowOff>161985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3003"/>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161985</xdr:rowOff>
    </xdr:from>
    <xdr:to>
      <xdr:col>10</xdr:col>
      <xdr:colOff>114300</xdr:colOff>
      <xdr:row>58</xdr:row>
      <xdr:rowOff>11280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34635"/>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102479</xdr:rowOff>
    </xdr:from>
    <xdr:to>
      <xdr:col>24</xdr:col>
      <xdr:colOff>114300</xdr:colOff>
      <xdr:row>58</xdr:row>
      <xdr:rowOff>32629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109889</xdr:rowOff>
    </xdr:from>
    <xdr:to>
      <xdr:col>20</xdr:col>
      <xdr:colOff>38100</xdr:colOff>
      <xdr:row>58</xdr:row>
      <xdr:rowOff>40039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31166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99553</xdr:rowOff>
    </xdr:from>
    <xdr:to>
      <xdr:col>15</xdr:col>
      <xdr:colOff>101600</xdr:colOff>
      <xdr:row>58</xdr:row>
      <xdr:rowOff>29703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20830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6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111185</xdr:rowOff>
    </xdr:from>
    <xdr:to>
      <xdr:col>10</xdr:col>
      <xdr:colOff>165100</xdr:colOff>
      <xdr:row>58</xdr:row>
      <xdr:rowOff>41335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32462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7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131930</xdr:rowOff>
    </xdr:from>
    <xdr:to>
      <xdr:col>6</xdr:col>
      <xdr:colOff>38100</xdr:colOff>
      <xdr:row>58</xdr:row>
      <xdr:rowOff>62080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53207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65568</xdr:rowOff>
    </xdr:from>
    <xdr:to>
      <xdr:col>24</xdr:col>
      <xdr:colOff>63500</xdr:colOff>
      <xdr:row>78</xdr:row>
      <xdr:rowOff>65308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67218"/>
          <a:ext cx="838200" cy="17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65308</xdr:rowOff>
    </xdr:from>
    <xdr:to>
      <xdr:col>19</xdr:col>
      <xdr:colOff>177800</xdr:colOff>
      <xdr:row>78</xdr:row>
      <xdr:rowOff>73112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38408"/>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43362</xdr:rowOff>
    </xdr:from>
    <xdr:to>
      <xdr:col>15</xdr:col>
      <xdr:colOff>50800</xdr:colOff>
      <xdr:row>78</xdr:row>
      <xdr:rowOff>73112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16462"/>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43362</xdr:rowOff>
    </xdr:from>
    <xdr:to>
      <xdr:col>10</xdr:col>
      <xdr:colOff>114300</xdr:colOff>
      <xdr:row>78</xdr:row>
      <xdr:rowOff>117199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16462"/>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90088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14768</xdr:rowOff>
    </xdr:from>
    <xdr:to>
      <xdr:col>24</xdr:col>
      <xdr:colOff>114300</xdr:colOff>
      <xdr:row>77</xdr:row>
      <xdr:rowOff>116368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37645</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14508</xdr:rowOff>
    </xdr:from>
    <xdr:to>
      <xdr:col>20</xdr:col>
      <xdr:colOff>38100</xdr:colOff>
      <xdr:row>78</xdr:row>
      <xdr:rowOff>116108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132635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16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22312</xdr:rowOff>
    </xdr:from>
    <xdr:to>
      <xdr:col>15</xdr:col>
      <xdr:colOff>101600</xdr:colOff>
      <xdr:row>78</xdr:row>
      <xdr:rowOff>123912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140439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17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164012</xdr:rowOff>
    </xdr:from>
    <xdr:to>
      <xdr:col>10</xdr:col>
      <xdr:colOff>165100</xdr:colOff>
      <xdr:row>78</xdr:row>
      <xdr:rowOff>94162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110689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14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66399</xdr:rowOff>
    </xdr:from>
    <xdr:to>
      <xdr:col>6</xdr:col>
      <xdr:colOff>38100</xdr:colOff>
      <xdr:row>78</xdr:row>
      <xdr:rowOff>167999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159126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3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132499</xdr:rowOff>
    </xdr:from>
    <xdr:to>
      <xdr:col>24</xdr:col>
      <xdr:colOff>63500</xdr:colOff>
      <xdr:row>95</xdr:row>
      <xdr:rowOff>158311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20249"/>
          <a:ext cx="838200" cy="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158311</xdr:rowOff>
    </xdr:from>
    <xdr:to>
      <xdr:col>19</xdr:col>
      <xdr:colOff>177800</xdr:colOff>
      <xdr:row>96</xdr:row>
      <xdr:rowOff>3893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46061"/>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169208</xdr:rowOff>
    </xdr:from>
    <xdr:to>
      <xdr:col>15</xdr:col>
      <xdr:colOff>50800</xdr:colOff>
      <xdr:row>96</xdr:row>
      <xdr:rowOff>3893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456958"/>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169208</xdr:rowOff>
    </xdr:from>
    <xdr:to>
      <xdr:col>10</xdr:col>
      <xdr:colOff>114300</xdr:colOff>
      <xdr:row>96</xdr:row>
      <xdr:rowOff>77578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56958"/>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81699</xdr:rowOff>
    </xdr:from>
    <xdr:to>
      <xdr:col>24</xdr:col>
      <xdr:colOff>114300</xdr:colOff>
      <xdr:row>96</xdr:row>
      <xdr:rowOff>11849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60126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107511</xdr:rowOff>
    </xdr:from>
    <xdr:to>
      <xdr:col>20</xdr:col>
      <xdr:colOff>38100</xdr:colOff>
      <xdr:row>96</xdr:row>
      <xdr:rowOff>37661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28788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124543</xdr:rowOff>
    </xdr:from>
    <xdr:to>
      <xdr:col>15</xdr:col>
      <xdr:colOff>101600</xdr:colOff>
      <xdr:row>96</xdr:row>
      <xdr:rowOff>54693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45820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118408</xdr:rowOff>
    </xdr:from>
    <xdr:to>
      <xdr:col>10</xdr:col>
      <xdr:colOff>165100</xdr:colOff>
      <xdr:row>96</xdr:row>
      <xdr:rowOff>48558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39685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4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26778</xdr:rowOff>
    </xdr:from>
    <xdr:to>
      <xdr:col>6</xdr:col>
      <xdr:colOff>38100</xdr:colOff>
      <xdr:row>96</xdr:row>
      <xdr:rowOff>128378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119505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5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86246</xdr:rowOff>
    </xdr:from>
    <xdr:to>
      <xdr:col>55</xdr:col>
      <xdr:colOff>0</xdr:colOff>
      <xdr:row>37</xdr:row>
      <xdr:rowOff>90520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29896"/>
          <a:ext cx="8382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90520</xdr:rowOff>
    </xdr:from>
    <xdr:to>
      <xdr:col>50</xdr:col>
      <xdr:colOff>114300</xdr:colOff>
      <xdr:row>37</xdr:row>
      <xdr:rowOff>115072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34170"/>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115072</xdr:rowOff>
    </xdr:from>
    <xdr:to>
      <xdr:col>45</xdr:col>
      <xdr:colOff>177800</xdr:colOff>
      <xdr:row>37</xdr:row>
      <xdr:rowOff>137421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58722"/>
          <a:ext cx="8890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137421</xdr:rowOff>
    </xdr:from>
    <xdr:to>
      <xdr:col>41</xdr:col>
      <xdr:colOff>50800</xdr:colOff>
      <xdr:row>37</xdr:row>
      <xdr:rowOff>148981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81071"/>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35446</xdr:rowOff>
    </xdr:from>
    <xdr:to>
      <xdr:col>55</xdr:col>
      <xdr:colOff>50800</xdr:colOff>
      <xdr:row>37</xdr:row>
      <xdr:rowOff>137046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13873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5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39720</xdr:rowOff>
    </xdr:from>
    <xdr:to>
      <xdr:col>50</xdr:col>
      <xdr:colOff>165100</xdr:colOff>
      <xdr:row>37</xdr:row>
      <xdr:rowOff>141320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132448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64272</xdr:rowOff>
    </xdr:from>
    <xdr:to>
      <xdr:col>46</xdr:col>
      <xdr:colOff>38100</xdr:colOff>
      <xdr:row>37</xdr:row>
      <xdr:rowOff>165872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156999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86621</xdr:rowOff>
    </xdr:from>
    <xdr:to>
      <xdr:col>41</xdr:col>
      <xdr:colOff>101600</xdr:colOff>
      <xdr:row>38</xdr:row>
      <xdr:rowOff>16771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98181</xdr:rowOff>
    </xdr:from>
    <xdr:to>
      <xdr:col>36</xdr:col>
      <xdr:colOff>165100</xdr:colOff>
      <xdr:row>38</xdr:row>
      <xdr:rowOff>28332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41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19458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3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157492</xdr:rowOff>
    </xdr:from>
    <xdr:to>
      <xdr:col>55</xdr:col>
      <xdr:colOff>0</xdr:colOff>
      <xdr:row>59</xdr:row>
      <xdr:rowOff>1606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01592"/>
          <a:ext cx="8382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157492</xdr:rowOff>
    </xdr:from>
    <xdr:to>
      <xdr:col>50</xdr:col>
      <xdr:colOff>114300</xdr:colOff>
      <xdr:row>59</xdr:row>
      <xdr:rowOff>26373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101592"/>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20355</xdr:rowOff>
    </xdr:from>
    <xdr:to>
      <xdr:col>45</xdr:col>
      <xdr:colOff>177800</xdr:colOff>
      <xdr:row>59</xdr:row>
      <xdr:rowOff>26373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135905"/>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426</xdr:rowOff>
    </xdr:from>
    <xdr:to>
      <xdr:col>41</xdr:col>
      <xdr:colOff>50800</xdr:colOff>
      <xdr:row>59</xdr:row>
      <xdr:rowOff>20355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15976"/>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122256</xdr:rowOff>
    </xdr:from>
    <xdr:to>
      <xdr:col>55</xdr:col>
      <xdr:colOff>50800</xdr:colOff>
      <xdr:row>59</xdr:row>
      <xdr:rowOff>52406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6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106692</xdr:rowOff>
    </xdr:from>
    <xdr:to>
      <xdr:col>50</xdr:col>
      <xdr:colOff>165100</xdr:colOff>
      <xdr:row>59</xdr:row>
      <xdr:rowOff>36842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53369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147023</xdr:rowOff>
    </xdr:from>
    <xdr:to>
      <xdr:col>46</xdr:col>
      <xdr:colOff>38100</xdr:colOff>
      <xdr:row>59</xdr:row>
      <xdr:rowOff>77173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68300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8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141005</xdr:rowOff>
    </xdr:from>
    <xdr:to>
      <xdr:col>41</xdr:col>
      <xdr:colOff>101600</xdr:colOff>
      <xdr:row>59</xdr:row>
      <xdr:rowOff>71155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8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62282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7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121076</xdr:rowOff>
    </xdr:from>
    <xdr:to>
      <xdr:col>36</xdr:col>
      <xdr:colOff>165100</xdr:colOff>
      <xdr:row>59</xdr:row>
      <xdr:rowOff>51226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42353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5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25301</xdr:rowOff>
    </xdr:from>
    <xdr:to>
      <xdr:col>55</xdr:col>
      <xdr:colOff>0</xdr:colOff>
      <xdr:row>79</xdr:row>
      <xdr:rowOff>28031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69851"/>
          <a:ext cx="8382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16052</xdr:rowOff>
    </xdr:from>
    <xdr:to>
      <xdr:col>50</xdr:col>
      <xdr:colOff>114300</xdr:colOff>
      <xdr:row>79</xdr:row>
      <xdr:rowOff>25301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60602"/>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16052</xdr:rowOff>
    </xdr:from>
    <xdr:to>
      <xdr:col>45</xdr:col>
      <xdr:colOff>177800</xdr:colOff>
      <xdr:row>79</xdr:row>
      <xdr:rowOff>20532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6060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148681</xdr:rowOff>
    </xdr:from>
    <xdr:to>
      <xdr:col>55</xdr:col>
      <xdr:colOff>50800</xdr:colOff>
      <xdr:row>79</xdr:row>
      <xdr:rowOff>78831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145951</xdr:rowOff>
    </xdr:from>
    <xdr:to>
      <xdr:col>50</xdr:col>
      <xdr:colOff>165100</xdr:colOff>
      <xdr:row>79</xdr:row>
      <xdr:rowOff>76101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67228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6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136702</xdr:rowOff>
    </xdr:from>
    <xdr:to>
      <xdr:col>46</xdr:col>
      <xdr:colOff>38100</xdr:colOff>
      <xdr:row>79</xdr:row>
      <xdr:rowOff>66852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57979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141182</xdr:rowOff>
    </xdr:from>
    <xdr:to>
      <xdr:col>41</xdr:col>
      <xdr:colOff>101600</xdr:colOff>
      <xdr:row>79</xdr:row>
      <xdr:rowOff>71332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62459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70613</xdr:rowOff>
    </xdr:from>
    <xdr:to>
      <xdr:col>55</xdr:col>
      <xdr:colOff>0</xdr:colOff>
      <xdr:row>96</xdr:row>
      <xdr:rowOff>12536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358363"/>
          <a:ext cx="838200" cy="1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70613</xdr:rowOff>
    </xdr:from>
    <xdr:to>
      <xdr:col>50</xdr:col>
      <xdr:colOff>114300</xdr:colOff>
      <xdr:row>97</xdr:row>
      <xdr:rowOff>114770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358363"/>
          <a:ext cx="889000" cy="38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16751</xdr:rowOff>
    </xdr:from>
    <xdr:to>
      <xdr:col>45</xdr:col>
      <xdr:colOff>177800</xdr:colOff>
      <xdr:row>97</xdr:row>
      <xdr:rowOff>114770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47401"/>
          <a:ext cx="889000" cy="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133186</xdr:rowOff>
    </xdr:from>
    <xdr:to>
      <xdr:col>55</xdr:col>
      <xdr:colOff>50800</xdr:colOff>
      <xdr:row>96</xdr:row>
      <xdr:rowOff>63336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156063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7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19813</xdr:rowOff>
    </xdr:from>
    <xdr:to>
      <xdr:col>50</xdr:col>
      <xdr:colOff>165100</xdr:colOff>
      <xdr:row>95</xdr:row>
      <xdr:rowOff>121413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137940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0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63970</xdr:rowOff>
    </xdr:from>
    <xdr:to>
      <xdr:col>46</xdr:col>
      <xdr:colOff>38100</xdr:colOff>
      <xdr:row>97</xdr:row>
      <xdr:rowOff>165570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156697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137401</xdr:rowOff>
    </xdr:from>
    <xdr:to>
      <xdr:col>41</xdr:col>
      <xdr:colOff>101600</xdr:colOff>
      <xdr:row>97</xdr:row>
      <xdr:rowOff>67551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58678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17816</xdr:rowOff>
    </xdr:from>
    <xdr:to>
      <xdr:col>85</xdr:col>
      <xdr:colOff>127000</xdr:colOff>
      <xdr:row>38</xdr:row>
      <xdr:rowOff>20251</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532916"/>
          <a:ext cx="8382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126659</xdr:rowOff>
    </xdr:from>
    <xdr:to>
      <xdr:col>81</xdr:col>
      <xdr:colOff>50800</xdr:colOff>
      <xdr:row>38</xdr:row>
      <xdr:rowOff>20251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470309"/>
          <a:ext cx="889000" cy="6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126659</xdr:rowOff>
    </xdr:from>
    <xdr:to>
      <xdr:col>76</xdr:col>
      <xdr:colOff>114300</xdr:colOff>
      <xdr:row>37</xdr:row>
      <xdr:rowOff>147718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470309"/>
          <a:ext cx="8890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50645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5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147718</xdr:rowOff>
    </xdr:from>
    <xdr:to>
      <xdr:col>71</xdr:col>
      <xdr:colOff>177800</xdr:colOff>
      <xdr:row>38</xdr:row>
      <xdr:rowOff>21113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491368"/>
          <a:ext cx="889000" cy="4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20972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138466</xdr:rowOff>
    </xdr:from>
    <xdr:to>
      <xdr:col>85</xdr:col>
      <xdr:colOff>177800</xdr:colOff>
      <xdr:row>38</xdr:row>
      <xdr:rowOff>68616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4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140901</xdr:rowOff>
    </xdr:from>
    <xdr:to>
      <xdr:col>81</xdr:col>
      <xdr:colOff>101600</xdr:colOff>
      <xdr:row>38</xdr:row>
      <xdr:rowOff>71051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4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62178</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57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75859</xdr:rowOff>
    </xdr:from>
    <xdr:to>
      <xdr:col>76</xdr:col>
      <xdr:colOff>165100</xdr:colOff>
      <xdr:row>38</xdr:row>
      <xdr:rowOff>6009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4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22536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61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96918</xdr:rowOff>
    </xdr:from>
    <xdr:to>
      <xdr:col>72</xdr:col>
      <xdr:colOff>38100</xdr:colOff>
      <xdr:row>38</xdr:row>
      <xdr:rowOff>27068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44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43595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2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141764</xdr:rowOff>
    </xdr:from>
    <xdr:to>
      <xdr:col>67</xdr:col>
      <xdr:colOff>101600</xdr:colOff>
      <xdr:row>38</xdr:row>
      <xdr:rowOff>71913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854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63040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97079</xdr:rowOff>
    </xdr:from>
    <xdr:to>
      <xdr:col>85</xdr:col>
      <xdr:colOff>127000</xdr:colOff>
      <xdr:row>76</xdr:row>
      <xdr:rowOff>112407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27279"/>
          <a:ext cx="8382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105778</xdr:rowOff>
    </xdr:from>
    <xdr:to>
      <xdr:col>81</xdr:col>
      <xdr:colOff>50800</xdr:colOff>
      <xdr:row>76</xdr:row>
      <xdr:rowOff>112407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3597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86170</xdr:rowOff>
    </xdr:from>
    <xdr:to>
      <xdr:col>76</xdr:col>
      <xdr:colOff>114300</xdr:colOff>
      <xdr:row>76</xdr:row>
      <xdr:rowOff>105778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16370"/>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86170</xdr:rowOff>
    </xdr:from>
    <xdr:to>
      <xdr:col>71</xdr:col>
      <xdr:colOff>177800</xdr:colOff>
      <xdr:row>76</xdr:row>
      <xdr:rowOff>95098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16370"/>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46279</xdr:rowOff>
    </xdr:from>
    <xdr:to>
      <xdr:col>85</xdr:col>
      <xdr:colOff>177800</xdr:colOff>
      <xdr:row>76</xdr:row>
      <xdr:rowOff>147879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24706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61607</xdr:rowOff>
    </xdr:from>
    <xdr:to>
      <xdr:col>81</xdr:col>
      <xdr:colOff>101600</xdr:colOff>
      <xdr:row>76</xdr:row>
      <xdr:rowOff>163207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154334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54978</xdr:rowOff>
    </xdr:from>
    <xdr:to>
      <xdr:col>76</xdr:col>
      <xdr:colOff>165100</xdr:colOff>
      <xdr:row>76</xdr:row>
      <xdr:rowOff>156578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147705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35370</xdr:rowOff>
    </xdr:from>
    <xdr:to>
      <xdr:col>72</xdr:col>
      <xdr:colOff>38100</xdr:colOff>
      <xdr:row>76</xdr:row>
      <xdr:rowOff>136970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128097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44298</xdr:rowOff>
    </xdr:from>
    <xdr:to>
      <xdr:col>67</xdr:col>
      <xdr:colOff>101600</xdr:colOff>
      <xdr:row>76</xdr:row>
      <xdr:rowOff>145898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137025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28769</xdr:rowOff>
    </xdr:from>
    <xdr:to>
      <xdr:col>85</xdr:col>
      <xdr:colOff>127000</xdr:colOff>
      <xdr:row>99</xdr:row>
      <xdr:rowOff>42644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7002319"/>
          <a:ext cx="8382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156014</xdr:rowOff>
    </xdr:from>
    <xdr:to>
      <xdr:col>81</xdr:col>
      <xdr:colOff>50800</xdr:colOff>
      <xdr:row>99</xdr:row>
      <xdr:rowOff>28769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58114"/>
          <a:ext cx="8890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151967</xdr:rowOff>
    </xdr:from>
    <xdr:to>
      <xdr:col>76</xdr:col>
      <xdr:colOff>114300</xdr:colOff>
      <xdr:row>98</xdr:row>
      <xdr:rowOff>156014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54067"/>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141621</xdr:rowOff>
    </xdr:from>
    <xdr:to>
      <xdr:col>71</xdr:col>
      <xdr:colOff>177800</xdr:colOff>
      <xdr:row>98</xdr:row>
      <xdr:rowOff>151967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43721"/>
          <a:ext cx="889000" cy="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163294</xdr:rowOff>
    </xdr:from>
    <xdr:to>
      <xdr:col>85</xdr:col>
      <xdr:colOff>177800</xdr:colOff>
      <xdr:row>99</xdr:row>
      <xdr:rowOff>93444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78221</xdr:rowOff>
    </xdr:from>
    <xdr:ext cx="378565"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8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149419</xdr:rowOff>
    </xdr:from>
    <xdr:to>
      <xdr:col>81</xdr:col>
      <xdr:colOff>101600</xdr:colOff>
      <xdr:row>99</xdr:row>
      <xdr:rowOff>79569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70696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4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105214</xdr:rowOff>
    </xdr:from>
    <xdr:to>
      <xdr:col>76</xdr:col>
      <xdr:colOff>165100</xdr:colOff>
      <xdr:row>99</xdr:row>
      <xdr:rowOff>35364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26491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101167</xdr:rowOff>
    </xdr:from>
    <xdr:to>
      <xdr:col>72</xdr:col>
      <xdr:colOff>38100</xdr:colOff>
      <xdr:row>99</xdr:row>
      <xdr:rowOff>31317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22444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9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90821</xdr:rowOff>
    </xdr:from>
    <xdr:to>
      <xdr:col>67</xdr:col>
      <xdr:colOff>101600</xdr:colOff>
      <xdr:row>99</xdr:row>
      <xdr:rowOff>20971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9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12098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91956</xdr:rowOff>
    </xdr:from>
    <xdr:to>
      <xdr:col>116</xdr:col>
      <xdr:colOff>63500</xdr:colOff>
      <xdr:row>39</xdr:row>
      <xdr:rowOff>92184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7850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92184</xdr:rowOff>
    </xdr:from>
    <xdr:to>
      <xdr:col>111</xdr:col>
      <xdr:colOff>177800</xdr:colOff>
      <xdr:row>39</xdr:row>
      <xdr:rowOff>92412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7873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92412</xdr:rowOff>
    </xdr:from>
    <xdr:to>
      <xdr:col>107</xdr:col>
      <xdr:colOff>50800</xdr:colOff>
      <xdr:row>39</xdr:row>
      <xdr:rowOff>92608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7896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76900</xdr:rowOff>
    </xdr:from>
    <xdr:to>
      <xdr:col>102</xdr:col>
      <xdr:colOff>114300</xdr:colOff>
      <xdr:row>39</xdr:row>
      <xdr:rowOff>92608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63450"/>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41156</xdr:rowOff>
    </xdr:from>
    <xdr:to>
      <xdr:col>116</xdr:col>
      <xdr:colOff>114300</xdr:colOff>
      <xdr:row>39</xdr:row>
      <xdr:rowOff>142756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127533</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41384</xdr:rowOff>
    </xdr:from>
    <xdr:to>
      <xdr:col>112</xdr:col>
      <xdr:colOff>38100</xdr:colOff>
      <xdr:row>39</xdr:row>
      <xdr:rowOff>142984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134111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820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41612</xdr:rowOff>
    </xdr:from>
    <xdr:to>
      <xdr:col>107</xdr:col>
      <xdr:colOff>101600</xdr:colOff>
      <xdr:row>39</xdr:row>
      <xdr:rowOff>143212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134339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2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41808</xdr:rowOff>
    </xdr:from>
    <xdr:to>
      <xdr:col>102</xdr:col>
      <xdr:colOff>165100</xdr:colOff>
      <xdr:row>39</xdr:row>
      <xdr:rowOff>143408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134535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2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26100</xdr:rowOff>
    </xdr:from>
    <xdr:to>
      <xdr:col>98</xdr:col>
      <xdr:colOff>38100</xdr:colOff>
      <xdr:row>39</xdr:row>
      <xdr:rowOff>127700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118827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0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151176</xdr:rowOff>
    </xdr:from>
    <xdr:to>
      <xdr:col>116</xdr:col>
      <xdr:colOff>63500</xdr:colOff>
      <xdr:row>54</xdr:row>
      <xdr:rowOff>161417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409476"/>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151176</xdr:rowOff>
    </xdr:from>
    <xdr:to>
      <xdr:col>111</xdr:col>
      <xdr:colOff>177800</xdr:colOff>
      <xdr:row>54</xdr:row>
      <xdr:rowOff>156434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40947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156434</xdr:rowOff>
    </xdr:from>
    <xdr:to>
      <xdr:col>107</xdr:col>
      <xdr:colOff>50800</xdr:colOff>
      <xdr:row>54</xdr:row>
      <xdr:rowOff>159542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41473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159542</xdr:rowOff>
    </xdr:from>
    <xdr:to>
      <xdr:col>102</xdr:col>
      <xdr:colOff>114300</xdr:colOff>
      <xdr:row>54</xdr:row>
      <xdr:rowOff>167177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41784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23116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110617</xdr:rowOff>
    </xdr:from>
    <xdr:to>
      <xdr:col>116</xdr:col>
      <xdr:colOff>114300</xdr:colOff>
      <xdr:row>55</xdr:row>
      <xdr:rowOff>40767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3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133494</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22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100376</xdr:rowOff>
    </xdr:from>
    <xdr:to>
      <xdr:col>112</xdr:col>
      <xdr:colOff>38100</xdr:colOff>
      <xdr:row>55</xdr:row>
      <xdr:rowOff>30526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3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47053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1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105634</xdr:rowOff>
    </xdr:from>
    <xdr:to>
      <xdr:col>107</xdr:col>
      <xdr:colOff>101600</xdr:colOff>
      <xdr:row>55</xdr:row>
      <xdr:rowOff>35784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3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52311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13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108742</xdr:rowOff>
    </xdr:from>
    <xdr:to>
      <xdr:col>102</xdr:col>
      <xdr:colOff>165100</xdr:colOff>
      <xdr:row>55</xdr:row>
      <xdr:rowOff>38892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3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55419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14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116377</xdr:rowOff>
    </xdr:from>
    <xdr:to>
      <xdr:col>98</xdr:col>
      <xdr:colOff>38100</xdr:colOff>
      <xdr:row>55</xdr:row>
      <xdr:rowOff>46527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3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63054</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14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41840</xdr:rowOff>
    </xdr:from>
    <xdr:to>
      <xdr:col>116</xdr:col>
      <xdr:colOff>63500</xdr:colOff>
      <xdr:row>74</xdr:row>
      <xdr:rowOff>45098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729140"/>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41840</xdr:rowOff>
    </xdr:from>
    <xdr:to>
      <xdr:col>111</xdr:col>
      <xdr:colOff>177800</xdr:colOff>
      <xdr:row>74</xdr:row>
      <xdr:rowOff>121165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729140"/>
          <a:ext cx="8890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52756</xdr:rowOff>
    </xdr:from>
    <xdr:to>
      <xdr:col>107</xdr:col>
      <xdr:colOff>50800</xdr:colOff>
      <xdr:row>74</xdr:row>
      <xdr:rowOff>121165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740056"/>
          <a:ext cx="889000" cy="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52756</xdr:rowOff>
    </xdr:from>
    <xdr:to>
      <xdr:col>102</xdr:col>
      <xdr:colOff>114300</xdr:colOff>
      <xdr:row>75</xdr:row>
      <xdr:rowOff>3569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740056"/>
          <a:ext cx="889000" cy="1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165748</xdr:rowOff>
    </xdr:from>
    <xdr:to>
      <xdr:col>116</xdr:col>
      <xdr:colOff>114300</xdr:colOff>
      <xdr:row>74</xdr:row>
      <xdr:rowOff>95898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6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17175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53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162490</xdr:rowOff>
    </xdr:from>
    <xdr:to>
      <xdr:col>112</xdr:col>
      <xdr:colOff>38100</xdr:colOff>
      <xdr:row>74</xdr:row>
      <xdr:rowOff>92640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6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109167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4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70365</xdr:rowOff>
    </xdr:from>
    <xdr:to>
      <xdr:col>107</xdr:col>
      <xdr:colOff>101600</xdr:colOff>
      <xdr:row>75</xdr:row>
      <xdr:rowOff>515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7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5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1956</xdr:rowOff>
    </xdr:from>
    <xdr:to>
      <xdr:col>102</xdr:col>
      <xdr:colOff>165100</xdr:colOff>
      <xdr:row>74</xdr:row>
      <xdr:rowOff>103556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6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120083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4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124219</xdr:rowOff>
    </xdr:from>
    <xdr:to>
      <xdr:col>98</xdr:col>
      <xdr:colOff>38100</xdr:colOff>
      <xdr:row>75</xdr:row>
      <xdr:rowOff>54369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8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70896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5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420</a:t>
          </a:r>
          <a:r>
            <a:rPr kumimoji="1" lang="ja-JP" altLang="en-US" sz="1200">
              <a:latin typeface="ＭＳ Ｐゴシック" panose="020B0600070205080204" pitchFamily="50" charset="-128"/>
              <a:ea typeface="ＭＳ Ｐゴシック" panose="020B0600070205080204" pitchFamily="50" charset="-128"/>
            </a:rPr>
            <a:t>千円となっている。</a:t>
          </a:r>
        </a:p>
        <a:p>
          <a:r>
            <a:rPr kumimoji="1" lang="ja-JP" altLang="en-US" sz="1200">
              <a:latin typeface="ＭＳ Ｐゴシック" panose="020B0600070205080204" pitchFamily="50" charset="-128"/>
              <a:ea typeface="ＭＳ Ｐゴシック" panose="020B0600070205080204" pitchFamily="50" charset="-128"/>
            </a:rPr>
            <a:t>構成比が大きいのは扶助費、物件費、繰出金となっている。</a:t>
          </a:r>
        </a:p>
        <a:p>
          <a:r>
            <a:rPr kumimoji="1" lang="ja-JP" altLang="en-US" sz="1200">
              <a:latin typeface="ＭＳ Ｐゴシック" panose="020B0600070205080204" pitchFamily="50" charset="-128"/>
              <a:ea typeface="ＭＳ Ｐゴシック" panose="020B0600070205080204" pitchFamily="50" charset="-128"/>
            </a:rPr>
            <a:t>扶助費は、生涯福祉等の充実や子ども・子育て支援新制度移行に伴う施設型給付費の増により近年増加傾向にあり、今後も増加が見込まれる。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普通建設事業費は、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年度から開始した小学校統廃合に伴う統合小学校建設事業により、前年度に引き続き高い水準となっている。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42,340
41,947
200.61
18,497,282
17,802,135
552,947
10,476,085
16,521,042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143619</xdr:rowOff>
    </xdr:from>
    <xdr:to>
      <xdr:col>24</xdr:col>
      <xdr:colOff>63500</xdr:colOff>
      <xdr:row>35</xdr:row>
      <xdr:rowOff>165172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44369"/>
          <a:ext cx="8382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91041</xdr:rowOff>
    </xdr:from>
    <xdr:to>
      <xdr:col>19</xdr:col>
      <xdr:colOff>177800</xdr:colOff>
      <xdr:row>35</xdr:row>
      <xdr:rowOff>165172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20341"/>
          <a:ext cx="889000" cy="2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91041</xdr:rowOff>
    </xdr:from>
    <xdr:to>
      <xdr:col>15</xdr:col>
      <xdr:colOff>50800</xdr:colOff>
      <xdr:row>35</xdr:row>
      <xdr:rowOff>122718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20341"/>
          <a:ext cx="8890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122718</xdr:rowOff>
    </xdr:from>
    <xdr:to>
      <xdr:col>10</xdr:col>
      <xdr:colOff>114300</xdr:colOff>
      <xdr:row>35</xdr:row>
      <xdr:rowOff>140353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23468"/>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92819</xdr:rowOff>
    </xdr:from>
    <xdr:to>
      <xdr:col>24</xdr:col>
      <xdr:colOff>114300</xdr:colOff>
      <xdr:row>36</xdr:row>
      <xdr:rowOff>22969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115696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114372</xdr:rowOff>
    </xdr:from>
    <xdr:to>
      <xdr:col>20</xdr:col>
      <xdr:colOff>38100</xdr:colOff>
      <xdr:row>36</xdr:row>
      <xdr:rowOff>44522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61049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9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40241</xdr:rowOff>
    </xdr:from>
    <xdr:to>
      <xdr:col>15</xdr:col>
      <xdr:colOff>101600</xdr:colOff>
      <xdr:row>34</xdr:row>
      <xdr:rowOff>141841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158368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71918</xdr:rowOff>
    </xdr:from>
    <xdr:to>
      <xdr:col>10</xdr:col>
      <xdr:colOff>165100</xdr:colOff>
      <xdr:row>36</xdr:row>
      <xdr:rowOff>2068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164645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89553</xdr:rowOff>
    </xdr:from>
    <xdr:to>
      <xdr:col>6</xdr:col>
      <xdr:colOff>38100</xdr:colOff>
      <xdr:row>36</xdr:row>
      <xdr:rowOff>19703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10830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91644</xdr:rowOff>
    </xdr:from>
    <xdr:to>
      <xdr:col>24</xdr:col>
      <xdr:colOff>63500</xdr:colOff>
      <xdr:row>57</xdr:row>
      <xdr:rowOff>109959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64294"/>
          <a:ext cx="8382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79876</xdr:rowOff>
    </xdr:from>
    <xdr:to>
      <xdr:col>19</xdr:col>
      <xdr:colOff>177800</xdr:colOff>
      <xdr:row>57</xdr:row>
      <xdr:rowOff>91644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52526"/>
          <a:ext cx="8890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79876</xdr:rowOff>
    </xdr:from>
    <xdr:to>
      <xdr:col>15</xdr:col>
      <xdr:colOff>50800</xdr:colOff>
      <xdr:row>57</xdr:row>
      <xdr:rowOff>89005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52526"/>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83099</xdr:rowOff>
    </xdr:from>
    <xdr:to>
      <xdr:col>10</xdr:col>
      <xdr:colOff>114300</xdr:colOff>
      <xdr:row>57</xdr:row>
      <xdr:rowOff>89005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5749"/>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59159</xdr:rowOff>
    </xdr:from>
    <xdr:to>
      <xdr:col>24</xdr:col>
      <xdr:colOff>114300</xdr:colOff>
      <xdr:row>57</xdr:row>
      <xdr:rowOff>160759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145536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40844</xdr:rowOff>
    </xdr:from>
    <xdr:to>
      <xdr:col>20</xdr:col>
      <xdr:colOff>38100</xdr:colOff>
      <xdr:row>57</xdr:row>
      <xdr:rowOff>142444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133571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29076</xdr:rowOff>
    </xdr:from>
    <xdr:to>
      <xdr:col>15</xdr:col>
      <xdr:colOff>101600</xdr:colOff>
      <xdr:row>57</xdr:row>
      <xdr:rowOff>130676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38205</xdr:rowOff>
    </xdr:from>
    <xdr:to>
      <xdr:col>10</xdr:col>
      <xdr:colOff>165100</xdr:colOff>
      <xdr:row>57</xdr:row>
      <xdr:rowOff>139805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130932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0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32299</xdr:rowOff>
    </xdr:from>
    <xdr:to>
      <xdr:col>6</xdr:col>
      <xdr:colOff>38100</xdr:colOff>
      <xdr:row>57</xdr:row>
      <xdr:rowOff>133899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125026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99368</xdr:rowOff>
    </xdr:from>
    <xdr:to>
      <xdr:col>24</xdr:col>
      <xdr:colOff>63500</xdr:colOff>
      <xdr:row>78</xdr:row>
      <xdr:rowOff>108576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72468"/>
          <a:ext cx="8382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89427</xdr:rowOff>
    </xdr:from>
    <xdr:to>
      <xdr:col>19</xdr:col>
      <xdr:colOff>177800</xdr:colOff>
      <xdr:row>78</xdr:row>
      <xdr:rowOff>108576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462527"/>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80984</xdr:rowOff>
    </xdr:from>
    <xdr:to>
      <xdr:col>15</xdr:col>
      <xdr:colOff>50800</xdr:colOff>
      <xdr:row>78</xdr:row>
      <xdr:rowOff>89427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54084"/>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80984</xdr:rowOff>
    </xdr:from>
    <xdr:to>
      <xdr:col>10</xdr:col>
      <xdr:colOff>114300</xdr:colOff>
      <xdr:row>78</xdr:row>
      <xdr:rowOff>121648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4084"/>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48568</xdr:rowOff>
    </xdr:from>
    <xdr:to>
      <xdr:col>24</xdr:col>
      <xdr:colOff>114300</xdr:colOff>
      <xdr:row>78</xdr:row>
      <xdr:rowOff>150168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134945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3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57776</xdr:rowOff>
    </xdr:from>
    <xdr:to>
      <xdr:col>20</xdr:col>
      <xdr:colOff>38100</xdr:colOff>
      <xdr:row>78</xdr:row>
      <xdr:rowOff>159376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150503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38627</xdr:rowOff>
    </xdr:from>
    <xdr:to>
      <xdr:col>15</xdr:col>
      <xdr:colOff>101600</xdr:colOff>
      <xdr:row>78</xdr:row>
      <xdr:rowOff>140227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131354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30184</xdr:rowOff>
    </xdr:from>
    <xdr:to>
      <xdr:col>10</xdr:col>
      <xdr:colOff>165100</xdr:colOff>
      <xdr:row>78</xdr:row>
      <xdr:rowOff>131784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122911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9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70848</xdr:rowOff>
    </xdr:from>
    <xdr:to>
      <xdr:col>6</xdr:col>
      <xdr:colOff>38100</xdr:colOff>
      <xdr:row>79</xdr:row>
      <xdr:rowOff>998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163575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18084</xdr:rowOff>
    </xdr:from>
    <xdr:to>
      <xdr:col>24</xdr:col>
      <xdr:colOff>63500</xdr:colOff>
      <xdr:row>99</xdr:row>
      <xdr:rowOff>71317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91634"/>
          <a:ext cx="838200" cy="5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60212</xdr:rowOff>
    </xdr:from>
    <xdr:to>
      <xdr:col>19</xdr:col>
      <xdr:colOff>177800</xdr:colOff>
      <xdr:row>99</xdr:row>
      <xdr:rowOff>71317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7033762"/>
          <a:ext cx="889000" cy="1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37548</xdr:rowOff>
    </xdr:from>
    <xdr:to>
      <xdr:col>15</xdr:col>
      <xdr:colOff>50800</xdr:colOff>
      <xdr:row>99</xdr:row>
      <xdr:rowOff>60212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11098"/>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37548</xdr:rowOff>
    </xdr:from>
    <xdr:to>
      <xdr:col>10</xdr:col>
      <xdr:colOff>114300</xdr:colOff>
      <xdr:row>99</xdr:row>
      <xdr:rowOff>42920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1109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138734</xdr:rowOff>
    </xdr:from>
    <xdr:to>
      <xdr:col>24</xdr:col>
      <xdr:colOff>114300</xdr:colOff>
      <xdr:row>99</xdr:row>
      <xdr:rowOff>68884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53661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20517</xdr:rowOff>
    </xdr:from>
    <xdr:to>
      <xdr:col>20</xdr:col>
      <xdr:colOff>38100</xdr:colOff>
      <xdr:row>99</xdr:row>
      <xdr:rowOff>122117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113244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8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9412</xdr:rowOff>
    </xdr:from>
    <xdr:to>
      <xdr:col>15</xdr:col>
      <xdr:colOff>101600</xdr:colOff>
      <xdr:row>99</xdr:row>
      <xdr:rowOff>111012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102139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158198</xdr:rowOff>
    </xdr:from>
    <xdr:to>
      <xdr:col>10</xdr:col>
      <xdr:colOff>165100</xdr:colOff>
      <xdr:row>99</xdr:row>
      <xdr:rowOff>88348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79475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163570</xdr:rowOff>
    </xdr:from>
    <xdr:to>
      <xdr:col>6</xdr:col>
      <xdr:colOff>38100</xdr:colOff>
      <xdr:row>99</xdr:row>
      <xdr:rowOff>93720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84847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113640</xdr:rowOff>
    </xdr:from>
    <xdr:to>
      <xdr:col>55</xdr:col>
      <xdr:colOff>0</xdr:colOff>
      <xdr:row>36</xdr:row>
      <xdr:rowOff>36601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114390"/>
          <a:ext cx="8382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134671</xdr:rowOff>
    </xdr:from>
    <xdr:to>
      <xdr:col>50</xdr:col>
      <xdr:colOff>114300</xdr:colOff>
      <xdr:row>36</xdr:row>
      <xdr:rowOff>36601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35421"/>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134671</xdr:rowOff>
    </xdr:from>
    <xdr:to>
      <xdr:col>45</xdr:col>
      <xdr:colOff>177800</xdr:colOff>
      <xdr:row>35</xdr:row>
      <xdr:rowOff>147930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3542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147930</xdr:rowOff>
    </xdr:from>
    <xdr:to>
      <xdr:col>41</xdr:col>
      <xdr:colOff>50800</xdr:colOff>
      <xdr:row>36</xdr:row>
      <xdr:rowOff>26543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48680"/>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62840</xdr:rowOff>
    </xdr:from>
    <xdr:to>
      <xdr:col>55</xdr:col>
      <xdr:colOff>50800</xdr:colOff>
      <xdr:row>35</xdr:row>
      <xdr:rowOff>164440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85717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157251</xdr:rowOff>
    </xdr:from>
    <xdr:to>
      <xdr:col>50</xdr:col>
      <xdr:colOff>165100</xdr:colOff>
      <xdr:row>36</xdr:row>
      <xdr:rowOff>87401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103928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93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83871</xdr:rowOff>
    </xdr:from>
    <xdr:to>
      <xdr:col>46</xdr:col>
      <xdr:colOff>38100</xdr:colOff>
      <xdr:row>36</xdr:row>
      <xdr:rowOff>14021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30548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5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97130</xdr:rowOff>
    </xdr:from>
    <xdr:to>
      <xdr:col>41</xdr:col>
      <xdr:colOff>101600</xdr:colOff>
      <xdr:row>36</xdr:row>
      <xdr:rowOff>27280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43807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147193</xdr:rowOff>
    </xdr:from>
    <xdr:to>
      <xdr:col>36</xdr:col>
      <xdr:colOff>165100</xdr:colOff>
      <xdr:row>36</xdr:row>
      <xdr:rowOff>77343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68470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70110</xdr:rowOff>
    </xdr:from>
    <xdr:to>
      <xdr:col>55</xdr:col>
      <xdr:colOff>0</xdr:colOff>
      <xdr:row>56</xdr:row>
      <xdr:rowOff>103829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71310"/>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70110</xdr:rowOff>
    </xdr:from>
    <xdr:to>
      <xdr:col>50</xdr:col>
      <xdr:colOff>114300</xdr:colOff>
      <xdr:row>56</xdr:row>
      <xdr:rowOff>130518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71310"/>
          <a:ext cx="889000" cy="6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130518</xdr:rowOff>
    </xdr:from>
    <xdr:to>
      <xdr:col>45</xdr:col>
      <xdr:colOff>177800</xdr:colOff>
      <xdr:row>57</xdr:row>
      <xdr:rowOff>48603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31718"/>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155016</xdr:rowOff>
    </xdr:from>
    <xdr:to>
      <xdr:col>41</xdr:col>
      <xdr:colOff>50800</xdr:colOff>
      <xdr:row>57</xdr:row>
      <xdr:rowOff>48603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56216"/>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53029</xdr:rowOff>
    </xdr:from>
    <xdr:to>
      <xdr:col>55</xdr:col>
      <xdr:colOff>50800</xdr:colOff>
      <xdr:row>56</xdr:row>
      <xdr:rowOff>154629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75906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19310</xdr:rowOff>
    </xdr:from>
    <xdr:to>
      <xdr:col>50</xdr:col>
      <xdr:colOff>165100</xdr:colOff>
      <xdr:row>56</xdr:row>
      <xdr:rowOff>120910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137437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79718</xdr:rowOff>
    </xdr:from>
    <xdr:to>
      <xdr:col>46</xdr:col>
      <xdr:colOff>38100</xdr:colOff>
      <xdr:row>57</xdr:row>
      <xdr:rowOff>9868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26395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5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169253</xdr:rowOff>
    </xdr:from>
    <xdr:to>
      <xdr:col>41</xdr:col>
      <xdr:colOff>101600</xdr:colOff>
      <xdr:row>57</xdr:row>
      <xdr:rowOff>99403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7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90530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104216</xdr:rowOff>
    </xdr:from>
    <xdr:to>
      <xdr:col>36</xdr:col>
      <xdr:colOff>165100</xdr:colOff>
      <xdr:row>57</xdr:row>
      <xdr:rowOff>34366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25493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7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54955</xdr:rowOff>
    </xdr:from>
    <xdr:to>
      <xdr:col>55</xdr:col>
      <xdr:colOff>0</xdr:colOff>
      <xdr:row>77</xdr:row>
      <xdr:rowOff>64963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256605"/>
          <a:ext cx="8382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38495</xdr:rowOff>
    </xdr:from>
    <xdr:to>
      <xdr:col>50</xdr:col>
      <xdr:colOff>114300</xdr:colOff>
      <xdr:row>77</xdr:row>
      <xdr:rowOff>64963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240145"/>
          <a:ext cx="8890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38495</xdr:rowOff>
    </xdr:from>
    <xdr:to>
      <xdr:col>45</xdr:col>
      <xdr:colOff>177800</xdr:colOff>
      <xdr:row>77</xdr:row>
      <xdr:rowOff>76868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40145"/>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61944</xdr:rowOff>
    </xdr:from>
    <xdr:to>
      <xdr:col>41</xdr:col>
      <xdr:colOff>50800</xdr:colOff>
      <xdr:row>77</xdr:row>
      <xdr:rowOff>76868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63594"/>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4155</xdr:rowOff>
    </xdr:from>
    <xdr:to>
      <xdr:col>55</xdr:col>
      <xdr:colOff>50800</xdr:colOff>
      <xdr:row>77</xdr:row>
      <xdr:rowOff>105755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27032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0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14163</xdr:rowOff>
    </xdr:from>
    <xdr:to>
      <xdr:col>50</xdr:col>
      <xdr:colOff>165100</xdr:colOff>
      <xdr:row>77</xdr:row>
      <xdr:rowOff>115763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132290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99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159145</xdr:rowOff>
    </xdr:from>
    <xdr:to>
      <xdr:col>46</xdr:col>
      <xdr:colOff>38100</xdr:colOff>
      <xdr:row>77</xdr:row>
      <xdr:rowOff>89295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105822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9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26068</xdr:rowOff>
    </xdr:from>
    <xdr:to>
      <xdr:col>41</xdr:col>
      <xdr:colOff>101600</xdr:colOff>
      <xdr:row>77</xdr:row>
      <xdr:rowOff>127668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144195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00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11144</xdr:rowOff>
    </xdr:from>
    <xdr:to>
      <xdr:col>36</xdr:col>
      <xdr:colOff>165100</xdr:colOff>
      <xdr:row>77</xdr:row>
      <xdr:rowOff>112744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129271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9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118070</xdr:rowOff>
    </xdr:from>
    <xdr:to>
      <xdr:col>55</xdr:col>
      <xdr:colOff>0</xdr:colOff>
      <xdr:row>98</xdr:row>
      <xdr:rowOff>122241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20170"/>
          <a:ext cx="8382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122241</xdr:rowOff>
    </xdr:from>
    <xdr:to>
      <xdr:col>50</xdr:col>
      <xdr:colOff>114300</xdr:colOff>
      <xdr:row>98</xdr:row>
      <xdr:rowOff>138550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24341"/>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124679</xdr:rowOff>
    </xdr:from>
    <xdr:to>
      <xdr:col>45</xdr:col>
      <xdr:colOff>177800</xdr:colOff>
      <xdr:row>98</xdr:row>
      <xdr:rowOff>138550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26779"/>
          <a:ext cx="889000" cy="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120042</xdr:rowOff>
    </xdr:from>
    <xdr:to>
      <xdr:col>41</xdr:col>
      <xdr:colOff>50800</xdr:colOff>
      <xdr:row>98</xdr:row>
      <xdr:rowOff>124679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22142"/>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67270</xdr:rowOff>
    </xdr:from>
    <xdr:to>
      <xdr:col>55</xdr:col>
      <xdr:colOff>50800</xdr:colOff>
      <xdr:row>98</xdr:row>
      <xdr:rowOff>168870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71441</xdr:rowOff>
    </xdr:from>
    <xdr:to>
      <xdr:col>50</xdr:col>
      <xdr:colOff>165100</xdr:colOff>
      <xdr:row>99</xdr:row>
      <xdr:rowOff>1591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164168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87750</xdr:rowOff>
    </xdr:from>
    <xdr:to>
      <xdr:col>46</xdr:col>
      <xdr:colOff>38100</xdr:colOff>
      <xdr:row>99</xdr:row>
      <xdr:rowOff>17900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9027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8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73879</xdr:rowOff>
    </xdr:from>
    <xdr:to>
      <xdr:col>41</xdr:col>
      <xdr:colOff>101600</xdr:colOff>
      <xdr:row>99</xdr:row>
      <xdr:rowOff>4029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166606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69242</xdr:rowOff>
    </xdr:from>
    <xdr:to>
      <xdr:col>36</xdr:col>
      <xdr:colOff>165100</xdr:colOff>
      <xdr:row>98</xdr:row>
      <xdr:rowOff>170842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161969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6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53480</xdr:rowOff>
    </xdr:from>
    <xdr:to>
      <xdr:col>85</xdr:col>
      <xdr:colOff>127000</xdr:colOff>
      <xdr:row>38</xdr:row>
      <xdr:rowOff>57061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68580"/>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83312</xdr:rowOff>
    </xdr:from>
    <xdr:to>
      <xdr:col>81</xdr:col>
      <xdr:colOff>50800</xdr:colOff>
      <xdr:row>38</xdr:row>
      <xdr:rowOff>57061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26962"/>
          <a:ext cx="889000" cy="1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83312</xdr:rowOff>
    </xdr:from>
    <xdr:to>
      <xdr:col>76</xdr:col>
      <xdr:colOff>114300</xdr:colOff>
      <xdr:row>38</xdr:row>
      <xdr:rowOff>10503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26962"/>
          <a:ext cx="889000" cy="9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10503</xdr:rowOff>
    </xdr:from>
    <xdr:to>
      <xdr:col>71</xdr:col>
      <xdr:colOff>177800</xdr:colOff>
      <xdr:row>39</xdr:row>
      <xdr:rowOff>4026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25603"/>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2680</xdr:rowOff>
    </xdr:from>
    <xdr:to>
      <xdr:col>85</xdr:col>
      <xdr:colOff>177800</xdr:colOff>
      <xdr:row>38</xdr:row>
      <xdr:rowOff>104280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152557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6261</xdr:rowOff>
    </xdr:from>
    <xdr:to>
      <xdr:col>81</xdr:col>
      <xdr:colOff>101600</xdr:colOff>
      <xdr:row>38</xdr:row>
      <xdr:rowOff>107861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98988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1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32512</xdr:rowOff>
    </xdr:from>
    <xdr:to>
      <xdr:col>76</xdr:col>
      <xdr:colOff>165100</xdr:colOff>
      <xdr:row>37</xdr:row>
      <xdr:rowOff>134112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125239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131153</xdr:rowOff>
    </xdr:from>
    <xdr:to>
      <xdr:col>72</xdr:col>
      <xdr:colOff>38100</xdr:colOff>
      <xdr:row>38</xdr:row>
      <xdr:rowOff>61303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52430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124676</xdr:rowOff>
    </xdr:from>
    <xdr:to>
      <xdr:col>67</xdr:col>
      <xdr:colOff>101600</xdr:colOff>
      <xdr:row>39</xdr:row>
      <xdr:rowOff>54826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3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45953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18183</xdr:rowOff>
    </xdr:from>
    <xdr:to>
      <xdr:col>85</xdr:col>
      <xdr:colOff>127000</xdr:colOff>
      <xdr:row>55</xdr:row>
      <xdr:rowOff>87154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447933"/>
          <a:ext cx="838200" cy="6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18183</xdr:rowOff>
    </xdr:from>
    <xdr:to>
      <xdr:col>81</xdr:col>
      <xdr:colOff>50800</xdr:colOff>
      <xdr:row>57</xdr:row>
      <xdr:rowOff>127225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447933"/>
          <a:ext cx="889000" cy="4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37353</xdr:rowOff>
    </xdr:from>
    <xdr:to>
      <xdr:col>76</xdr:col>
      <xdr:colOff>114300</xdr:colOff>
      <xdr:row>57</xdr:row>
      <xdr:rowOff>127225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10003"/>
          <a:ext cx="8890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31474</xdr:rowOff>
    </xdr:from>
    <xdr:to>
      <xdr:col>71</xdr:col>
      <xdr:colOff>177800</xdr:colOff>
      <xdr:row>57</xdr:row>
      <xdr:rowOff>37353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04124"/>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36354</xdr:rowOff>
    </xdr:from>
    <xdr:to>
      <xdr:col>85</xdr:col>
      <xdr:colOff>177800</xdr:colOff>
      <xdr:row>55</xdr:row>
      <xdr:rowOff>137954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4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59231</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3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138833</xdr:rowOff>
    </xdr:from>
    <xdr:to>
      <xdr:col>81</xdr:col>
      <xdr:colOff>101600</xdr:colOff>
      <xdr:row>55</xdr:row>
      <xdr:rowOff>68983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3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85510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76425</xdr:rowOff>
    </xdr:from>
    <xdr:to>
      <xdr:col>76</xdr:col>
      <xdr:colOff>165100</xdr:colOff>
      <xdr:row>58</xdr:row>
      <xdr:rowOff>6575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169152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158003</xdr:rowOff>
    </xdr:from>
    <xdr:to>
      <xdr:col>72</xdr:col>
      <xdr:colOff>38100</xdr:colOff>
      <xdr:row>57</xdr:row>
      <xdr:rowOff>88153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79280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8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152124</xdr:rowOff>
    </xdr:from>
    <xdr:to>
      <xdr:col>67</xdr:col>
      <xdr:colOff>101600</xdr:colOff>
      <xdr:row>57</xdr:row>
      <xdr:rowOff>82274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73401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17816</xdr:rowOff>
    </xdr:from>
    <xdr:to>
      <xdr:col>85</xdr:col>
      <xdr:colOff>127000</xdr:colOff>
      <xdr:row>78</xdr:row>
      <xdr:rowOff>20251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390916"/>
          <a:ext cx="8382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126659</xdr:rowOff>
    </xdr:from>
    <xdr:to>
      <xdr:col>81</xdr:col>
      <xdr:colOff>50800</xdr:colOff>
      <xdr:row>78</xdr:row>
      <xdr:rowOff>20251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28309"/>
          <a:ext cx="889000" cy="6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126659</xdr:rowOff>
    </xdr:from>
    <xdr:to>
      <xdr:col>76</xdr:col>
      <xdr:colOff>114300</xdr:colOff>
      <xdr:row>77</xdr:row>
      <xdr:rowOff>147718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328309"/>
          <a:ext cx="8890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50644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4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147718</xdr:rowOff>
    </xdr:from>
    <xdr:to>
      <xdr:col>71</xdr:col>
      <xdr:colOff>177800</xdr:colOff>
      <xdr:row>78</xdr:row>
      <xdr:rowOff>21113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349368"/>
          <a:ext cx="889000" cy="4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20973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138466</xdr:rowOff>
    </xdr:from>
    <xdr:to>
      <xdr:col>85</xdr:col>
      <xdr:colOff>177800</xdr:colOff>
      <xdr:row>78</xdr:row>
      <xdr:rowOff>68616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140901</xdr:rowOff>
    </xdr:from>
    <xdr:to>
      <xdr:col>81</xdr:col>
      <xdr:colOff>101600</xdr:colOff>
      <xdr:row>78</xdr:row>
      <xdr:rowOff>71051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62178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43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75859</xdr:rowOff>
    </xdr:from>
    <xdr:to>
      <xdr:col>76</xdr:col>
      <xdr:colOff>165100</xdr:colOff>
      <xdr:row>78</xdr:row>
      <xdr:rowOff>6009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2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22536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05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96918</xdr:rowOff>
    </xdr:from>
    <xdr:to>
      <xdr:col>72</xdr:col>
      <xdr:colOff>38100</xdr:colOff>
      <xdr:row>78</xdr:row>
      <xdr:rowOff>27068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2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43595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07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141763</xdr:rowOff>
    </xdr:from>
    <xdr:to>
      <xdr:col>67</xdr:col>
      <xdr:colOff>101600</xdr:colOff>
      <xdr:row>78</xdr:row>
      <xdr:rowOff>71913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63040</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43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97079</xdr:rowOff>
    </xdr:from>
    <xdr:to>
      <xdr:col>85</xdr:col>
      <xdr:colOff>127000</xdr:colOff>
      <xdr:row>96</xdr:row>
      <xdr:rowOff>112407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56279"/>
          <a:ext cx="8382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105778</xdr:rowOff>
    </xdr:from>
    <xdr:to>
      <xdr:col>81</xdr:col>
      <xdr:colOff>50800</xdr:colOff>
      <xdr:row>96</xdr:row>
      <xdr:rowOff>112407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56497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86170</xdr:rowOff>
    </xdr:from>
    <xdr:to>
      <xdr:col>76</xdr:col>
      <xdr:colOff>114300</xdr:colOff>
      <xdr:row>96</xdr:row>
      <xdr:rowOff>105778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545370"/>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86170</xdr:rowOff>
    </xdr:from>
    <xdr:to>
      <xdr:col>71</xdr:col>
      <xdr:colOff>177800</xdr:colOff>
      <xdr:row>96</xdr:row>
      <xdr:rowOff>95098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545370"/>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46279</xdr:rowOff>
    </xdr:from>
    <xdr:to>
      <xdr:col>85</xdr:col>
      <xdr:colOff>177800</xdr:colOff>
      <xdr:row>96</xdr:row>
      <xdr:rowOff>147879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24706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8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61607</xdr:rowOff>
    </xdr:from>
    <xdr:to>
      <xdr:col>81</xdr:col>
      <xdr:colOff>101600</xdr:colOff>
      <xdr:row>96</xdr:row>
      <xdr:rowOff>163207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154334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1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54978</xdr:rowOff>
    </xdr:from>
    <xdr:to>
      <xdr:col>76</xdr:col>
      <xdr:colOff>165100</xdr:colOff>
      <xdr:row>96</xdr:row>
      <xdr:rowOff>156578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147705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35370</xdr:rowOff>
    </xdr:from>
    <xdr:to>
      <xdr:col>72</xdr:col>
      <xdr:colOff>38100</xdr:colOff>
      <xdr:row>96</xdr:row>
      <xdr:rowOff>136970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128097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5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44298</xdr:rowOff>
    </xdr:from>
    <xdr:to>
      <xdr:col>67</xdr:col>
      <xdr:colOff>101600</xdr:colOff>
      <xdr:row>96</xdr:row>
      <xdr:rowOff>145898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137025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5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商工費は、住民一人当たり</a:t>
          </a:r>
          <a:r>
            <a:rPr kumimoji="1" lang="en-US" altLang="ja-JP" sz="1200">
              <a:latin typeface="ＭＳ Ｐゴシック" panose="020B0600070205080204" pitchFamily="50" charset="-128"/>
              <a:ea typeface="ＭＳ Ｐゴシック" panose="020B0600070205080204" pitchFamily="50" charset="-128"/>
            </a:rPr>
            <a:t>23,690</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円となっており、類似団体と比較して高水準となっている。</a:t>
          </a:r>
        </a:p>
        <a:p>
          <a:r>
            <a:rPr kumimoji="1" lang="ja-JP" altLang="en-US" sz="1200">
              <a:latin typeface="ＭＳ Ｐゴシック" panose="020B0600070205080204" pitchFamily="50" charset="-128"/>
              <a:ea typeface="ＭＳ Ｐゴシック" panose="020B0600070205080204" pitchFamily="50" charset="-128"/>
            </a:rPr>
            <a:t>これは、当市の商工費の約半分を占めている中小企業に対する貸付金が、類似団体と比較して多いことが理由であるが、そのほとんどが歳入として戻ってくるため、実質的な負担はないものと考えられる。</a:t>
          </a:r>
        </a:p>
        <a:p>
          <a:r>
            <a:rPr kumimoji="1" lang="ja-JP" altLang="en-US" sz="1200">
              <a:latin typeface="ＭＳ Ｐゴシック" panose="020B0600070205080204" pitchFamily="50" charset="-128"/>
              <a:ea typeface="ＭＳ Ｐゴシック" panose="020B0600070205080204" pitchFamily="50" charset="-128"/>
            </a:rPr>
            <a:t>また、教育費は小学校統廃合に伴う統合小学校建設事業により前年度比に引き続き類似団体を上回っている。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年度から始まった統合小学校建設に加え、今冬の大雪により除雪費が嵩んだことにより、昨年度に引き続き財政調整基金からの取崩を行った結果、実質単年度収支は赤字となった。</a:t>
          </a:r>
        </a:p>
        <a:p>
          <a:r>
            <a:rPr kumimoji="1" lang="ja-JP" altLang="en-US" sz="1200">
              <a:latin typeface="ＭＳ ゴシック" pitchFamily="49" charset="-128"/>
              <a:ea typeface="ＭＳ ゴシック" pitchFamily="49" charset="-128"/>
            </a:rPr>
            <a:t>今後も引き続き執務効率の向上等の取り組みを通じて歳出の抑制を図り、健全な財政運営に努めていく。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年度決算は、一般会計において</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黒字額が増加したが、財政調整基金からの取崩も行ったため、今後も引き続き執務効率の向上等の取り組みを通じて歳出の抑制を図り、健全な財政運営に努めていく。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2043_&#39770;&#27941;&#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105.4</v>
          </cell>
          <cell r="CN51">
            <v>111.9</v>
          </cell>
        </row>
        <row r="53">
          <cell r="CF53">
            <v>62</v>
          </cell>
          <cell r="CN53">
            <v>62.3</v>
          </cell>
        </row>
        <row r="55">
          <cell r="AN55" t="str">
            <v>類似団体内平均値</v>
          </cell>
          <cell r="CF55">
            <v>56.8</v>
          </cell>
          <cell r="CN55">
            <v>52.3</v>
          </cell>
        </row>
        <row r="57">
          <cell r="CF57">
            <v>54</v>
          </cell>
          <cell r="CN57">
            <v>57.1</v>
          </cell>
        </row>
        <row r="72">
          <cell r="BP72" t="str">
            <v>H25</v>
          </cell>
          <cell r="BX72" t="str">
            <v>H26</v>
          </cell>
          <cell r="CF72" t="str">
            <v>H27</v>
          </cell>
          <cell r="CN72" t="str">
            <v>H28</v>
          </cell>
          <cell r="CV72" t="str">
            <v>H29</v>
          </cell>
        </row>
        <row r="73">
          <cell r="AN73" t="str">
            <v>当該団体値</v>
          </cell>
          <cell r="BP73">
            <v>127.1</v>
          </cell>
          <cell r="BX73">
            <v>123.6</v>
          </cell>
          <cell r="CF73">
            <v>105.4</v>
          </cell>
          <cell r="CN73">
            <v>111.9</v>
          </cell>
          <cell r="CV73">
            <v>115.6</v>
          </cell>
        </row>
        <row r="75">
          <cell r="BP75">
            <v>15.4</v>
          </cell>
          <cell r="BX75">
            <v>14.6</v>
          </cell>
          <cell r="CF75">
            <v>13.5</v>
          </cell>
          <cell r="CN75">
            <v>13.3</v>
          </cell>
          <cell r="CV75">
            <v>13.1</v>
          </cell>
        </row>
        <row r="77">
          <cell r="AN77" t="str">
            <v>類似団体内平均値</v>
          </cell>
          <cell r="BP77">
            <v>65.3</v>
          </cell>
          <cell r="BX77">
            <v>60.8</v>
          </cell>
          <cell r="CF77">
            <v>56.8</v>
          </cell>
          <cell r="CN77">
            <v>52.3</v>
          </cell>
          <cell r="CV77">
            <v>55.4</v>
          </cell>
        </row>
        <row r="79">
          <cell r="BP79">
            <v>12</v>
          </cell>
          <cell r="BX79">
            <v>11.1</v>
          </cell>
          <cell r="CF79">
            <v>10.199999999999999</v>
          </cell>
          <cell r="CN79">
            <v>10</v>
          </cell>
          <cell r="CV79">
            <v>9.6999999999999993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18497282</v>
      </c>
      <c r="BO4" s="403"/>
      <c r="BP4" s="403"/>
      <c r="BQ4" s="403"/>
      <c r="BR4" s="403"/>
      <c r="BS4" s="403"/>
      <c r="BT4" s="403"/>
      <c r="BU4" s="404"/>
      <c r="BV4" s="402">
        <v>18284808</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5.3</v>
      </c>
      <c r="CU4" s="584"/>
      <c r="CV4" s="584"/>
      <c r="CW4" s="584"/>
      <c r="CX4" s="584"/>
      <c r="CY4" s="584"/>
      <c r="CZ4" s="584"/>
      <c r="DA4" s="585"/>
      <c r="DB4" s="583">
        <v>1.5</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17802135</v>
      </c>
      <c r="BO5" s="408"/>
      <c r="BP5" s="408"/>
      <c r="BQ5" s="408"/>
      <c r="BR5" s="408"/>
      <c r="BS5" s="408"/>
      <c r="BT5" s="408"/>
      <c r="BU5" s="409"/>
      <c r="BV5" s="407">
        <v>17926818</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94.7</v>
      </c>
      <c r="CU5" s="378"/>
      <c r="CV5" s="378"/>
      <c r="CW5" s="378"/>
      <c r="CX5" s="378"/>
      <c r="CY5" s="378"/>
      <c r="CZ5" s="378"/>
      <c r="DA5" s="379"/>
      <c r="DB5" s="377">
        <v>94.6</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695147</v>
      </c>
      <c r="BO6" s="408"/>
      <c r="BP6" s="408"/>
      <c r="BQ6" s="408"/>
      <c r="BR6" s="408"/>
      <c r="BS6" s="408"/>
      <c r="BT6" s="408"/>
      <c r="BU6" s="409"/>
      <c r="BV6" s="407">
        <v>357990</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101</v>
      </c>
      <c r="CU6" s="558"/>
      <c r="CV6" s="558"/>
      <c r="CW6" s="558"/>
      <c r="CX6" s="558"/>
      <c r="CY6" s="558"/>
      <c r="CZ6" s="558"/>
      <c r="DA6" s="559"/>
      <c r="DB6" s="557">
        <v>100.3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142200</v>
      </c>
      <c r="BO7" s="408"/>
      <c r="BP7" s="408"/>
      <c r="BQ7" s="408"/>
      <c r="BR7" s="408"/>
      <c r="BS7" s="408"/>
      <c r="BT7" s="408"/>
      <c r="BU7" s="409"/>
      <c r="BV7" s="407">
        <v>200916</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10476085</v>
      </c>
      <c r="CU7" s="408"/>
      <c r="CV7" s="408"/>
      <c r="CW7" s="408"/>
      <c r="CX7" s="408"/>
      <c r="CY7" s="408"/>
      <c r="CZ7" s="408"/>
      <c r="DA7" s="409"/>
      <c r="DB7" s="407">
        <v>10504204</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552947</v>
      </c>
      <c r="BO8" s="408"/>
      <c r="BP8" s="408"/>
      <c r="BQ8" s="408"/>
      <c r="BR8" s="408"/>
      <c r="BS8" s="408"/>
      <c r="BT8" s="408"/>
      <c r="BU8" s="409"/>
      <c r="BV8" s="407">
        <v>157074</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0.68</v>
      </c>
      <c r="CU8" s="521"/>
      <c r="CV8" s="521"/>
      <c r="CW8" s="521"/>
      <c r="CX8" s="521"/>
      <c r="CY8" s="521"/>
      <c r="CZ8" s="521"/>
      <c r="DA8" s="522"/>
      <c r="DB8" s="520">
        <v>0.67</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42935</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108</v>
      </c>
      <c r="AV9" s="465"/>
      <c r="AW9" s="465"/>
      <c r="AX9" s="465"/>
      <c r="AY9" s="387" t="s">
        <v>109</v>
      </c>
      <c r="AZ9" s="388"/>
      <c r="BA9" s="388"/>
      <c r="BB9" s="388"/>
      <c r="BC9" s="388"/>
      <c r="BD9" s="388"/>
      <c r="BE9" s="388"/>
      <c r="BF9" s="388"/>
      <c r="BG9" s="388"/>
      <c r="BH9" s="388"/>
      <c r="BI9" s="388"/>
      <c r="BJ9" s="388"/>
      <c r="BK9" s="388"/>
      <c r="BL9" s="388"/>
      <c r="BM9" s="389"/>
      <c r="BN9" s="407">
        <v>395873</v>
      </c>
      <c r="BO9" s="408"/>
      <c r="BP9" s="408"/>
      <c r="BQ9" s="408"/>
      <c r="BR9" s="408"/>
      <c r="BS9" s="408"/>
      <c r="BT9" s="408"/>
      <c r="BU9" s="409"/>
      <c r="BV9" s="407">
        <v>-206241</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11.5</v>
      </c>
      <c r="CU9" s="378"/>
      <c r="CV9" s="378"/>
      <c r="CW9" s="378"/>
      <c r="CX9" s="378"/>
      <c r="CY9" s="378"/>
      <c r="CZ9" s="378"/>
      <c r="DA9" s="379"/>
      <c r="DB9" s="377">
        <v>11.4</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44959</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87</v>
      </c>
      <c r="AV10" s="465"/>
      <c r="AW10" s="465"/>
      <c r="AX10" s="465"/>
      <c r="AY10" s="387" t="s">
        <v>113</v>
      </c>
      <c r="AZ10" s="388"/>
      <c r="BA10" s="388"/>
      <c r="BB10" s="388"/>
      <c r="BC10" s="388"/>
      <c r="BD10" s="388"/>
      <c r="BE10" s="388"/>
      <c r="BF10" s="388"/>
      <c r="BG10" s="388"/>
      <c r="BH10" s="388"/>
      <c r="BI10" s="388"/>
      <c r="BJ10" s="388"/>
      <c r="BK10" s="388"/>
      <c r="BL10" s="388"/>
      <c r="BM10" s="389"/>
      <c r="BN10" s="407">
        <v>136</v>
      </c>
      <c r="BO10" s="408"/>
      <c r="BP10" s="408"/>
      <c r="BQ10" s="408"/>
      <c r="BR10" s="408"/>
      <c r="BS10" s="408"/>
      <c r="BT10" s="408"/>
      <c r="BU10" s="409"/>
      <c r="BV10" s="407">
        <v>447</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108</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42340</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530000</v>
      </c>
      <c r="BO12" s="408"/>
      <c r="BP12" s="408"/>
      <c r="BQ12" s="408"/>
      <c r="BR12" s="408"/>
      <c r="BS12" s="408"/>
      <c r="BT12" s="408"/>
      <c r="BU12" s="409"/>
      <c r="BV12" s="407">
        <v>550000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130</v>
      </c>
      <c r="N13" s="508"/>
      <c r="O13" s="508"/>
      <c r="P13" s="508"/>
      <c r="Q13" s="509"/>
      <c r="R13" s="510">
        <v>41947</v>
      </c>
      <c r="S13" s="511"/>
      <c r="T13" s="511"/>
      <c r="U13" s="511"/>
      <c r="V13" s="512"/>
      <c r="W13" s="498" t="s">
        <v>131</v>
      </c>
      <c r="X13" s="420"/>
      <c r="Y13" s="420"/>
      <c r="Z13" s="420"/>
      <c r="AA13" s="420"/>
      <c r="AB13" s="421"/>
      <c r="AC13" s="383">
        <v>900</v>
      </c>
      <c r="AD13" s="384"/>
      <c r="AE13" s="384"/>
      <c r="AF13" s="384"/>
      <c r="AG13" s="385"/>
      <c r="AH13" s="383">
        <v>921</v>
      </c>
      <c r="AI13" s="384"/>
      <c r="AJ13" s="384"/>
      <c r="AK13" s="384"/>
      <c r="AL13" s="386"/>
      <c r="AM13" s="476" t="s">
        <v>132</v>
      </c>
      <c r="AN13" s="381"/>
      <c r="AO13" s="381"/>
      <c r="AP13" s="381"/>
      <c r="AQ13" s="381"/>
      <c r="AR13" s="381"/>
      <c r="AS13" s="381"/>
      <c r="AT13" s="382"/>
      <c r="AU13" s="464" t="s">
        <v>108</v>
      </c>
      <c r="AV13" s="465"/>
      <c r="AW13" s="465"/>
      <c r="AX13" s="465"/>
      <c r="AY13" s="387" t="s">
        <v>133</v>
      </c>
      <c r="AZ13" s="388"/>
      <c r="BA13" s="388"/>
      <c r="BB13" s="388"/>
      <c r="BC13" s="388"/>
      <c r="BD13" s="388"/>
      <c r="BE13" s="388"/>
      <c r="BF13" s="388"/>
      <c r="BG13" s="388"/>
      <c r="BH13" s="388"/>
      <c r="BI13" s="388"/>
      <c r="BJ13" s="388"/>
      <c r="BK13" s="388"/>
      <c r="BL13" s="388"/>
      <c r="BM13" s="389"/>
      <c r="BN13" s="407">
        <v>-133991</v>
      </c>
      <c r="BO13" s="408"/>
      <c r="BP13" s="408"/>
      <c r="BQ13" s="408"/>
      <c r="BR13" s="408"/>
      <c r="BS13" s="408"/>
      <c r="BT13" s="408"/>
      <c r="BU13" s="409"/>
      <c r="BV13" s="407">
        <v>-755794</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13.1</v>
      </c>
      <c r="CU13" s="378"/>
      <c r="CV13" s="378"/>
      <c r="CW13" s="378"/>
      <c r="CX13" s="378"/>
      <c r="CY13" s="378"/>
      <c r="CZ13" s="378"/>
      <c r="DA13" s="379"/>
      <c r="DB13" s="377">
        <v>13.3</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135</v>
      </c>
      <c r="M14" s="541"/>
      <c r="N14" s="541"/>
      <c r="O14" s="541"/>
      <c r="P14" s="541"/>
      <c r="Q14" s="542"/>
      <c r="R14" s="510">
        <v>42706</v>
      </c>
      <c r="S14" s="511"/>
      <c r="T14" s="511"/>
      <c r="U14" s="511"/>
      <c r="V14" s="512"/>
      <c r="W14" s="513"/>
      <c r="X14" s="423"/>
      <c r="Y14" s="423"/>
      <c r="Z14" s="423"/>
      <c r="AA14" s="423"/>
      <c r="AB14" s="424"/>
      <c r="AC14" s="503">
        <v>4.0999999999999996</v>
      </c>
      <c r="AD14" s="504"/>
      <c r="AE14" s="504"/>
      <c r="AF14" s="504"/>
      <c r="AG14" s="505"/>
      <c r="AH14" s="503">
        <v>4.0999999999999996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115.6</v>
      </c>
      <c r="CU14" s="515"/>
      <c r="CV14" s="515"/>
      <c r="CW14" s="515"/>
      <c r="CX14" s="515"/>
      <c r="CY14" s="515"/>
      <c r="CZ14" s="515"/>
      <c r="DA14" s="516"/>
      <c r="DB14" s="514">
        <v>111.9</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137</v>
      </c>
      <c r="N15" s="508"/>
      <c r="O15" s="508"/>
      <c r="P15" s="508"/>
      <c r="Q15" s="509"/>
      <c r="R15" s="510">
        <v>42330</v>
      </c>
      <c r="S15" s="511"/>
      <c r="T15" s="511"/>
      <c r="U15" s="511"/>
      <c r="V15" s="512"/>
      <c r="W15" s="498" t="s">
        <v>138</v>
      </c>
      <c r="X15" s="420"/>
      <c r="Y15" s="420"/>
      <c r="Z15" s="420"/>
      <c r="AA15" s="420"/>
      <c r="AB15" s="421"/>
      <c r="AC15" s="383">
        <v>8521</v>
      </c>
      <c r="AD15" s="384"/>
      <c r="AE15" s="384"/>
      <c r="AF15" s="384"/>
      <c r="AG15" s="385"/>
      <c r="AH15" s="383">
        <v>8732</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5649633</v>
      </c>
      <c r="BO15" s="403"/>
      <c r="BP15" s="403"/>
      <c r="BQ15" s="403"/>
      <c r="BR15" s="403"/>
      <c r="BS15" s="403"/>
      <c r="BT15" s="403"/>
      <c r="BU15" s="404"/>
      <c r="BV15" s="402">
        <v>5811905</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39.299999999999997</v>
      </c>
      <c r="AD16" s="504"/>
      <c r="AE16" s="504"/>
      <c r="AF16" s="504"/>
      <c r="AG16" s="505"/>
      <c r="AH16" s="503">
        <v>39.1</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8223633</v>
      </c>
      <c r="BO16" s="408"/>
      <c r="BP16" s="408"/>
      <c r="BQ16" s="408"/>
      <c r="BR16" s="408"/>
      <c r="BS16" s="408"/>
      <c r="BT16" s="408"/>
      <c r="BU16" s="409"/>
      <c r="BV16" s="407">
        <v>8272804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12286</v>
      </c>
      <c r="AD17" s="384"/>
      <c r="AE17" s="384"/>
      <c r="AF17" s="384"/>
      <c r="AG17" s="385"/>
      <c r="AH17" s="383">
        <v>12661</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7212483</v>
      </c>
      <c r="BO17" s="408"/>
      <c r="BP17" s="408"/>
      <c r="BQ17" s="408"/>
      <c r="BR17" s="408"/>
      <c r="BS17" s="408"/>
      <c r="BT17" s="408"/>
      <c r="BU17" s="409"/>
      <c r="BV17" s="407">
        <v>7428028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200.61</v>
      </c>
      <c r="M18" s="472"/>
      <c r="N18" s="472"/>
      <c r="O18" s="472"/>
      <c r="P18" s="472"/>
      <c r="Q18" s="472"/>
      <c r="R18" s="473"/>
      <c r="S18" s="473"/>
      <c r="T18" s="473"/>
      <c r="U18" s="473"/>
      <c r="V18" s="474"/>
      <c r="W18" s="488"/>
      <c r="X18" s="489"/>
      <c r="Y18" s="489"/>
      <c r="Z18" s="489"/>
      <c r="AA18" s="489"/>
      <c r="AB18" s="499"/>
      <c r="AC18" s="371">
        <v>56.6</v>
      </c>
      <c r="AD18" s="372"/>
      <c r="AE18" s="372"/>
      <c r="AF18" s="372"/>
      <c r="AG18" s="475"/>
      <c r="AH18" s="371">
        <v>56.7</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10559543</v>
      </c>
      <c r="BO18" s="408"/>
      <c r="BP18" s="408"/>
      <c r="BQ18" s="408"/>
      <c r="BR18" s="408"/>
      <c r="BS18" s="408"/>
      <c r="BT18" s="408"/>
      <c r="BU18" s="409"/>
      <c r="BV18" s="407">
        <v>10374385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214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12914000</v>
      </c>
      <c r="BO19" s="408"/>
      <c r="BP19" s="408"/>
      <c r="BQ19" s="408"/>
      <c r="BR19" s="408"/>
      <c r="BS19" s="408"/>
      <c r="BT19" s="408"/>
      <c r="BU19" s="409"/>
      <c r="BV19" s="407">
        <v>12553449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15855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16521042</v>
      </c>
      <c r="BO23" s="408"/>
      <c r="BP23" s="408"/>
      <c r="BQ23" s="408"/>
      <c r="BR23" s="408"/>
      <c r="BS23" s="408"/>
      <c r="BT23" s="408"/>
      <c r="BU23" s="409"/>
      <c r="BV23" s="407">
        <v>16180512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8500</v>
      </c>
      <c r="R24" s="384"/>
      <c r="S24" s="384"/>
      <c r="T24" s="384"/>
      <c r="U24" s="384"/>
      <c r="V24" s="385"/>
      <c r="W24" s="449"/>
      <c r="X24" s="440"/>
      <c r="Y24" s="441"/>
      <c r="Z24" s="380" t="s">
        <v>162</v>
      </c>
      <c r="AA24" s="381"/>
      <c r="AB24" s="381"/>
      <c r="AC24" s="381"/>
      <c r="AD24" s="381"/>
      <c r="AE24" s="381"/>
      <c r="AF24" s="381"/>
      <c r="AG24" s="382"/>
      <c r="AH24" s="383">
        <v>294</v>
      </c>
      <c r="AI24" s="384"/>
      <c r="AJ24" s="384"/>
      <c r="AK24" s="384"/>
      <c r="AL24" s="385"/>
      <c r="AM24" s="383">
        <v>891702</v>
      </c>
      <c r="AN24" s="384"/>
      <c r="AO24" s="384"/>
      <c r="AP24" s="384"/>
      <c r="AQ24" s="384"/>
      <c r="AR24" s="385"/>
      <c r="AS24" s="383">
        <v>3033</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15090595</v>
      </c>
      <c r="BO24" s="408"/>
      <c r="BP24" s="408"/>
      <c r="BQ24" s="408"/>
      <c r="BR24" s="408"/>
      <c r="BS24" s="408"/>
      <c r="BT24" s="408"/>
      <c r="BU24" s="409"/>
      <c r="BV24" s="407">
        <v>14872361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1</v>
      </c>
      <c r="M25" s="384"/>
      <c r="N25" s="384"/>
      <c r="O25" s="384"/>
      <c r="P25" s="385"/>
      <c r="Q25" s="383">
        <v>7380</v>
      </c>
      <c r="R25" s="384"/>
      <c r="S25" s="384"/>
      <c r="T25" s="384"/>
      <c r="U25" s="384"/>
      <c r="V25" s="385"/>
      <c r="W25" s="449"/>
      <c r="X25" s="440"/>
      <c r="Y25" s="441"/>
      <c r="Z25" s="380" t="s">
        <v>165</v>
      </c>
      <c r="AA25" s="381"/>
      <c r="AB25" s="381"/>
      <c r="AC25" s="381"/>
      <c r="AD25" s="381"/>
      <c r="AE25" s="381"/>
      <c r="AF25" s="381"/>
      <c r="AG25" s="382"/>
      <c r="AH25" s="383" t="s">
        <v>120</v>
      </c>
      <c r="AI25" s="384"/>
      <c r="AJ25" s="384"/>
      <c r="AK25" s="384"/>
      <c r="AL25" s="385"/>
      <c r="AM25" s="383" t="s">
        <v>120</v>
      </c>
      <c r="AN25" s="384"/>
      <c r="AO25" s="384"/>
      <c r="AP25" s="384"/>
      <c r="AQ25" s="384"/>
      <c r="AR25" s="385"/>
      <c r="AS25" s="383" t="s">
        <v>166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2851192</v>
      </c>
      <c r="BO25" s="403"/>
      <c r="BP25" s="403"/>
      <c r="BQ25" s="403"/>
      <c r="BR25" s="403"/>
      <c r="BS25" s="403"/>
      <c r="BT25" s="403"/>
      <c r="BU25" s="404"/>
      <c r="BV25" s="402">
        <v>3816384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168</v>
      </c>
      <c r="F26" s="381"/>
      <c r="G26" s="381"/>
      <c r="H26" s="381"/>
      <c r="I26" s="381"/>
      <c r="J26" s="381"/>
      <c r="K26" s="382"/>
      <c r="L26" s="383">
        <v>1</v>
      </c>
      <c r="M26" s="384"/>
      <c r="N26" s="384"/>
      <c r="O26" s="384"/>
      <c r="P26" s="385"/>
      <c r="Q26" s="383">
        <v>6300</v>
      </c>
      <c r="R26" s="384"/>
      <c r="S26" s="384"/>
      <c r="T26" s="384"/>
      <c r="U26" s="384"/>
      <c r="V26" s="385"/>
      <c r="W26" s="449"/>
      <c r="X26" s="440"/>
      <c r="Y26" s="441"/>
      <c r="Z26" s="380" t="s">
        <v>169</v>
      </c>
      <c r="AA26" s="462"/>
      <c r="AB26" s="462"/>
      <c r="AC26" s="462"/>
      <c r="AD26" s="462"/>
      <c r="AE26" s="462"/>
      <c r="AF26" s="462"/>
      <c r="AG26" s="463"/>
      <c r="AH26" s="383">
        <v>29</v>
      </c>
      <c r="AI26" s="384"/>
      <c r="AJ26" s="384"/>
      <c r="AK26" s="384"/>
      <c r="AL26" s="385"/>
      <c r="AM26" s="383">
        <v>94946</v>
      </c>
      <c r="AN26" s="384"/>
      <c r="AO26" s="384"/>
      <c r="AP26" s="384"/>
      <c r="AQ26" s="384"/>
      <c r="AR26" s="385"/>
      <c r="AS26" s="383">
        <v>3274</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171</v>
      </c>
      <c r="BO26" s="408"/>
      <c r="BP26" s="408"/>
      <c r="BQ26" s="408"/>
      <c r="BR26" s="408"/>
      <c r="BS26" s="408"/>
      <c r="BT26" s="408"/>
      <c r="BU26" s="409"/>
      <c r="BV26" s="407" t="s">
        <v>120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4800</v>
      </c>
      <c r="R27" s="384"/>
      <c r="S27" s="384"/>
      <c r="T27" s="384"/>
      <c r="U27" s="384"/>
      <c r="V27" s="385"/>
      <c r="W27" s="449"/>
      <c r="X27" s="440"/>
      <c r="Y27" s="441"/>
      <c r="Z27" s="380" t="s">
        <v>173</v>
      </c>
      <c r="AA27" s="381"/>
      <c r="AB27" s="381"/>
      <c r="AC27" s="381"/>
      <c r="AD27" s="381"/>
      <c r="AE27" s="381"/>
      <c r="AF27" s="381"/>
      <c r="AG27" s="382"/>
      <c r="AH27" s="383">
        <v>2</v>
      </c>
      <c r="AI27" s="384"/>
      <c r="AJ27" s="384"/>
      <c r="AK27" s="384"/>
      <c r="AL27" s="385"/>
      <c r="AM27" s="383" t="s">
        <v>174</v>
      </c>
      <c r="AN27" s="384"/>
      <c r="AO27" s="384"/>
      <c r="AP27" s="384"/>
      <c r="AQ27" s="384"/>
      <c r="AR27" s="385"/>
      <c r="AS27" s="383" t="s">
        <v>174</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1093056</v>
      </c>
      <c r="BO27" s="411"/>
      <c r="BP27" s="411"/>
      <c r="BQ27" s="411"/>
      <c r="BR27" s="411"/>
      <c r="BS27" s="411"/>
      <c r="BT27" s="411"/>
      <c r="BU27" s="412"/>
      <c r="BV27" s="410">
        <v>1092810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4300</v>
      </c>
      <c r="R28" s="384"/>
      <c r="S28" s="384"/>
      <c r="T28" s="384"/>
      <c r="U28" s="384"/>
      <c r="V28" s="385"/>
      <c r="W28" s="449"/>
      <c r="X28" s="440"/>
      <c r="Y28" s="441"/>
      <c r="Z28" s="380" t="s">
        <v>177</v>
      </c>
      <c r="AA28" s="381"/>
      <c r="AB28" s="381"/>
      <c r="AC28" s="381"/>
      <c r="AD28" s="381"/>
      <c r="AE28" s="381"/>
      <c r="AF28" s="381"/>
      <c r="AG28" s="382"/>
      <c r="AH28" s="383" t="s">
        <v>121</v>
      </c>
      <c r="AI28" s="384"/>
      <c r="AJ28" s="384"/>
      <c r="AK28" s="384"/>
      <c r="AL28" s="385"/>
      <c r="AM28" s="383" t="s">
        <v>121</v>
      </c>
      <c r="AN28" s="384"/>
      <c r="AO28" s="384"/>
      <c r="AP28" s="384"/>
      <c r="AQ28" s="384"/>
      <c r="AR28" s="385"/>
      <c r="AS28" s="383" t="s">
        <v>121</v>
      </c>
      <c r="AT28" s="384"/>
      <c r="AU28" s="384"/>
      <c r="AV28" s="384"/>
      <c r="AW28" s="384"/>
      <c r="AX28" s="386"/>
      <c r="AY28" s="390" t="s">
        <v>178</v>
      </c>
      <c r="AZ28" s="391"/>
      <c r="BA28" s="391"/>
      <c r="BB28" s="392"/>
      <c r="BC28" s="399" t="s">
        <v>41</v>
      </c>
      <c r="BD28" s="400"/>
      <c r="BE28" s="400"/>
      <c r="BF28" s="400"/>
      <c r="BG28" s="400"/>
      <c r="BH28" s="400"/>
      <c r="BI28" s="400"/>
      <c r="BJ28" s="400"/>
      <c r="BK28" s="400"/>
      <c r="BL28" s="400"/>
      <c r="BM28" s="401"/>
      <c r="BN28" s="402">
        <v>259318</v>
      </c>
      <c r="BO28" s="403"/>
      <c r="BP28" s="403"/>
      <c r="BQ28" s="403"/>
      <c r="BR28" s="403"/>
      <c r="BS28" s="403"/>
      <c r="BT28" s="403"/>
      <c r="BU28" s="404"/>
      <c r="BV28" s="402">
        <v>789182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15</v>
      </c>
      <c r="M29" s="384"/>
      <c r="N29" s="384"/>
      <c r="O29" s="384"/>
      <c r="P29" s="385"/>
      <c r="Q29" s="383">
        <v>4000</v>
      </c>
      <c r="R29" s="384"/>
      <c r="S29" s="384"/>
      <c r="T29" s="384"/>
      <c r="U29" s="384"/>
      <c r="V29" s="385"/>
      <c r="W29" s="450"/>
      <c r="X29" s="451"/>
      <c r="Y29" s="452"/>
      <c r="Z29" s="380" t="s">
        <v>180</v>
      </c>
      <c r="AA29" s="381"/>
      <c r="AB29" s="381"/>
      <c r="AC29" s="381"/>
      <c r="AD29" s="381"/>
      <c r="AE29" s="381"/>
      <c r="AF29" s="381"/>
      <c r="AG29" s="382"/>
      <c r="AH29" s="383">
        <v>296</v>
      </c>
      <c r="AI29" s="384"/>
      <c r="AJ29" s="384"/>
      <c r="AK29" s="384"/>
      <c r="AL29" s="385"/>
      <c r="AM29" s="383">
        <v>895926</v>
      </c>
      <c r="AN29" s="384"/>
      <c r="AO29" s="384"/>
      <c r="AP29" s="384"/>
      <c r="AQ29" s="384"/>
      <c r="AR29" s="385"/>
      <c r="AS29" s="383">
        <v>3027</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28436</v>
      </c>
      <c r="BO29" s="408"/>
      <c r="BP29" s="408"/>
      <c r="BQ29" s="408"/>
      <c r="BR29" s="408"/>
      <c r="BS29" s="408"/>
      <c r="BT29" s="408"/>
      <c r="BU29" s="409"/>
      <c r="BV29" s="407">
        <v>28430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1436118</v>
      </c>
      <c r="BO30" s="411"/>
      <c r="BP30" s="411"/>
      <c r="BQ30" s="411"/>
      <c r="BR30" s="411"/>
      <c r="BS30" s="411"/>
      <c r="BT30" s="411"/>
      <c r="BU30" s="412"/>
      <c r="BV30" s="410">
        <v>1509348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190</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189</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新川広域圏事務組合(一般会計)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魚津市施設管理公社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富山県市町村管理組合</v>
      </c>
      <c r="BZ35" s="365"/>
      <c r="CA35" s="365"/>
      <c r="CB35" s="365"/>
      <c r="CC35" s="365"/>
      <c r="CD35" s="365"/>
      <c r="CE35" s="365"/>
      <c r="CF35" s="365"/>
      <c r="CG35" s="365"/>
      <c r="CH35" s="365"/>
      <c r="CI35" s="365"/>
      <c r="CJ35" s="365"/>
      <c r="CK35" s="365"/>
      <c r="CL35" s="365"/>
      <c r="CM35" s="365"/>
      <c r="CN35" s="193"/>
      <c r="CO35" s="366">
        <f t="shared" ref="CO35:CO43" si="3">IF(CQ35="","",CO34+1)</f>
        <v>17</v>
      </c>
      <c r="CP35" s="366"/>
      <c r="CQ35" s="365" t="str">
        <f>IF('各会計、関係団体の財政状況及び健全化判断比率'!BS8="","",'各会計、関係団体の財政状況及び健全化判断比率'!BS8)</f>
        <v>魚津市体育協会</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8</v>
      </c>
      <c r="BF36" s="366"/>
      <c r="BG36" s="365" t="str">
        <f>IF('各会計、関係団体の財政状況及び健全化判断比率'!B34="","",'各会計、関係団体の財政状況及び健全化判断比率'!B34)</f>
        <v>簡易水道事業特別会計</v>
      </c>
      <c r="BH36" s="365"/>
      <c r="BI36" s="365"/>
      <c r="BJ36" s="365"/>
      <c r="BK36" s="365"/>
      <c r="BL36" s="365"/>
      <c r="BM36" s="365"/>
      <c r="BN36" s="365"/>
      <c r="BO36" s="365"/>
      <c r="BP36" s="365"/>
      <c r="BQ36" s="365"/>
      <c r="BR36" s="365"/>
      <c r="BS36" s="365"/>
      <c r="BT36" s="365"/>
      <c r="BU36" s="365"/>
      <c r="BV36" s="193"/>
      <c r="BW36" s="366">
        <f t="shared" si="2"/>
        <v>12</v>
      </c>
      <c r="BX36" s="366"/>
      <c r="BY36" s="365" t="str">
        <f>IF('各会計、関係団体の財政状況及び健全化判断比率'!B70="","",'各会計、関係団体の財政状況及び健全化判断比率'!B70)</f>
        <v>富山県市町村総合事務組合(一般会計)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9</v>
      </c>
      <c r="BF37" s="366"/>
      <c r="BG37" s="365" t="str">
        <f>IF('各会計、関係団体の財政状況及び健全化判断比率'!B35="","",'各会計、関係団体の財政状況及び健全化判断比率'!B35)</f>
        <v>水族館事業特別会計</v>
      </c>
      <c r="BH37" s="365"/>
      <c r="BI37" s="365"/>
      <c r="BJ37" s="365"/>
      <c r="BK37" s="365"/>
      <c r="BL37" s="365"/>
      <c r="BM37" s="365"/>
      <c r="BN37" s="365"/>
      <c r="BO37" s="365"/>
      <c r="BP37" s="365"/>
      <c r="BQ37" s="365"/>
      <c r="BR37" s="365"/>
      <c r="BS37" s="365"/>
      <c r="BT37" s="365"/>
      <c r="BU37" s="365"/>
      <c r="BV37" s="193"/>
      <c r="BW37" s="366">
        <f t="shared" si="2"/>
        <v>13</v>
      </c>
      <c r="BX37" s="366"/>
      <c r="BY37" s="365" t="str">
        <f>IF('各会計、関係団体の財政状況及び健全化判断比率'!B71="","",'各会計、関係団体の財政状況及び健全化判断比率'!B71)</f>
        <v>富山県後期高齢者医療広域連合(一般会計)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14</v>
      </c>
      <c r="BX38" s="366"/>
      <c r="BY38" s="365" t="str">
        <f>IF('各会計、関係団体の財政状況及び健全化判断比率'!B72="","",'各会計、関係団体の財政状況及び健全化判断比率'!B72)</f>
        <v>富山県後期高齢者医療広域連合(特別会計)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15</v>
      </c>
      <c r="BX39" s="366"/>
      <c r="BY39" s="365" t="str">
        <f>IF('各会計、関係団体の財政状況及び健全化判断比率'!B73="","",'各会計、関係団体の財政状況及び健全化判断比率'!B73)</f>
        <v>富山県東部消防組合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e8srIo3oOOQzfoXfxcMpt67fJArssLEjaGfXsyN32JUh6FkCXR85W2px47RCbHp9BXmcMz9owWx7LRG3dfTjA==" saltValue="XVcZ9XQOaA9Q0DoAhm+d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6" t="s">
        <v>566</v>
      </c>
      <c r="D34" s="1186"/>
      <c r="E34" s="1187"/>
      <c r="F34" s="32">
        <v>7.17</v>
      </c>
      <c r="G34" s="33">
        <v>4.0999999999999996</v>
      </c>
      <c r="H34" s="33">
        <v>3.47</v>
      </c>
      <c r="I34" s="33">
        <v>1.49</v>
      </c>
      <c r="J34" s="34">
        <v>5.27</v>
      </c>
      <c r="K34" s="22"/>
      <c r="L34" s="22"/>
      <c r="M34" s="22"/>
      <c r="N34" s="22"/>
      <c r="O34" s="22"/>
      <c r="P34" s="22"/>
    </row>
    <row r="35" spans="1:16" ht="39" customHeight="1" x14ac:dyDescent="0.15">
      <c r="A35" s="22"/>
      <c r="B35" s="35"/>
      <c r="C35" s="1180" t="s">
        <v>567</v>
      </c>
      <c r="D35" s="1181"/>
      <c r="E35" s="1182"/>
      <c r="F35" s="36">
        <v>4.84</v>
      </c>
      <c r="G35" s="37">
        <v>2.0299999999999998</v>
      </c>
      <c r="H35" s="37">
        <v>2.91</v>
      </c>
      <c r="I35" s="37">
        <v>2.94</v>
      </c>
      <c r="J35" s="38">
        <v>2.74</v>
      </c>
      <c r="K35" s="22"/>
      <c r="L35" s="22"/>
      <c r="M35" s="22"/>
      <c r="N35" s="22"/>
      <c r="O35" s="22"/>
      <c r="P35" s="22"/>
    </row>
    <row r="36" spans="1:16" ht="39" customHeight="1" x14ac:dyDescent="0.15">
      <c r="A36" s="22"/>
      <c r="B36" s="35"/>
      <c r="C36" s="1180" t="s">
        <v>568</v>
      </c>
      <c r="D36" s="1181"/>
      <c r="E36" s="1182"/>
      <c r="F36" s="36">
        <v>0.69</v>
      </c>
      <c r="G36" s="37">
        <v>1.52</v>
      </c>
      <c r="H36" s="37">
        <v>0.73</v>
      </c>
      <c r="I36" s="37">
        <v>0.28999999999999998</v>
      </c>
      <c r="J36" s="38">
        <v>1.0900000000000001</v>
      </c>
      <c r="K36" s="22"/>
      <c r="L36" s="22"/>
      <c r="M36" s="22"/>
      <c r="N36" s="22"/>
      <c r="O36" s="22"/>
      <c r="P36" s="22"/>
    </row>
    <row r="37" spans="1:16" ht="39" customHeight="1" x14ac:dyDescent="0.15">
      <c r="A37" s="22"/>
      <c r="B37" s="35"/>
      <c r="C37" s="1180" t="s">
        <v>569</v>
      </c>
      <c r="D37" s="1181"/>
      <c r="E37" s="1182"/>
      <c r="F37" s="36">
        <v>0.5</v>
      </c>
      <c r="G37" s="37">
        <v>0.71</v>
      </c>
      <c r="H37" s="37">
        <v>0.65</v>
      </c>
      <c r="I37" s="37">
        <v>1.04</v>
      </c>
      <c r="J37" s="38">
        <v>0.4</v>
      </c>
      <c r="K37" s="22"/>
      <c r="L37" s="22"/>
      <c r="M37" s="22"/>
      <c r="N37" s="22"/>
      <c r="O37" s="22"/>
      <c r="P37" s="22"/>
    </row>
    <row r="38" spans="1:16" ht="39" customHeight="1" x14ac:dyDescent="0.15">
      <c r="A38" s="22"/>
      <c r="B38" s="35"/>
      <c r="C38" s="1180" t="s">
        <v>570</v>
      </c>
      <c r="D38" s="1181"/>
      <c r="E38" s="1182"/>
      <c r="F38" s="36">
        <v>0</v>
      </c>
      <c r="G38" s="37">
        <v>0.01</v>
      </c>
      <c r="H38" s="37">
        <v>0.03</v>
      </c>
      <c r="I38" s="37">
        <v>0.01</v>
      </c>
      <c r="J38" s="38">
        <v>0.1</v>
      </c>
      <c r="K38" s="22"/>
      <c r="L38" s="22"/>
      <c r="M38" s="22"/>
      <c r="N38" s="22"/>
      <c r="O38" s="22"/>
      <c r="P38" s="22"/>
    </row>
    <row r="39" spans="1:16" ht="39" customHeight="1" x14ac:dyDescent="0.15">
      <c r="A39" s="22"/>
      <c r="B39" s="35"/>
      <c r="C39" s="1180" t="s">
        <v>571</v>
      </c>
      <c r="D39" s="1181"/>
      <c r="E39" s="1182"/>
      <c r="F39" s="36">
        <v>0.01</v>
      </c>
      <c r="G39" s="37">
        <v>0.01</v>
      </c>
      <c r="H39" s="37">
        <v>0.01</v>
      </c>
      <c r="I39" s="37">
        <v>0.01</v>
      </c>
      <c r="J39" s="38">
        <v>0.01</v>
      </c>
      <c r="K39" s="22"/>
      <c r="L39" s="22"/>
      <c r="M39" s="22"/>
      <c r="N39" s="22"/>
      <c r="O39" s="22"/>
      <c r="P39" s="22"/>
    </row>
    <row r="40" spans="1:16" ht="39" customHeight="1" x14ac:dyDescent="0.15">
      <c r="A40" s="22"/>
      <c r="B40" s="35"/>
      <c r="C40" s="1180" t="s">
        <v>572</v>
      </c>
      <c r="D40" s="1181"/>
      <c r="E40" s="1182"/>
      <c r="F40" s="36">
        <v>0</v>
      </c>
      <c r="G40" s="37">
        <v>0</v>
      </c>
      <c r="H40" s="37">
        <v>0</v>
      </c>
      <c r="I40" s="37">
        <v>0</v>
      </c>
      <c r="J40" s="38">
        <v>0</v>
      </c>
      <c r="K40" s="22"/>
      <c r="L40" s="22"/>
      <c r="M40" s="22"/>
      <c r="N40" s="22"/>
      <c r="O40" s="22"/>
      <c r="P40" s="22"/>
    </row>
    <row r="41" spans="1:16" ht="39" customHeight="1" x14ac:dyDescent="0.15">
      <c r="A41" s="22"/>
      <c r="B41" s="35"/>
      <c r="C41" s="1180" t="s">
        <v>573</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574</v>
      </c>
      <c r="D42" s="1181"/>
      <c r="E42" s="1182"/>
      <c r="F42" s="36" t="s">
        <v>515</v>
      </c>
      <c r="G42" s="37" t="s">
        <v>515</v>
      </c>
      <c r="H42" s="37" t="s">
        <v>515</v>
      </c>
      <c r="I42" s="37" t="s">
        <v>515</v>
      </c>
      <c r="J42" s="38" t="s">
        <v>515</v>
      </c>
      <c r="K42" s="22"/>
      <c r="L42" s="22"/>
      <c r="M42" s="22"/>
      <c r="N42" s="22"/>
      <c r="O42" s="22"/>
      <c r="P42" s="22"/>
    </row>
    <row r="43" spans="1:16" ht="39" customHeight="1" thickBot="1" x14ac:dyDescent="0.2">
      <c r="A43" s="22"/>
      <c r="B43" s="40"/>
      <c r="C43" s="1183" t="s">
        <v>575</v>
      </c>
      <c r="D43" s="1184"/>
      <c r="E43" s="118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TJABPxZOa12XDjbzQhyqwqEdNTkCLzU/QVgOymnvnQknqldcCPEwXIVWMmD0giVtRuMZvuxqaU9nCFUCpODjw==" saltValue="Q9cPS6LePsijaMSWBB3r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1601</v>
      </c>
      <c r="L45" s="60">
        <v>1602</v>
      </c>
      <c r="M45" s="60">
        <v>1539</v>
      </c>
      <c r="N45" s="60">
        <v>1501</v>
      </c>
      <c r="O45" s="61">
        <v>1539</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x14ac:dyDescent="0.15">
      <c r="A48" s="48"/>
      <c r="B48" s="1198"/>
      <c r="C48" s="1199"/>
      <c r="D48" s="62"/>
      <c r="E48" s="1190" t="s">
        <v>14</v>
      </c>
      <c r="F48" s="1190"/>
      <c r="G48" s="1190"/>
      <c r="H48" s="1190"/>
      <c r="I48" s="1190"/>
      <c r="J48" s="1191"/>
      <c r="K48" s="63">
        <v>969</v>
      </c>
      <c r="L48" s="64">
        <v>1041</v>
      </c>
      <c r="M48" s="64">
        <v>880</v>
      </c>
      <c r="N48" s="64">
        <v>1123</v>
      </c>
      <c r="O48" s="65">
        <v>1059</v>
      </c>
      <c r="P48" s="48"/>
      <c r="Q48" s="48"/>
      <c r="R48" s="48"/>
      <c r="S48" s="48"/>
      <c r="T48" s="48"/>
      <c r="U48" s="48"/>
    </row>
    <row r="49" spans="1:21" ht="30.75" customHeight="1" x14ac:dyDescent="0.15">
      <c r="A49" s="48"/>
      <c r="B49" s="1198"/>
      <c r="C49" s="1199"/>
      <c r="D49" s="62"/>
      <c r="E49" s="1190" t="s">
        <v>15</v>
      </c>
      <c r="F49" s="1190"/>
      <c r="G49" s="1190"/>
      <c r="H49" s="1190"/>
      <c r="I49" s="1190"/>
      <c r="J49" s="1191"/>
      <c r="K49" s="63">
        <v>115</v>
      </c>
      <c r="L49" s="64">
        <v>68</v>
      </c>
      <c r="M49" s="64">
        <v>44</v>
      </c>
      <c r="N49" s="64">
        <v>126</v>
      </c>
      <c r="O49" s="65">
        <v>142</v>
      </c>
      <c r="P49" s="48"/>
      <c r="Q49" s="48"/>
      <c r="R49" s="48"/>
      <c r="S49" s="48"/>
      <c r="T49" s="48"/>
      <c r="U49" s="48"/>
    </row>
    <row r="50" spans="1:21" ht="30.75" customHeight="1" x14ac:dyDescent="0.15">
      <c r="A50" s="48"/>
      <c r="B50" s="1198"/>
      <c r="C50" s="1199"/>
      <c r="D50" s="62"/>
      <c r="E50" s="1190" t="s">
        <v>16</v>
      </c>
      <c r="F50" s="1190"/>
      <c r="G50" s="1190"/>
      <c r="H50" s="1190"/>
      <c r="I50" s="1190"/>
      <c r="J50" s="1191"/>
      <c r="K50" s="63">
        <v>218</v>
      </c>
      <c r="L50" s="64">
        <v>226</v>
      </c>
      <c r="M50" s="64">
        <v>225</v>
      </c>
      <c r="N50" s="64">
        <v>173</v>
      </c>
      <c r="O50" s="65">
        <v>173</v>
      </c>
      <c r="P50" s="48"/>
      <c r="Q50" s="48"/>
      <c r="R50" s="48"/>
      <c r="S50" s="48"/>
      <c r="T50" s="48"/>
      <c r="U50" s="48"/>
    </row>
    <row r="51" spans="1:21" ht="30.75" customHeight="1" x14ac:dyDescent="0.15">
      <c r="A51" s="48"/>
      <c r="B51" s="1200"/>
      <c r="C51" s="1201"/>
      <c r="D51" s="66"/>
      <c r="E51" s="1190" t="s">
        <v>17</v>
      </c>
      <c r="F51" s="1190"/>
      <c r="G51" s="1190"/>
      <c r="H51" s="1190"/>
      <c r="I51" s="1190"/>
      <c r="J51" s="1191"/>
      <c r="K51" s="63">
        <v>0</v>
      </c>
      <c r="L51" s="64" t="s">
        <v>515</v>
      </c>
      <c r="M51" s="64" t="s">
        <v>515</v>
      </c>
      <c r="N51" s="64">
        <v>0</v>
      </c>
      <c r="O51" s="65" t="s">
        <v>515</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1661</v>
      </c>
      <c r="L52" s="64">
        <v>1714</v>
      </c>
      <c r="M52" s="64">
        <v>1563</v>
      </c>
      <c r="N52" s="64">
        <v>1726</v>
      </c>
      <c r="O52" s="65">
        <v>1742</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1242</v>
      </c>
      <c r="L53" s="69">
        <v>1223</v>
      </c>
      <c r="M53" s="69">
        <v>1125</v>
      </c>
      <c r="N53" s="69">
        <v>1197</v>
      </c>
      <c r="O53" s="70">
        <v>1171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P1EXfbrm6N0LGoXG4oFXBB72aHwS3T4d9Gk+tvEUwYL+4erM2y32CJnh9kEeVm4+GryFGYxuUcq4Kpw+u4uug==" saltValue="cd/r68+Pmn0inIA6ADPd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558</v>
      </c>
      <c r="J40" s="79" t="s">
        <v>559</v>
      </c>
      <c r="K40" s="79" t="s">
        <v>560</v>
      </c>
      <c r="L40" s="79" t="s">
        <v>561</v>
      </c>
      <c r="M40" s="80" t="s">
        <v>562</v>
      </c>
    </row>
    <row r="41" spans="2:13" ht="27.75" customHeight="1" x14ac:dyDescent="0.15">
      <c r="B41" s="1216" t="s">
        <v>23</v>
      </c>
      <c r="C41" s="1217"/>
      <c r="D41" s="81"/>
      <c r="E41" s="1218" t="s">
        <v>24</v>
      </c>
      <c r="F41" s="1218"/>
      <c r="G41" s="1218"/>
      <c r="H41" s="1219"/>
      <c r="I41" s="82">
        <v>15518</v>
      </c>
      <c r="J41" s="83">
        <v>15729</v>
      </c>
      <c r="K41" s="83">
        <v>15821</v>
      </c>
      <c r="L41" s="83">
        <v>16181</v>
      </c>
      <c r="M41" s="84">
        <v>16521</v>
      </c>
    </row>
    <row r="42" spans="2:13" ht="27.75" customHeight="1" x14ac:dyDescent="0.15">
      <c r="B42" s="1206"/>
      <c r="C42" s="1207"/>
      <c r="D42" s="85"/>
      <c r="E42" s="1210" t="s">
        <v>25</v>
      </c>
      <c r="F42" s="1210"/>
      <c r="G42" s="1210"/>
      <c r="H42" s="1211"/>
      <c r="I42" s="86">
        <v>1872</v>
      </c>
      <c r="J42" s="87">
        <v>1619</v>
      </c>
      <c r="K42" s="87">
        <v>1290</v>
      </c>
      <c r="L42" s="87">
        <v>1117</v>
      </c>
      <c r="M42" s="88">
        <v>945</v>
      </c>
    </row>
    <row r="43" spans="2:13" ht="27.75" customHeight="1" x14ac:dyDescent="0.15">
      <c r="B43" s="1206"/>
      <c r="C43" s="1207"/>
      <c r="D43" s="85"/>
      <c r="E43" s="1210" t="s">
        <v>26</v>
      </c>
      <c r="F43" s="1210"/>
      <c r="G43" s="1210"/>
      <c r="H43" s="1211"/>
      <c r="I43" s="86">
        <v>13154</v>
      </c>
      <c r="J43" s="87">
        <v>12835</v>
      </c>
      <c r="K43" s="87">
        <v>12386</v>
      </c>
      <c r="L43" s="87">
        <v>12461</v>
      </c>
      <c r="M43" s="88">
        <v>12237</v>
      </c>
    </row>
    <row r="44" spans="2:13" ht="27.75" customHeight="1" x14ac:dyDescent="0.15">
      <c r="B44" s="1206"/>
      <c r="C44" s="1207"/>
      <c r="D44" s="85"/>
      <c r="E44" s="1210" t="s">
        <v>27</v>
      </c>
      <c r="F44" s="1210"/>
      <c r="G44" s="1210"/>
      <c r="H44" s="1211"/>
      <c r="I44" s="86">
        <v>947</v>
      </c>
      <c r="J44" s="87">
        <v>1327</v>
      </c>
      <c r="K44" s="87">
        <v>1501</v>
      </c>
      <c r="L44" s="87">
        <v>1414</v>
      </c>
      <c r="M44" s="88">
        <v>1366</v>
      </c>
    </row>
    <row r="45" spans="2:13" ht="27.75" customHeight="1" x14ac:dyDescent="0.15">
      <c r="B45" s="1206"/>
      <c r="C45" s="1207"/>
      <c r="D45" s="85"/>
      <c r="E45" s="1210" t="s">
        <v>28</v>
      </c>
      <c r="F45" s="1210"/>
      <c r="G45" s="1210"/>
      <c r="H45" s="1211"/>
      <c r="I45" s="86">
        <v>3952</v>
      </c>
      <c r="J45" s="87">
        <v>3584</v>
      </c>
      <c r="K45" s="87">
        <v>3306</v>
      </c>
      <c r="L45" s="87">
        <v>3150</v>
      </c>
      <c r="M45" s="88">
        <v>2955</v>
      </c>
    </row>
    <row r="46" spans="2:13" ht="27.75" customHeight="1" x14ac:dyDescent="0.15">
      <c r="B46" s="1206"/>
      <c r="C46" s="1207"/>
      <c r="D46" s="89"/>
      <c r="E46" s="1210" t="s">
        <v>29</v>
      </c>
      <c r="F46" s="1210"/>
      <c r="G46" s="1210"/>
      <c r="H46" s="1211"/>
      <c r="I46" s="86">
        <v>0</v>
      </c>
      <c r="J46" s="87">
        <v>0</v>
      </c>
      <c r="K46" s="87">
        <v>13</v>
      </c>
      <c r="L46" s="87">
        <v>11</v>
      </c>
      <c r="M46" s="88">
        <v>9</v>
      </c>
    </row>
    <row r="47" spans="2:13" ht="27.75" customHeight="1" x14ac:dyDescent="0.15">
      <c r="B47" s="1206"/>
      <c r="C47" s="1207"/>
      <c r="D47" s="90"/>
      <c r="E47" s="1220" t="s">
        <v>30</v>
      </c>
      <c r="F47" s="1221"/>
      <c r="G47" s="1221"/>
      <c r="H47" s="1222"/>
      <c r="I47" s="86" t="s">
        <v>515</v>
      </c>
      <c r="J47" s="87" t="s">
        <v>515</v>
      </c>
      <c r="K47" s="87" t="s">
        <v>515</v>
      </c>
      <c r="L47" s="87" t="s">
        <v>515</v>
      </c>
      <c r="M47" s="88" t="s">
        <v>515</v>
      </c>
    </row>
    <row r="48" spans="2:13" ht="27.75" customHeight="1" x14ac:dyDescent="0.15">
      <c r="B48" s="1206"/>
      <c r="C48" s="1207"/>
      <c r="D48" s="85"/>
      <c r="E48" s="1210" t="s">
        <v>31</v>
      </c>
      <c r="F48" s="1210"/>
      <c r="G48" s="1210"/>
      <c r="H48" s="1211"/>
      <c r="I48" s="86" t="s">
        <v>515</v>
      </c>
      <c r="J48" s="87" t="s">
        <v>515</v>
      </c>
      <c r="K48" s="87" t="s">
        <v>515</v>
      </c>
      <c r="L48" s="87" t="s">
        <v>515</v>
      </c>
      <c r="M48" s="88" t="s">
        <v>515</v>
      </c>
    </row>
    <row r="49" spans="2:13" ht="27.75" customHeight="1" x14ac:dyDescent="0.15">
      <c r="B49" s="1208"/>
      <c r="C49" s="1209"/>
      <c r="D49" s="85"/>
      <c r="E49" s="1210" t="s">
        <v>32</v>
      </c>
      <c r="F49" s="1210"/>
      <c r="G49" s="1210"/>
      <c r="H49" s="1211"/>
      <c r="I49" s="86" t="s">
        <v>515</v>
      </c>
      <c r="J49" s="87" t="s">
        <v>515</v>
      </c>
      <c r="K49" s="87" t="s">
        <v>515</v>
      </c>
      <c r="L49" s="87" t="s">
        <v>515</v>
      </c>
      <c r="M49" s="88" t="s">
        <v>515</v>
      </c>
    </row>
    <row r="50" spans="2:13" ht="27.75" customHeight="1" x14ac:dyDescent="0.15">
      <c r="B50" s="1204" t="s">
        <v>33</v>
      </c>
      <c r="C50" s="1205"/>
      <c r="D50" s="91"/>
      <c r="E50" s="1210" t="s">
        <v>34</v>
      </c>
      <c r="F50" s="1210"/>
      <c r="G50" s="1210"/>
      <c r="H50" s="1211"/>
      <c r="I50" s="86">
        <v>2838</v>
      </c>
      <c r="J50" s="87">
        <v>2865</v>
      </c>
      <c r="K50" s="87">
        <v>3382</v>
      </c>
      <c r="L50" s="87">
        <v>2780</v>
      </c>
      <c r="M50" s="88">
        <v>2255</v>
      </c>
    </row>
    <row r="51" spans="2:13" ht="27.75" customHeight="1" x14ac:dyDescent="0.15">
      <c r="B51" s="1206"/>
      <c r="C51" s="1207"/>
      <c r="D51" s="85"/>
      <c r="E51" s="1210" t="s">
        <v>35</v>
      </c>
      <c r="F51" s="1210"/>
      <c r="G51" s="1210"/>
      <c r="H51" s="1211"/>
      <c r="I51" s="86">
        <v>240</v>
      </c>
      <c r="J51" s="87">
        <v>255</v>
      </c>
      <c r="K51" s="87">
        <v>262</v>
      </c>
      <c r="L51" s="87">
        <v>263</v>
      </c>
      <c r="M51" s="88">
        <v>248</v>
      </c>
    </row>
    <row r="52" spans="2:13" ht="27.75" customHeight="1" x14ac:dyDescent="0.15">
      <c r="B52" s="1208"/>
      <c r="C52" s="1209"/>
      <c r="D52" s="85"/>
      <c r="E52" s="1210" t="s">
        <v>36</v>
      </c>
      <c r="F52" s="1210"/>
      <c r="G52" s="1210"/>
      <c r="H52" s="1211"/>
      <c r="I52" s="86">
        <v>21109</v>
      </c>
      <c r="J52" s="87">
        <v>21232</v>
      </c>
      <c r="K52" s="87">
        <v>21247</v>
      </c>
      <c r="L52" s="87">
        <v>21387</v>
      </c>
      <c r="M52" s="88">
        <v>21367</v>
      </c>
    </row>
    <row r="53" spans="2:13" ht="27.75" customHeight="1" thickBot="1" x14ac:dyDescent="0.2">
      <c r="B53" s="1212" t="s">
        <v>37</v>
      </c>
      <c r="C53" s="1213"/>
      <c r="D53" s="92"/>
      <c r="E53" s="1214" t="s">
        <v>38</v>
      </c>
      <c r="F53" s="1214"/>
      <c r="G53" s="1214"/>
      <c r="H53" s="1215"/>
      <c r="I53" s="93">
        <v>11257</v>
      </c>
      <c r="J53" s="94">
        <v>10742</v>
      </c>
      <c r="K53" s="94">
        <v>9425</v>
      </c>
      <c r="L53" s="94">
        <v>9903</v>
      </c>
      <c r="M53" s="95">
        <v>10163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enlBKHJ6gZb43gKklzYDGRXZRsHHf+TDAaHJPdujvJyA1f8243u6rvi4yDqrmh0qYDznBtQ6qTBXbRxyTW2VA==" saltValue="S/HMo1gy8BD5Qg/bRGeM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31" t="s">
        <v>41</v>
      </c>
      <c r="D55" s="1231"/>
      <c r="E55" s="1232"/>
      <c r="F55" s="107">
        <v>1339</v>
      </c>
      <c r="G55" s="107">
        <v>789</v>
      </c>
      <c r="H55" s="108">
        <v>259</v>
      </c>
    </row>
    <row r="56" spans="2:8" ht="52.5" customHeight="1" x14ac:dyDescent="0.15">
      <c r="B56" s="109"/>
      <c r="C56" s="1233" t="s">
        <v>42</v>
      </c>
      <c r="D56" s="1233"/>
      <c r="E56" s="1234"/>
      <c r="F56" s="110">
        <v>28</v>
      </c>
      <c r="G56" s="110">
        <v>28</v>
      </c>
      <c r="H56" s="111">
        <v>28</v>
      </c>
    </row>
    <row r="57" spans="2:8" ht="53.25" customHeight="1" x14ac:dyDescent="0.15">
      <c r="B57" s="109"/>
      <c r="C57" s="1235" t="s">
        <v>43</v>
      </c>
      <c r="D57" s="1235"/>
      <c r="E57" s="1236"/>
      <c r="F57" s="112">
        <v>1490</v>
      </c>
      <c r="G57" s="112">
        <v>1509</v>
      </c>
      <c r="H57" s="113">
        <v>1436</v>
      </c>
    </row>
    <row r="58" spans="2:8" ht="45.75" customHeight="1" x14ac:dyDescent="0.15">
      <c r="B58" s="114"/>
      <c r="C58" s="1223" t="s">
        <v>576</v>
      </c>
      <c r="D58" s="1224"/>
      <c r="E58" s="1225"/>
      <c r="F58" s="115"/>
      <c r="G58" s="115">
        <v>470</v>
      </c>
      <c r="H58" s="116">
        <v>470</v>
      </c>
    </row>
    <row r="59" spans="2:8" ht="45.75" customHeight="1" x14ac:dyDescent="0.15">
      <c r="B59" s="114"/>
      <c r="C59" s="1223" t="s">
        <v>577</v>
      </c>
      <c r="D59" s="1224"/>
      <c r="E59" s="1225"/>
      <c r="F59" s="115"/>
      <c r="G59" s="115">
        <v>376</v>
      </c>
      <c r="H59" s="116">
        <v>347</v>
      </c>
    </row>
    <row r="60" spans="2:8" ht="45.75" customHeight="1" x14ac:dyDescent="0.15">
      <c r="B60" s="114"/>
      <c r="C60" s="1223" t="s">
        <v>597</v>
      </c>
      <c r="D60" s="1224"/>
      <c r="E60" s="1225"/>
      <c r="F60" s="115"/>
      <c r="G60" s="115">
        <v>277</v>
      </c>
      <c r="H60" s="116">
        <v>235</v>
      </c>
    </row>
    <row r="61" spans="2:8" ht="45.75" customHeight="1" x14ac:dyDescent="0.15">
      <c r="B61" s="114"/>
      <c r="C61" s="1223" t="s">
        <v>578</v>
      </c>
      <c r="D61" s="1224"/>
      <c r="E61" s="1225"/>
      <c r="F61" s="115"/>
      <c r="G61" s="115">
        <v>150</v>
      </c>
      <c r="H61" s="116">
        <v>150</v>
      </c>
    </row>
    <row r="62" spans="2:8" ht="45.75" customHeight="1" thickBot="1" x14ac:dyDescent="0.2">
      <c r="B62" s="117"/>
      <c r="C62" s="1226" t="s">
        <v>579</v>
      </c>
      <c r="D62" s="1227"/>
      <c r="E62" s="1228"/>
      <c r="F62" s="118"/>
      <c r="G62" s="118">
        <v>100</v>
      </c>
      <c r="H62" s="119">
        <v>100</v>
      </c>
    </row>
    <row r="63" spans="2:8" ht="52.5" customHeight="1" thickBot="1" x14ac:dyDescent="0.2">
      <c r="B63" s="120"/>
      <c r="C63" s="1229" t="s">
        <v>44</v>
      </c>
      <c r="D63" s="1229"/>
      <c r="E63" s="1230"/>
      <c r="F63" s="121">
        <v>2857</v>
      </c>
      <c r="G63" s="121">
        <v>2327</v>
      </c>
      <c r="H63" s="122">
        <v>1724</v>
      </c>
    </row>
    <row r="64" spans="2:8" ht="15" customHeight="1" x14ac:dyDescent="0.15"/>
    <row r="65" ht="0" hidden="1" customHeight="1" x14ac:dyDescent="0.15"/>
    <row r="66" ht="0" hidden="1" customHeight="1" x14ac:dyDescent="0.15"/>
  </sheetData>
  <sheetProtection algorithmName="SHA-512" hashValue="qxjO+4BG1thVOTVt8xahUDU0kEGge6/Vct2B1SES4g5x10+TBKB6jJFr+L5nj/9B7mXgovjwYeG/fnc5YgSEKQ==" saltValue="b5L7KRPBg5hCMF7uiE7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602</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558</v>
      </c>
      <c r="BQ50" s="1271"/>
      <c r="BR50" s="1271"/>
      <c r="BS50" s="1271"/>
      <c r="BT50" s="1271"/>
      <c r="BU50" s="1271"/>
      <c r="BV50" s="1271"/>
      <c r="BW50" s="1271"/>
      <c r="BX50" s="1271" t="s">
        <v>559</v>
      </c>
      <c r="BY50" s="1271"/>
      <c r="BZ50" s="1271"/>
      <c r="CA50" s="1271"/>
      <c r="CB50" s="1271"/>
      <c r="CC50" s="1271"/>
      <c r="CD50" s="1271"/>
      <c r="CE50" s="1271"/>
      <c r="CF50" s="1271" t="s">
        <v>560</v>
      </c>
      <c r="CG50" s="1271"/>
      <c r="CH50" s="1271"/>
      <c r="CI50" s="1271"/>
      <c r="CJ50" s="1271"/>
      <c r="CK50" s="1271"/>
      <c r="CL50" s="1271"/>
      <c r="CM50" s="1271"/>
      <c r="CN50" s="1271" t="s">
        <v>561</v>
      </c>
      <c r="CO50" s="1271"/>
      <c r="CP50" s="1271"/>
      <c r="CQ50" s="1271"/>
      <c r="CR50" s="1271"/>
      <c r="CS50" s="1271"/>
      <c r="CT50" s="1271"/>
      <c r="CU50" s="1271"/>
      <c r="CV50" s="1271" t="s">
        <v>562</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603</v>
      </c>
      <c r="AO51" s="1275"/>
      <c r="AP51" s="1275"/>
      <c r="AQ51" s="1275"/>
      <c r="AR51" s="1275"/>
      <c r="AS51" s="1275"/>
      <c r="AT51" s="1275"/>
      <c r="AU51" s="1275"/>
      <c r="AV51" s="1275"/>
      <c r="AW51" s="1275"/>
      <c r="AX51" s="1275"/>
      <c r="AY51" s="1275"/>
      <c r="AZ51" s="1275"/>
      <c r="BA51" s="1275"/>
      <c r="BB51" s="1275" t="s">
        <v>604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105.4</v>
      </c>
      <c r="CG51" s="1277"/>
      <c r="CH51" s="1277"/>
      <c r="CI51" s="1277"/>
      <c r="CJ51" s="1277"/>
      <c r="CK51" s="1277"/>
      <c r="CL51" s="1277"/>
      <c r="CM51" s="1277"/>
      <c r="CN51" s="1277">
        <v>111.9</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62</v>
      </c>
      <c r="CG53" s="1277"/>
      <c r="CH53" s="1277"/>
      <c r="CI53" s="1277"/>
      <c r="CJ53" s="1277"/>
      <c r="CK53" s="1277"/>
      <c r="CL53" s="1277"/>
      <c r="CM53" s="1277"/>
      <c r="CN53" s="1277">
        <v>62.3</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606</v>
      </c>
      <c r="AO55" s="1271"/>
      <c r="AP55" s="1271"/>
      <c r="AQ55" s="1271"/>
      <c r="AR55" s="1271"/>
      <c r="AS55" s="1271"/>
      <c r="AT55" s="1271"/>
      <c r="AU55" s="1271"/>
      <c r="AV55" s="1271"/>
      <c r="AW55" s="1271"/>
      <c r="AX55" s="1271"/>
      <c r="AY55" s="1271"/>
      <c r="AZ55" s="1271"/>
      <c r="BA55" s="1271"/>
      <c r="BB55" s="1275" t="s">
        <v>607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56.8</v>
      </c>
      <c r="CG55" s="1277"/>
      <c r="CH55" s="1277"/>
      <c r="CI55" s="1277"/>
      <c r="CJ55" s="1277"/>
      <c r="CK55" s="1277"/>
      <c r="CL55" s="1277"/>
      <c r="CM55" s="1277"/>
      <c r="CN55" s="1277">
        <v>52.3</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v>
      </c>
      <c r="CG57" s="1277"/>
      <c r="CH57" s="1277"/>
      <c r="CI57" s="1277"/>
      <c r="CJ57" s="1277"/>
      <c r="CK57" s="1277"/>
      <c r="CL57" s="1277"/>
      <c r="CM57" s="1277"/>
      <c r="CN57" s="1277">
        <v>57.1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608</v>
      </c>
    </row>
    <row r="64" spans="1:109" x14ac:dyDescent="0.15">
      <c r="B64" s="1246"/>
      <c r="G64" s="1253"/>
      <c r="I64" s="1287"/>
      <c r="J64" s="1287"/>
      <c r="K64" s="1287"/>
      <c r="L64" s="1287"/>
      <c r="M64" s="1287"/>
      <c r="N64" s="1288"/>
      <c r="AM64" s="1253"/>
      <c r="AN64" s="1253" t="s">
        <v>600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602</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558</v>
      </c>
      <c r="BQ72" s="1271"/>
      <c r="BR72" s="1271"/>
      <c r="BS72" s="1271"/>
      <c r="BT72" s="1271"/>
      <c r="BU72" s="1271"/>
      <c r="BV72" s="1271"/>
      <c r="BW72" s="1271"/>
      <c r="BX72" s="1271" t="s">
        <v>559</v>
      </c>
      <c r="BY72" s="1271"/>
      <c r="BZ72" s="1271"/>
      <c r="CA72" s="1271"/>
      <c r="CB72" s="1271"/>
      <c r="CC72" s="1271"/>
      <c r="CD72" s="1271"/>
      <c r="CE72" s="1271"/>
      <c r="CF72" s="1271" t="s">
        <v>560</v>
      </c>
      <c r="CG72" s="1271"/>
      <c r="CH72" s="1271"/>
      <c r="CI72" s="1271"/>
      <c r="CJ72" s="1271"/>
      <c r="CK72" s="1271"/>
      <c r="CL72" s="1271"/>
      <c r="CM72" s="1271"/>
      <c r="CN72" s="1271" t="s">
        <v>561</v>
      </c>
      <c r="CO72" s="1271"/>
      <c r="CP72" s="1271"/>
      <c r="CQ72" s="1271"/>
      <c r="CR72" s="1271"/>
      <c r="CS72" s="1271"/>
      <c r="CT72" s="1271"/>
      <c r="CU72" s="1271"/>
      <c r="CV72" s="1271" t="s">
        <v>562</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603</v>
      </c>
      <c r="AO73" s="1275"/>
      <c r="AP73" s="1275"/>
      <c r="AQ73" s="1275"/>
      <c r="AR73" s="1275"/>
      <c r="AS73" s="1275"/>
      <c r="AT73" s="1275"/>
      <c r="AU73" s="1275"/>
      <c r="AV73" s="1275"/>
      <c r="AW73" s="1275"/>
      <c r="AX73" s="1275"/>
      <c r="AY73" s="1275"/>
      <c r="AZ73" s="1275"/>
      <c r="BA73" s="1275"/>
      <c r="BB73" s="1275" t="s">
        <v>610</v>
      </c>
      <c r="BC73" s="1275"/>
      <c r="BD73" s="1275"/>
      <c r="BE73" s="1275"/>
      <c r="BF73" s="1275"/>
      <c r="BG73" s="1275"/>
      <c r="BH73" s="1275"/>
      <c r="BI73" s="1275"/>
      <c r="BJ73" s="1275"/>
      <c r="BK73" s="1275"/>
      <c r="BL73" s="1275"/>
      <c r="BM73" s="1275"/>
      <c r="BN73" s="1275"/>
      <c r="BO73" s="1275"/>
      <c r="BP73" s="1277">
        <v>127.1</v>
      </c>
      <c r="BQ73" s="1277"/>
      <c r="BR73" s="1277"/>
      <c r="BS73" s="1277"/>
      <c r="BT73" s="1277"/>
      <c r="BU73" s="1277"/>
      <c r="BV73" s="1277"/>
      <c r="BW73" s="1277"/>
      <c r="BX73" s="1277">
        <v>123.6</v>
      </c>
      <c r="BY73" s="1277"/>
      <c r="BZ73" s="1277"/>
      <c r="CA73" s="1277"/>
      <c r="CB73" s="1277"/>
      <c r="CC73" s="1277"/>
      <c r="CD73" s="1277"/>
      <c r="CE73" s="1277"/>
      <c r="CF73" s="1277">
        <v>105.4</v>
      </c>
      <c r="CG73" s="1277"/>
      <c r="CH73" s="1277"/>
      <c r="CI73" s="1277"/>
      <c r="CJ73" s="1277"/>
      <c r="CK73" s="1277"/>
      <c r="CL73" s="1277"/>
      <c r="CM73" s="1277"/>
      <c r="CN73" s="1277">
        <v>111.9</v>
      </c>
      <c r="CO73" s="1277"/>
      <c r="CP73" s="1277"/>
      <c r="CQ73" s="1277"/>
      <c r="CR73" s="1277"/>
      <c r="CS73" s="1277"/>
      <c r="CT73" s="1277"/>
      <c r="CU73" s="1277"/>
      <c r="CV73" s="1277">
        <v>115.6</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611</v>
      </c>
      <c r="BC75" s="1275"/>
      <c r="BD75" s="1275"/>
      <c r="BE75" s="1275"/>
      <c r="BF75" s="1275"/>
      <c r="BG75" s="1275"/>
      <c r="BH75" s="1275"/>
      <c r="BI75" s="1275"/>
      <c r="BJ75" s="1275"/>
      <c r="BK75" s="1275"/>
      <c r="BL75" s="1275"/>
      <c r="BM75" s="1275"/>
      <c r="BN75" s="1275"/>
      <c r="BO75" s="1275"/>
      <c r="BP75" s="1277">
        <v>15.4</v>
      </c>
      <c r="BQ75" s="1277"/>
      <c r="BR75" s="1277"/>
      <c r="BS75" s="1277"/>
      <c r="BT75" s="1277"/>
      <c r="BU75" s="1277"/>
      <c r="BV75" s="1277"/>
      <c r="BW75" s="1277"/>
      <c r="BX75" s="1277">
        <v>14.6</v>
      </c>
      <c r="BY75" s="1277"/>
      <c r="BZ75" s="1277"/>
      <c r="CA75" s="1277"/>
      <c r="CB75" s="1277"/>
      <c r="CC75" s="1277"/>
      <c r="CD75" s="1277"/>
      <c r="CE75" s="1277"/>
      <c r="CF75" s="1277">
        <v>13.5</v>
      </c>
      <c r="CG75" s="1277"/>
      <c r="CH75" s="1277"/>
      <c r="CI75" s="1277"/>
      <c r="CJ75" s="1277"/>
      <c r="CK75" s="1277"/>
      <c r="CL75" s="1277"/>
      <c r="CM75" s="1277"/>
      <c r="CN75" s="1277">
        <v>13.3</v>
      </c>
      <c r="CO75" s="1277"/>
      <c r="CP75" s="1277"/>
      <c r="CQ75" s="1277"/>
      <c r="CR75" s="1277"/>
      <c r="CS75" s="1277"/>
      <c r="CT75" s="1277"/>
      <c r="CU75" s="1277"/>
      <c r="CV75" s="1277">
        <v>13.1</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612</v>
      </c>
      <c r="AO77" s="1271"/>
      <c r="AP77" s="1271"/>
      <c r="AQ77" s="1271"/>
      <c r="AR77" s="1271"/>
      <c r="AS77" s="1271"/>
      <c r="AT77" s="1271"/>
      <c r="AU77" s="1271"/>
      <c r="AV77" s="1271"/>
      <c r="AW77" s="1271"/>
      <c r="AX77" s="1271"/>
      <c r="AY77" s="1271"/>
      <c r="AZ77" s="1271"/>
      <c r="BA77" s="1271"/>
      <c r="BB77" s="1275" t="s">
        <v>610</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611</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9lr4j8sgW4h2/AIk00CHB8cfIBAHWfC40KRycz7/t9ingiqcgo4AURWmJLVUPTqHIINesnkUSsnjruneKBB4Q==" saltValue="nOi6OdAPLsFFOLbqTJRNF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9+PevIhBLDIX2nDduejTtiZnv6FaQB2hHPa50/ELXVSHbBzLruKsRVD//HTmqsGidLlPCmo4fCOvlU74IG+ZA==" saltValue="pdP+A5H8nhxmTPydwMx5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DJDSxUfPjBchcVTdOcCQ8wSjDqNbuIRZbol/tWcFL24TVTn8TWvteCIbTd1b+sMLx/PPKViC5c7QRB/cxJCdQ==" saltValue="oD8WNsUqU9rDedgiq9ZoC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555</v>
      </c>
      <c r="G2" s="136"/>
      <c r="H2" s="137"/>
    </row>
    <row r="3" spans="1:8" x14ac:dyDescent="0.15">
      <c r="A3" s="133" t="s">
        <v>548</v>
      </c>
      <c r="B3" s="138"/>
      <c r="C3" s="139"/>
      <c r="D3" s="140">
        <v>60295</v>
      </c>
      <c r="E3" s="141"/>
      <c r="F3" s="142">
        <v>90961</v>
      </c>
      <c r="G3" s="143"/>
      <c r="H3" s="144"/>
    </row>
    <row r="4" spans="1:8" x14ac:dyDescent="0.15">
      <c r="A4" s="145"/>
      <c r="B4" s="146"/>
      <c r="C4" s="147"/>
      <c r="D4" s="148">
        <v>22606</v>
      </c>
      <c r="E4" s="149"/>
      <c r="F4" s="150">
        <v>37720</v>
      </c>
      <c r="G4" s="151"/>
      <c r="H4" s="152"/>
    </row>
    <row r="5" spans="1:8" x14ac:dyDescent="0.15">
      <c r="A5" s="133" t="s">
        <v>550</v>
      </c>
      <c r="B5" s="138"/>
      <c r="C5" s="139"/>
      <c r="D5" s="140">
        <v>48090</v>
      </c>
      <c r="E5" s="141"/>
      <c r="F5" s="142">
        <v>106614</v>
      </c>
      <c r="G5" s="143"/>
      <c r="H5" s="144"/>
    </row>
    <row r="6" spans="1:8" x14ac:dyDescent="0.15">
      <c r="A6" s="145"/>
      <c r="B6" s="146"/>
      <c r="C6" s="147"/>
      <c r="D6" s="148">
        <v>30741</v>
      </c>
      <c r="E6" s="149"/>
      <c r="F6" s="150">
        <v>45545</v>
      </c>
      <c r="G6" s="151"/>
      <c r="H6" s="152"/>
    </row>
    <row r="7" spans="1:8" x14ac:dyDescent="0.15">
      <c r="A7" s="133" t="s">
        <v>551</v>
      </c>
      <c r="B7" s="138"/>
      <c r="C7" s="139"/>
      <c r="D7" s="140">
        <v>44404</v>
      </c>
      <c r="E7" s="141"/>
      <c r="F7" s="142">
        <v>81768</v>
      </c>
      <c r="G7" s="143"/>
      <c r="H7" s="144"/>
    </row>
    <row r="8" spans="1:8" x14ac:dyDescent="0.15">
      <c r="A8" s="145"/>
      <c r="B8" s="146"/>
      <c r="C8" s="147"/>
      <c r="D8" s="148">
        <v>29923</v>
      </c>
      <c r="E8" s="149"/>
      <c r="F8" s="150">
        <v>37917</v>
      </c>
      <c r="G8" s="151"/>
      <c r="H8" s="152"/>
    </row>
    <row r="9" spans="1:8" x14ac:dyDescent="0.15">
      <c r="A9" s="133" t="s">
        <v>552</v>
      </c>
      <c r="B9" s="138"/>
      <c r="C9" s="139"/>
      <c r="D9" s="140">
        <v>69104</v>
      </c>
      <c r="E9" s="141"/>
      <c r="F9" s="142">
        <v>65876</v>
      </c>
      <c r="G9" s="143"/>
      <c r="H9" s="144"/>
    </row>
    <row r="10" spans="1:8" x14ac:dyDescent="0.15">
      <c r="A10" s="145"/>
      <c r="B10" s="146"/>
      <c r="C10" s="147"/>
      <c r="D10" s="148">
        <v>33848</v>
      </c>
      <c r="E10" s="149"/>
      <c r="F10" s="150">
        <v>36484</v>
      </c>
      <c r="G10" s="151"/>
      <c r="H10" s="152"/>
    </row>
    <row r="11" spans="1:8" x14ac:dyDescent="0.15">
      <c r="A11" s="133" t="s">
        <v>553</v>
      </c>
      <c r="B11" s="138"/>
      <c r="C11" s="139"/>
      <c r="D11" s="140">
        <v>59572</v>
      </c>
      <c r="E11" s="141"/>
      <c r="F11" s="142">
        <v>68468</v>
      </c>
      <c r="G11" s="143"/>
      <c r="H11" s="144"/>
    </row>
    <row r="12" spans="1:8" x14ac:dyDescent="0.15">
      <c r="A12" s="145"/>
      <c r="B12" s="146"/>
      <c r="C12" s="153"/>
      <c r="D12" s="148">
        <v>31584</v>
      </c>
      <c r="E12" s="149"/>
      <c r="F12" s="150">
        <v>34140</v>
      </c>
      <c r="G12" s="151"/>
      <c r="H12" s="152"/>
    </row>
    <row r="13" spans="1:8" x14ac:dyDescent="0.15">
      <c r="A13" s="133"/>
      <c r="B13" s="138"/>
      <c r="C13" s="154"/>
      <c r="D13" s="155">
        <v>56293</v>
      </c>
      <c r="E13" s="156"/>
      <c r="F13" s="157">
        <v>82737</v>
      </c>
      <c r="G13" s="158"/>
      <c r="H13" s="144"/>
    </row>
    <row r="14" spans="1:8" x14ac:dyDescent="0.15">
      <c r="A14" s="145"/>
      <c r="B14" s="146"/>
      <c r="C14" s="147"/>
      <c r="D14" s="148">
        <v>29740</v>
      </c>
      <c r="E14" s="149"/>
      <c r="F14" s="150">
        <v>38361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7.17</v>
      </c>
      <c r="C19" s="159">
        <f>ROUND(VALUE(SUBSTITUTE(実質収支比率等に係る経年分析!G$48,"▲","-")),2)</f>
        <v>4.0999999999999996</v>
      </c>
      <c r="D19" s="159">
        <f>ROUND(VALUE(SUBSTITUTE(実質収支比率等に係る経年分析!H$48,"▲","-")),2)</f>
        <v>3.48</v>
      </c>
      <c r="E19" s="159">
        <f>ROUND(VALUE(SUBSTITUTE(実質収支比率等に係る経年分析!I$48,"▲","-")),2)</f>
        <v>1.5</v>
      </c>
      <c r="F19" s="159">
        <f>ROUND(VALUE(SUBSTITUTE(実質収支比率等に係る経年分析!J$48,"▲","-")),2)</f>
        <v>5.28</v>
      </c>
    </row>
    <row r="20" spans="1:11" x14ac:dyDescent="0.15">
      <c r="A20" s="159" t="s">
        <v>48</v>
      </c>
      <c r="B20" s="159">
        <f>ROUND(VALUE(SUBSTITUTE(実質収支比率等に係る経年分析!F$47,"▲","-")),2)</f>
        <v>14.1</v>
      </c>
      <c r="C20" s="159">
        <f>ROUND(VALUE(SUBSTITUTE(実質収支比率等に係る経年分析!G$47,"▲","-")),2)</f>
        <v>11.87</v>
      </c>
      <c r="D20" s="159">
        <f>ROUND(VALUE(SUBSTITUTE(実質収支比率等に係る経年分析!H$47,"▲","-")),2)</f>
        <v>12.81</v>
      </c>
      <c r="E20" s="159">
        <f>ROUND(VALUE(SUBSTITUTE(実質収支比率等に係る経年分析!I$47,"▲","-")),2)</f>
        <v>7.51</v>
      </c>
      <c r="F20" s="159">
        <f>ROUND(VALUE(SUBSTITUTE(実質収支比率等に係る経年分析!J$47,"▲","-")),2)</f>
        <v>2.48</v>
      </c>
    </row>
    <row r="21" spans="1:11" x14ac:dyDescent="0.15">
      <c r="A21" s="159" t="s">
        <v>49</v>
      </c>
      <c r="B21" s="159">
        <f>IF(ISNUMBER(VALUE(SUBSTITUTE(実質収支比率等に係る経年分析!F$49,"▲","-"))),ROUND(VALUE(SUBSTITUTE(実質収支比率等に係る経年分析!F$49,"▲","-")),2),NA())</f>
        <v>4.04</v>
      </c>
      <c r="C21" s="159">
        <f>IF(ISNUMBER(VALUE(SUBSTITUTE(実質収支比率等に係る経年分析!G$49,"▲","-"))),ROUND(VALUE(SUBSTITUTE(実質収支比率等に係る経年分析!G$49,"▲","-")),2),NA())</f>
        <v>-5.42</v>
      </c>
      <c r="D21" s="159">
        <f>IF(ISNUMBER(VALUE(SUBSTITUTE(実質収支比率等に係る経年分析!H$49,"▲","-"))),ROUND(VALUE(SUBSTITUTE(実質収支比率等に係る経年分析!H$49,"▲","-")),2),NA())</f>
        <v>0.47</v>
      </c>
      <c r="E21" s="159">
        <f>IF(ISNUMBER(VALUE(SUBSTITUTE(実質収支比率等に係る経年分析!I$49,"▲","-"))),ROUND(VALUE(SUBSTITUTE(実質収支比率等に係る経年分析!I$49,"▲","-")),2),NA())</f>
        <v>-7.2</v>
      </c>
      <c r="F21" s="159">
        <f>IF(ISNUMBER(VALUE(SUBSTITUTE(実質収支比率等に係る経年分析!J$49,"▲","-"))),ROUND(VALUE(SUBSTITUTE(実質収支比率等に係る経年分析!J$49,"▲","-")),2),NA())</f>
        <v>-1.28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水族館事業特別会計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0.28999999999999998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1.0900000000000001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2.0299999999999998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4.0999999999999996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5.27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1661</v>
      </c>
      <c r="E42" s="161"/>
      <c r="F42" s="161"/>
      <c r="G42" s="161">
        <f>'実質公債費比率（分子）の構造'!L$52</f>
        <v>1714</v>
      </c>
      <c r="H42" s="161"/>
      <c r="I42" s="161"/>
      <c r="J42" s="161">
        <f>'実質公債費比率（分子）の構造'!M$52</f>
        <v>1563</v>
      </c>
      <c r="K42" s="161"/>
      <c r="L42" s="161"/>
      <c r="M42" s="161">
        <f>'実質公債費比率（分子）の構造'!N$52</f>
        <v>1726</v>
      </c>
      <c r="N42" s="161"/>
      <c r="O42" s="161"/>
      <c r="P42" s="161">
        <f>'実質公債費比率（分子）の構造'!O$52</f>
        <v>1742</v>
      </c>
    </row>
    <row r="43" spans="1:16" x14ac:dyDescent="0.15">
      <c r="A43" s="161" t="s">
        <v>57</v>
      </c>
      <c r="B43" s="161">
        <f>'実質公債費比率（分子）の構造'!K$51</f>
        <v>0</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58</v>
      </c>
      <c r="B44" s="161">
        <f>'実質公債費比率（分子）の構造'!K$50</f>
        <v>218</v>
      </c>
      <c r="C44" s="161"/>
      <c r="D44" s="161"/>
      <c r="E44" s="161">
        <f>'実質公債費比率（分子）の構造'!L$50</f>
        <v>226</v>
      </c>
      <c r="F44" s="161"/>
      <c r="G44" s="161"/>
      <c r="H44" s="161">
        <f>'実質公債費比率（分子）の構造'!M$50</f>
        <v>225</v>
      </c>
      <c r="I44" s="161"/>
      <c r="J44" s="161"/>
      <c r="K44" s="161">
        <f>'実質公債費比率（分子）の構造'!N$50</f>
        <v>173</v>
      </c>
      <c r="L44" s="161"/>
      <c r="M44" s="161"/>
      <c r="N44" s="161">
        <f>'実質公債費比率（分子）の構造'!O$50</f>
        <v>173</v>
      </c>
      <c r="O44" s="161"/>
      <c r="P44" s="161"/>
    </row>
    <row r="45" spans="1:16" x14ac:dyDescent="0.15">
      <c r="A45" s="161" t="s">
        <v>59</v>
      </c>
      <c r="B45" s="161">
        <f>'実質公債費比率（分子）の構造'!K$49</f>
        <v>115</v>
      </c>
      <c r="C45" s="161"/>
      <c r="D45" s="161"/>
      <c r="E45" s="161">
        <f>'実質公債費比率（分子）の構造'!L$49</f>
        <v>68</v>
      </c>
      <c r="F45" s="161"/>
      <c r="G45" s="161"/>
      <c r="H45" s="161">
        <f>'実質公債費比率（分子）の構造'!M$49</f>
        <v>44</v>
      </c>
      <c r="I45" s="161"/>
      <c r="J45" s="161"/>
      <c r="K45" s="161">
        <f>'実質公債費比率（分子）の構造'!N$49</f>
        <v>126</v>
      </c>
      <c r="L45" s="161"/>
      <c r="M45" s="161"/>
      <c r="N45" s="161">
        <f>'実質公債費比率（分子）の構造'!O$49</f>
        <v>142</v>
      </c>
      <c r="O45" s="161"/>
      <c r="P45" s="161"/>
    </row>
    <row r="46" spans="1:16" x14ac:dyDescent="0.15">
      <c r="A46" s="161" t="s">
        <v>60</v>
      </c>
      <c r="B46" s="161">
        <f>'実質公債費比率（分子）の構造'!K$48</f>
        <v>969</v>
      </c>
      <c r="C46" s="161"/>
      <c r="D46" s="161"/>
      <c r="E46" s="161">
        <f>'実質公債費比率（分子）の構造'!L$48</f>
        <v>1041</v>
      </c>
      <c r="F46" s="161"/>
      <c r="G46" s="161"/>
      <c r="H46" s="161">
        <f>'実質公債費比率（分子）の構造'!M$48</f>
        <v>880</v>
      </c>
      <c r="I46" s="161"/>
      <c r="J46" s="161"/>
      <c r="K46" s="161">
        <f>'実質公債費比率（分子）の構造'!N$48</f>
        <v>1123</v>
      </c>
      <c r="L46" s="161"/>
      <c r="M46" s="161"/>
      <c r="N46" s="161">
        <f>'実質公債費比率（分子）の構造'!O$48</f>
        <v>1059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1601</v>
      </c>
      <c r="C49" s="161"/>
      <c r="D49" s="161"/>
      <c r="E49" s="161">
        <f>'実質公債費比率（分子）の構造'!L$45</f>
        <v>1602</v>
      </c>
      <c r="F49" s="161"/>
      <c r="G49" s="161"/>
      <c r="H49" s="161">
        <f>'実質公債費比率（分子）の構造'!M$45</f>
        <v>1539</v>
      </c>
      <c r="I49" s="161"/>
      <c r="J49" s="161"/>
      <c r="K49" s="161">
        <f>'実質公債費比率（分子）の構造'!N$45</f>
        <v>1501</v>
      </c>
      <c r="L49" s="161"/>
      <c r="M49" s="161"/>
      <c r="N49" s="161">
        <f>'実質公債費比率（分子）の構造'!O$45</f>
        <v>1539</v>
      </c>
      <c r="O49" s="161"/>
      <c r="P49" s="161"/>
    </row>
    <row r="50" spans="1:16" x14ac:dyDescent="0.15">
      <c r="A50" s="161" t="s">
        <v>64</v>
      </c>
      <c r="B50" s="161" t="e">
        <f>NA()</f>
        <v>#N/A</v>
      </c>
      <c r="C50" s="161">
        <f>IF(ISNUMBER('実質公債費比率（分子）の構造'!K$53),'実質公債費比率（分子）の構造'!K$53,NA())</f>
        <v>1242</v>
      </c>
      <c r="D50" s="161" t="e">
        <f>NA()</f>
        <v>#N/A</v>
      </c>
      <c r="E50" s="161" t="e">
        <f>NA()</f>
        <v>#N/A</v>
      </c>
      <c r="F50" s="161">
        <f>IF(ISNUMBER('実質公債費比率（分子）の構造'!L$53),'実質公債費比率（分子）の構造'!L$53,NA())</f>
        <v>1223</v>
      </c>
      <c r="G50" s="161" t="e">
        <f>NA()</f>
        <v>#N/A</v>
      </c>
      <c r="H50" s="161" t="e">
        <f>NA()</f>
        <v>#N/A</v>
      </c>
      <c r="I50" s="161">
        <f>IF(ISNUMBER('実質公債費比率（分子）の構造'!M$53),'実質公債費比率（分子）の構造'!M$53,NA())</f>
        <v>1125</v>
      </c>
      <c r="J50" s="161" t="e">
        <f>NA()</f>
        <v>#N/A</v>
      </c>
      <c r="K50" s="161" t="e">
        <f>NA()</f>
        <v>#N/A</v>
      </c>
      <c r="L50" s="161">
        <f>IF(ISNUMBER('実質公債費比率（分子）の構造'!N$53),'実質公債費比率（分子）の構造'!N$53,NA())</f>
        <v>1197</v>
      </c>
      <c r="M50" s="161" t="e">
        <f>NA()</f>
        <v>#N/A</v>
      </c>
      <c r="N50" s="161" t="e">
        <f>NA()</f>
        <v>#N/A</v>
      </c>
      <c r="O50" s="161">
        <f>IF(ISNUMBER('実質公債費比率（分子）の構造'!O$53),'実質公債費比率（分子）の構造'!O$53,NA())</f>
        <v>1171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21109</v>
      </c>
      <c r="E56" s="160"/>
      <c r="F56" s="160"/>
      <c r="G56" s="160">
        <f>'将来負担比率（分子）の構造'!J$52</f>
        <v>21232</v>
      </c>
      <c r="H56" s="160"/>
      <c r="I56" s="160"/>
      <c r="J56" s="160">
        <f>'将来負担比率（分子）の構造'!K$52</f>
        <v>21247</v>
      </c>
      <c r="K56" s="160"/>
      <c r="L56" s="160"/>
      <c r="M56" s="160">
        <f>'将来負担比率（分子）の構造'!L$52</f>
        <v>21387</v>
      </c>
      <c r="N56" s="160"/>
      <c r="O56" s="160"/>
      <c r="P56" s="160">
        <f>'将来負担比率（分子）の構造'!M$52</f>
        <v>21367</v>
      </c>
    </row>
    <row r="57" spans="1:16" x14ac:dyDescent="0.15">
      <c r="A57" s="160" t="s">
        <v>35</v>
      </c>
      <c r="B57" s="160"/>
      <c r="C57" s="160"/>
      <c r="D57" s="160">
        <f>'将来負担比率（分子）の構造'!I$51</f>
        <v>240</v>
      </c>
      <c r="E57" s="160"/>
      <c r="F57" s="160"/>
      <c r="G57" s="160">
        <f>'将来負担比率（分子）の構造'!J$51</f>
        <v>255</v>
      </c>
      <c r="H57" s="160"/>
      <c r="I57" s="160"/>
      <c r="J57" s="160">
        <f>'将来負担比率（分子）の構造'!K$51</f>
        <v>262</v>
      </c>
      <c r="K57" s="160"/>
      <c r="L57" s="160"/>
      <c r="M57" s="160">
        <f>'将来負担比率（分子）の構造'!L$51</f>
        <v>263</v>
      </c>
      <c r="N57" s="160"/>
      <c r="O57" s="160"/>
      <c r="P57" s="160">
        <f>'将来負担比率（分子）の構造'!M$51</f>
        <v>248</v>
      </c>
    </row>
    <row r="58" spans="1:16" x14ac:dyDescent="0.15">
      <c r="A58" s="160" t="s">
        <v>34</v>
      </c>
      <c r="B58" s="160"/>
      <c r="C58" s="160"/>
      <c r="D58" s="160">
        <f>'将来負担比率（分子）の構造'!I$50</f>
        <v>2838</v>
      </c>
      <c r="E58" s="160"/>
      <c r="F58" s="160"/>
      <c r="G58" s="160">
        <f>'将来負担比率（分子）の構造'!J$50</f>
        <v>2865</v>
      </c>
      <c r="H58" s="160"/>
      <c r="I58" s="160"/>
      <c r="J58" s="160">
        <f>'将来負担比率（分子）の構造'!K$50</f>
        <v>3382</v>
      </c>
      <c r="K58" s="160"/>
      <c r="L58" s="160"/>
      <c r="M58" s="160">
        <f>'将来負担比率（分子）の構造'!L$50</f>
        <v>2780</v>
      </c>
      <c r="N58" s="160"/>
      <c r="O58" s="160"/>
      <c r="P58" s="160">
        <f>'将来負担比率（分子）の構造'!M$50</f>
        <v>2255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0</v>
      </c>
      <c r="C61" s="160"/>
      <c r="D61" s="160"/>
      <c r="E61" s="160">
        <f>'将来負担比率（分子）の構造'!J$46</f>
        <v>0</v>
      </c>
      <c r="F61" s="160"/>
      <c r="G61" s="160"/>
      <c r="H61" s="160">
        <f>'将来負担比率（分子）の構造'!K$46</f>
        <v>13</v>
      </c>
      <c r="I61" s="160"/>
      <c r="J61" s="160"/>
      <c r="K61" s="160">
        <f>'将来負担比率（分子）の構造'!L$46</f>
        <v>11</v>
      </c>
      <c r="L61" s="160"/>
      <c r="M61" s="160"/>
      <c r="N61" s="160">
        <f>'将来負担比率（分子）の構造'!M$46</f>
        <v>9</v>
      </c>
      <c r="O61" s="160"/>
      <c r="P61" s="160"/>
    </row>
    <row r="62" spans="1:16" x14ac:dyDescent="0.15">
      <c r="A62" s="160" t="s">
        <v>28</v>
      </c>
      <c r="B62" s="160">
        <f>'将来負担比率（分子）の構造'!I$45</f>
        <v>3952</v>
      </c>
      <c r="C62" s="160"/>
      <c r="D62" s="160"/>
      <c r="E62" s="160">
        <f>'将来負担比率（分子）の構造'!J$45</f>
        <v>3584</v>
      </c>
      <c r="F62" s="160"/>
      <c r="G62" s="160"/>
      <c r="H62" s="160">
        <f>'将来負担比率（分子）の構造'!K$45</f>
        <v>3306</v>
      </c>
      <c r="I62" s="160"/>
      <c r="J62" s="160"/>
      <c r="K62" s="160">
        <f>'将来負担比率（分子）の構造'!L$45</f>
        <v>3150</v>
      </c>
      <c r="L62" s="160"/>
      <c r="M62" s="160"/>
      <c r="N62" s="160">
        <f>'将来負担比率（分子）の構造'!M$45</f>
        <v>2955</v>
      </c>
      <c r="O62" s="160"/>
      <c r="P62" s="160"/>
    </row>
    <row r="63" spans="1:16" x14ac:dyDescent="0.15">
      <c r="A63" s="160" t="s">
        <v>27</v>
      </c>
      <c r="B63" s="160">
        <f>'将来負担比率（分子）の構造'!I$44</f>
        <v>947</v>
      </c>
      <c r="C63" s="160"/>
      <c r="D63" s="160"/>
      <c r="E63" s="160">
        <f>'将来負担比率（分子）の構造'!J$44</f>
        <v>1327</v>
      </c>
      <c r="F63" s="160"/>
      <c r="G63" s="160"/>
      <c r="H63" s="160">
        <f>'将来負担比率（分子）の構造'!K$44</f>
        <v>1501</v>
      </c>
      <c r="I63" s="160"/>
      <c r="J63" s="160"/>
      <c r="K63" s="160">
        <f>'将来負担比率（分子）の構造'!L$44</f>
        <v>1414</v>
      </c>
      <c r="L63" s="160"/>
      <c r="M63" s="160"/>
      <c r="N63" s="160">
        <f>'将来負担比率（分子）の構造'!M$44</f>
        <v>1366</v>
      </c>
      <c r="O63" s="160"/>
      <c r="P63" s="160"/>
    </row>
    <row r="64" spans="1:16" x14ac:dyDescent="0.15">
      <c r="A64" s="160" t="s">
        <v>26</v>
      </c>
      <c r="B64" s="160">
        <f>'将来負担比率（分子）の構造'!I$43</f>
        <v>13154</v>
      </c>
      <c r="C64" s="160"/>
      <c r="D64" s="160"/>
      <c r="E64" s="160">
        <f>'将来負担比率（分子）の構造'!J$43</f>
        <v>12835</v>
      </c>
      <c r="F64" s="160"/>
      <c r="G64" s="160"/>
      <c r="H64" s="160">
        <f>'将来負担比率（分子）の構造'!K$43</f>
        <v>12386</v>
      </c>
      <c r="I64" s="160"/>
      <c r="J64" s="160"/>
      <c r="K64" s="160">
        <f>'将来負担比率（分子）の構造'!L$43</f>
        <v>12461</v>
      </c>
      <c r="L64" s="160"/>
      <c r="M64" s="160"/>
      <c r="N64" s="160">
        <f>'将来負担比率（分子）の構造'!M$43</f>
        <v>12237</v>
      </c>
      <c r="O64" s="160"/>
      <c r="P64" s="160"/>
    </row>
    <row r="65" spans="1:16" x14ac:dyDescent="0.15">
      <c r="A65" s="160" t="s">
        <v>25</v>
      </c>
      <c r="B65" s="160">
        <f>'将来負担比率（分子）の構造'!I$42</f>
        <v>1872</v>
      </c>
      <c r="C65" s="160"/>
      <c r="D65" s="160"/>
      <c r="E65" s="160">
        <f>'将来負担比率（分子）の構造'!J$42</f>
        <v>1619</v>
      </c>
      <c r="F65" s="160"/>
      <c r="G65" s="160"/>
      <c r="H65" s="160">
        <f>'将来負担比率（分子）の構造'!K$42</f>
        <v>1290</v>
      </c>
      <c r="I65" s="160"/>
      <c r="J65" s="160"/>
      <c r="K65" s="160">
        <f>'将来負担比率（分子）の構造'!L$42</f>
        <v>1117</v>
      </c>
      <c r="L65" s="160"/>
      <c r="M65" s="160"/>
      <c r="N65" s="160">
        <f>'将来負担比率（分子）の構造'!M$42</f>
        <v>945</v>
      </c>
      <c r="O65" s="160"/>
      <c r="P65" s="160"/>
    </row>
    <row r="66" spans="1:16" x14ac:dyDescent="0.15">
      <c r="A66" s="160" t="s">
        <v>24</v>
      </c>
      <c r="B66" s="160">
        <f>'将来負担比率（分子）の構造'!I$41</f>
        <v>15518</v>
      </c>
      <c r="C66" s="160"/>
      <c r="D66" s="160"/>
      <c r="E66" s="160">
        <f>'将来負担比率（分子）の構造'!J$41</f>
        <v>15729</v>
      </c>
      <c r="F66" s="160"/>
      <c r="G66" s="160"/>
      <c r="H66" s="160">
        <f>'将来負担比率（分子）の構造'!K$41</f>
        <v>15821</v>
      </c>
      <c r="I66" s="160"/>
      <c r="J66" s="160"/>
      <c r="K66" s="160">
        <f>'将来負担比率（分子）の構造'!L$41</f>
        <v>16181</v>
      </c>
      <c r="L66" s="160"/>
      <c r="M66" s="160"/>
      <c r="N66" s="160">
        <f>'将来負担比率（分子）の構造'!M$41</f>
        <v>16521</v>
      </c>
      <c r="O66" s="160"/>
      <c r="P66" s="160"/>
    </row>
    <row r="67" spans="1:16" x14ac:dyDescent="0.15">
      <c r="A67" s="160" t="s">
        <v>68</v>
      </c>
      <c r="B67" s="160" t="e">
        <f>NA()</f>
        <v>#N/A</v>
      </c>
      <c r="C67" s="160">
        <f>IF(ISNUMBER('将来負担比率（分子）の構造'!I$53), IF('将来負担比率（分子）の構造'!I$53 &lt; 0, 0, '将来負担比率（分子）の構造'!I$53), NA())</f>
        <v>11257</v>
      </c>
      <c r="D67" s="160" t="e">
        <f>NA()</f>
        <v>#N/A</v>
      </c>
      <c r="E67" s="160" t="e">
        <f>NA()</f>
        <v>#N/A</v>
      </c>
      <c r="F67" s="160">
        <f>IF(ISNUMBER('将来負担比率（分子）の構造'!J$53), IF('将来負担比率（分子）の構造'!J$53 &lt; 0, 0, '将来負担比率（分子）の構造'!J$53), NA())</f>
        <v>10742</v>
      </c>
      <c r="G67" s="160" t="e">
        <f>NA()</f>
        <v>#N/A</v>
      </c>
      <c r="H67" s="160" t="e">
        <f>NA()</f>
        <v>#N/A</v>
      </c>
      <c r="I67" s="160">
        <f>IF(ISNUMBER('将来負担比率（分子）の構造'!K$53), IF('将来負担比率（分子）の構造'!K$53 &lt; 0, 0, '将来負担比率（分子）の構造'!K$53), NA())</f>
        <v>9425</v>
      </c>
      <c r="J67" s="160" t="e">
        <f>NA()</f>
        <v>#N/A</v>
      </c>
      <c r="K67" s="160" t="e">
        <f>NA()</f>
        <v>#N/A</v>
      </c>
      <c r="L67" s="160">
        <f>IF(ISNUMBER('将来負担比率（分子）の構造'!L$53), IF('将来負担比率（分子）の構造'!L$53 &lt; 0, 0, '将来負担比率（分子）の構造'!L$53), NA())</f>
        <v>9903</v>
      </c>
      <c r="M67" s="160" t="e">
        <f>NA()</f>
        <v>#N/A</v>
      </c>
      <c r="N67" s="160" t="e">
        <f>NA()</f>
        <v>#N/A</v>
      </c>
      <c r="O67" s="160">
        <f>IF(ISNUMBER('将来負担比率（分子）の構造'!M$53), IF('将来負担比率（分子）の構造'!M$53 &lt; 0, 0, '将来負担比率（分子）の構造'!M$53), NA())</f>
        <v>10163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1339</v>
      </c>
      <c r="C72" s="164">
        <f>基金残高に係る経年分析!G55</f>
        <v>789</v>
      </c>
      <c r="D72" s="164">
        <f>基金残高に係る経年分析!H55</f>
        <v>259</v>
      </c>
    </row>
    <row r="73" spans="1:16" x14ac:dyDescent="0.15">
      <c r="A73" s="163" t="s">
        <v>71</v>
      </c>
      <c r="B73" s="164">
        <f>基金残高に係る経年分析!F56</f>
        <v>28</v>
      </c>
      <c r="C73" s="164">
        <f>基金残高に係る経年分析!G56</f>
        <v>28</v>
      </c>
      <c r="D73" s="164">
        <f>基金残高に係る経年分析!H56</f>
        <v>28</v>
      </c>
    </row>
    <row r="74" spans="1:16" x14ac:dyDescent="0.15">
      <c r="A74" s="163" t="s">
        <v>72</v>
      </c>
      <c r="B74" s="164">
        <f>基金残高に係る経年分析!F57</f>
        <v>1490</v>
      </c>
      <c r="C74" s="164">
        <f>基金残高に係る経年分析!G57</f>
        <v>1509</v>
      </c>
      <c r="D74" s="164">
        <f>基金残高に係る経年分析!H57</f>
        <v>1436</v>
      </c>
    </row>
  </sheetData>
  <sheetProtection algorithmName="SHA-512" hashValue="zqxJ0/Mvg0Wyq6TPl6OkcXMofI6qKhmFwa7vg8yUsqmqKVnQjlPjyX9MgY86mCDTLvHL8xh2fXpTW8l/E1aaaQ==" saltValue="1IyTZBhODU6mTWO1UPTY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6708755</v>
      </c>
      <c r="S5" s="669"/>
      <c r="T5" s="669"/>
      <c r="U5" s="669"/>
      <c r="V5" s="669"/>
      <c r="W5" s="669"/>
      <c r="X5" s="669"/>
      <c r="Y5" s="715"/>
      <c r="Z5" s="733">
        <v>36.299999999999997</v>
      </c>
      <c r="AA5" s="733"/>
      <c r="AB5" s="733"/>
      <c r="AC5" s="733"/>
      <c r="AD5" s="734">
        <v>6708755</v>
      </c>
      <c r="AE5" s="734"/>
      <c r="AF5" s="734"/>
      <c r="AG5" s="734"/>
      <c r="AH5" s="734"/>
      <c r="AI5" s="734"/>
      <c r="AJ5" s="734"/>
      <c r="AK5" s="734"/>
      <c r="AL5" s="716">
        <v>64.2</v>
      </c>
      <c r="AM5" s="685"/>
      <c r="AN5" s="685"/>
      <c r="AO5" s="717"/>
      <c r="AP5" s="702" t="s">
        <v>222</v>
      </c>
      <c r="AQ5" s="703"/>
      <c r="AR5" s="703"/>
      <c r="AS5" s="703"/>
      <c r="AT5" s="703"/>
      <c r="AU5" s="703"/>
      <c r="AV5" s="703"/>
      <c r="AW5" s="703"/>
      <c r="AX5" s="703"/>
      <c r="AY5" s="703"/>
      <c r="AZ5" s="703"/>
      <c r="BA5" s="703"/>
      <c r="BB5" s="703"/>
      <c r="BC5" s="703"/>
      <c r="BD5" s="703"/>
      <c r="BE5" s="703"/>
      <c r="BF5" s="704"/>
      <c r="BG5" s="603">
        <v>6696976</v>
      </c>
      <c r="BH5" s="606"/>
      <c r="BI5" s="606"/>
      <c r="BJ5" s="606"/>
      <c r="BK5" s="606"/>
      <c r="BL5" s="606"/>
      <c r="BM5" s="606"/>
      <c r="BN5" s="607"/>
      <c r="BO5" s="665">
        <v>99.8</v>
      </c>
      <c r="BP5" s="665"/>
      <c r="BQ5" s="665"/>
      <c r="BR5" s="665"/>
      <c r="BS5" s="666">
        <v>523394</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147512</v>
      </c>
      <c r="S6" s="606"/>
      <c r="T6" s="606"/>
      <c r="U6" s="606"/>
      <c r="V6" s="606"/>
      <c r="W6" s="606"/>
      <c r="X6" s="606"/>
      <c r="Y6" s="607"/>
      <c r="Z6" s="665">
        <v>0.8</v>
      </c>
      <c r="AA6" s="665"/>
      <c r="AB6" s="665"/>
      <c r="AC6" s="665"/>
      <c r="AD6" s="666">
        <v>147512</v>
      </c>
      <c r="AE6" s="666"/>
      <c r="AF6" s="666"/>
      <c r="AG6" s="666"/>
      <c r="AH6" s="666"/>
      <c r="AI6" s="666"/>
      <c r="AJ6" s="666"/>
      <c r="AK6" s="666"/>
      <c r="AL6" s="608">
        <v>1.4</v>
      </c>
      <c r="AM6" s="609"/>
      <c r="AN6" s="609"/>
      <c r="AO6" s="667"/>
      <c r="AP6" s="600" t="s">
        <v>227</v>
      </c>
      <c r="AQ6" s="601"/>
      <c r="AR6" s="601"/>
      <c r="AS6" s="601"/>
      <c r="AT6" s="601"/>
      <c r="AU6" s="601"/>
      <c r="AV6" s="601"/>
      <c r="AW6" s="601"/>
      <c r="AX6" s="601"/>
      <c r="AY6" s="601"/>
      <c r="AZ6" s="601"/>
      <c r="BA6" s="601"/>
      <c r="BB6" s="601"/>
      <c r="BC6" s="601"/>
      <c r="BD6" s="601"/>
      <c r="BE6" s="601"/>
      <c r="BF6" s="602"/>
      <c r="BG6" s="603">
        <v>6696976</v>
      </c>
      <c r="BH6" s="606"/>
      <c r="BI6" s="606"/>
      <c r="BJ6" s="606"/>
      <c r="BK6" s="606"/>
      <c r="BL6" s="606"/>
      <c r="BM6" s="606"/>
      <c r="BN6" s="607"/>
      <c r="BO6" s="665">
        <v>99.8</v>
      </c>
      <c r="BP6" s="665"/>
      <c r="BQ6" s="665"/>
      <c r="BR6" s="665"/>
      <c r="BS6" s="666">
        <v>523394</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210150</v>
      </c>
      <c r="CS6" s="606"/>
      <c r="CT6" s="606"/>
      <c r="CU6" s="606"/>
      <c r="CV6" s="606"/>
      <c r="CW6" s="606"/>
      <c r="CX6" s="606"/>
      <c r="CY6" s="607"/>
      <c r="CZ6" s="716">
        <v>1.2</v>
      </c>
      <c r="DA6" s="685"/>
      <c r="DB6" s="685"/>
      <c r="DC6" s="719"/>
      <c r="DD6" s="611" t="s">
        <v>166</v>
      </c>
      <c r="DE6" s="606"/>
      <c r="DF6" s="606"/>
      <c r="DG6" s="606"/>
      <c r="DH6" s="606"/>
      <c r="DI6" s="606"/>
      <c r="DJ6" s="606"/>
      <c r="DK6" s="606"/>
      <c r="DL6" s="606"/>
      <c r="DM6" s="606"/>
      <c r="DN6" s="606"/>
      <c r="DO6" s="606"/>
      <c r="DP6" s="607"/>
      <c r="DQ6" s="611">
        <v>210150</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13304</v>
      </c>
      <c r="S7" s="606"/>
      <c r="T7" s="606"/>
      <c r="U7" s="606"/>
      <c r="V7" s="606"/>
      <c r="W7" s="606"/>
      <c r="X7" s="606"/>
      <c r="Y7" s="607"/>
      <c r="Z7" s="665">
        <v>0.1</v>
      </c>
      <c r="AA7" s="665"/>
      <c r="AB7" s="665"/>
      <c r="AC7" s="665"/>
      <c r="AD7" s="666">
        <v>13304</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2673466</v>
      </c>
      <c r="BH7" s="606"/>
      <c r="BI7" s="606"/>
      <c r="BJ7" s="606"/>
      <c r="BK7" s="606"/>
      <c r="BL7" s="606"/>
      <c r="BM7" s="606"/>
      <c r="BN7" s="607"/>
      <c r="BO7" s="665">
        <v>39.9</v>
      </c>
      <c r="BP7" s="665"/>
      <c r="BQ7" s="665"/>
      <c r="BR7" s="665"/>
      <c r="BS7" s="666">
        <v>78218</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1863174</v>
      </c>
      <c r="CS7" s="606"/>
      <c r="CT7" s="606"/>
      <c r="CU7" s="606"/>
      <c r="CV7" s="606"/>
      <c r="CW7" s="606"/>
      <c r="CX7" s="606"/>
      <c r="CY7" s="607"/>
      <c r="CZ7" s="665">
        <v>10.5</v>
      </c>
      <c r="DA7" s="665"/>
      <c r="DB7" s="665"/>
      <c r="DC7" s="665"/>
      <c r="DD7" s="611">
        <v>75046</v>
      </c>
      <c r="DE7" s="606"/>
      <c r="DF7" s="606"/>
      <c r="DG7" s="606"/>
      <c r="DH7" s="606"/>
      <c r="DI7" s="606"/>
      <c r="DJ7" s="606"/>
      <c r="DK7" s="606"/>
      <c r="DL7" s="606"/>
      <c r="DM7" s="606"/>
      <c r="DN7" s="606"/>
      <c r="DO7" s="606"/>
      <c r="DP7" s="607"/>
      <c r="DQ7" s="611">
        <v>1574966</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31782</v>
      </c>
      <c r="S8" s="606"/>
      <c r="T8" s="606"/>
      <c r="U8" s="606"/>
      <c r="V8" s="606"/>
      <c r="W8" s="606"/>
      <c r="X8" s="606"/>
      <c r="Y8" s="607"/>
      <c r="Z8" s="665">
        <v>0.2</v>
      </c>
      <c r="AA8" s="665"/>
      <c r="AB8" s="665"/>
      <c r="AC8" s="665"/>
      <c r="AD8" s="666">
        <v>31782</v>
      </c>
      <c r="AE8" s="666"/>
      <c r="AF8" s="666"/>
      <c r="AG8" s="666"/>
      <c r="AH8" s="666"/>
      <c r="AI8" s="666"/>
      <c r="AJ8" s="666"/>
      <c r="AK8" s="666"/>
      <c r="AL8" s="608">
        <v>0.3</v>
      </c>
      <c r="AM8" s="609"/>
      <c r="AN8" s="609"/>
      <c r="AO8" s="667"/>
      <c r="AP8" s="600" t="s">
        <v>233</v>
      </c>
      <c r="AQ8" s="601"/>
      <c r="AR8" s="601"/>
      <c r="AS8" s="601"/>
      <c r="AT8" s="601"/>
      <c r="AU8" s="601"/>
      <c r="AV8" s="601"/>
      <c r="AW8" s="601"/>
      <c r="AX8" s="601"/>
      <c r="AY8" s="601"/>
      <c r="AZ8" s="601"/>
      <c r="BA8" s="601"/>
      <c r="BB8" s="601"/>
      <c r="BC8" s="601"/>
      <c r="BD8" s="601"/>
      <c r="BE8" s="601"/>
      <c r="BF8" s="602"/>
      <c r="BG8" s="603">
        <v>81957</v>
      </c>
      <c r="BH8" s="606"/>
      <c r="BI8" s="606"/>
      <c r="BJ8" s="606"/>
      <c r="BK8" s="606"/>
      <c r="BL8" s="606"/>
      <c r="BM8" s="606"/>
      <c r="BN8" s="607"/>
      <c r="BO8" s="665">
        <v>1.2</v>
      </c>
      <c r="BP8" s="665"/>
      <c r="BQ8" s="665"/>
      <c r="BR8" s="665"/>
      <c r="BS8" s="611" t="s">
        <v>166</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5529027</v>
      </c>
      <c r="CS8" s="606"/>
      <c r="CT8" s="606"/>
      <c r="CU8" s="606"/>
      <c r="CV8" s="606"/>
      <c r="CW8" s="606"/>
      <c r="CX8" s="606"/>
      <c r="CY8" s="607"/>
      <c r="CZ8" s="665">
        <v>31.1</v>
      </c>
      <c r="DA8" s="665"/>
      <c r="DB8" s="665"/>
      <c r="DC8" s="665"/>
      <c r="DD8" s="611">
        <v>34858</v>
      </c>
      <c r="DE8" s="606"/>
      <c r="DF8" s="606"/>
      <c r="DG8" s="606"/>
      <c r="DH8" s="606"/>
      <c r="DI8" s="606"/>
      <c r="DJ8" s="606"/>
      <c r="DK8" s="606"/>
      <c r="DL8" s="606"/>
      <c r="DM8" s="606"/>
      <c r="DN8" s="606"/>
      <c r="DO8" s="606"/>
      <c r="DP8" s="607"/>
      <c r="DQ8" s="611">
        <v>3085609</v>
      </c>
      <c r="DR8" s="606"/>
      <c r="DS8" s="606"/>
      <c r="DT8" s="606"/>
      <c r="DU8" s="606"/>
      <c r="DV8" s="606"/>
      <c r="DW8" s="606"/>
      <c r="DX8" s="606"/>
      <c r="DY8" s="606"/>
      <c r="DZ8" s="606"/>
      <c r="EA8" s="606"/>
      <c r="EB8" s="606"/>
      <c r="EC8" s="646"/>
    </row>
    <row r="9" spans="2:143" ht="11.25" customHeight="1" x14ac:dyDescent="0.15">
      <c r="B9" s="600" t="s">
        <v>235</v>
      </c>
      <c r="C9" s="601"/>
      <c r="D9" s="601"/>
      <c r="E9" s="601"/>
      <c r="F9" s="601"/>
      <c r="G9" s="601"/>
      <c r="H9" s="601"/>
      <c r="I9" s="601"/>
      <c r="J9" s="601"/>
      <c r="K9" s="601"/>
      <c r="L9" s="601"/>
      <c r="M9" s="601"/>
      <c r="N9" s="601"/>
      <c r="O9" s="601"/>
      <c r="P9" s="601"/>
      <c r="Q9" s="602"/>
      <c r="R9" s="603">
        <v>32367</v>
      </c>
      <c r="S9" s="606"/>
      <c r="T9" s="606"/>
      <c r="U9" s="606"/>
      <c r="V9" s="606"/>
      <c r="W9" s="606"/>
      <c r="X9" s="606"/>
      <c r="Y9" s="607"/>
      <c r="Z9" s="665">
        <v>0.2</v>
      </c>
      <c r="AA9" s="665"/>
      <c r="AB9" s="665"/>
      <c r="AC9" s="665"/>
      <c r="AD9" s="666">
        <v>32367</v>
      </c>
      <c r="AE9" s="666"/>
      <c r="AF9" s="666"/>
      <c r="AG9" s="666"/>
      <c r="AH9" s="666"/>
      <c r="AI9" s="666"/>
      <c r="AJ9" s="666"/>
      <c r="AK9" s="666"/>
      <c r="AL9" s="608">
        <v>0.3</v>
      </c>
      <c r="AM9" s="609"/>
      <c r="AN9" s="609"/>
      <c r="AO9" s="667"/>
      <c r="AP9" s="600" t="s">
        <v>236</v>
      </c>
      <c r="AQ9" s="601"/>
      <c r="AR9" s="601"/>
      <c r="AS9" s="601"/>
      <c r="AT9" s="601"/>
      <c r="AU9" s="601"/>
      <c r="AV9" s="601"/>
      <c r="AW9" s="601"/>
      <c r="AX9" s="601"/>
      <c r="AY9" s="601"/>
      <c r="AZ9" s="601"/>
      <c r="BA9" s="601"/>
      <c r="BB9" s="601"/>
      <c r="BC9" s="601"/>
      <c r="BD9" s="601"/>
      <c r="BE9" s="601"/>
      <c r="BF9" s="602"/>
      <c r="BG9" s="603">
        <v>2115170</v>
      </c>
      <c r="BH9" s="606"/>
      <c r="BI9" s="606"/>
      <c r="BJ9" s="606"/>
      <c r="BK9" s="606"/>
      <c r="BL9" s="606"/>
      <c r="BM9" s="606"/>
      <c r="BN9" s="607"/>
      <c r="BO9" s="665">
        <v>31.5</v>
      </c>
      <c r="BP9" s="665"/>
      <c r="BQ9" s="665"/>
      <c r="BR9" s="665"/>
      <c r="BS9" s="611" t="s">
        <v>166</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1056280</v>
      </c>
      <c r="CS9" s="606"/>
      <c r="CT9" s="606"/>
      <c r="CU9" s="606"/>
      <c r="CV9" s="606"/>
      <c r="CW9" s="606"/>
      <c r="CX9" s="606"/>
      <c r="CY9" s="607"/>
      <c r="CZ9" s="665">
        <v>5.9</v>
      </c>
      <c r="DA9" s="665"/>
      <c r="DB9" s="665"/>
      <c r="DC9" s="665"/>
      <c r="DD9" s="611">
        <v>31313</v>
      </c>
      <c r="DE9" s="606"/>
      <c r="DF9" s="606"/>
      <c r="DG9" s="606"/>
      <c r="DH9" s="606"/>
      <c r="DI9" s="606"/>
      <c r="DJ9" s="606"/>
      <c r="DK9" s="606"/>
      <c r="DL9" s="606"/>
      <c r="DM9" s="606"/>
      <c r="DN9" s="606"/>
      <c r="DO9" s="606"/>
      <c r="DP9" s="607"/>
      <c r="DQ9" s="611">
        <v>970367</v>
      </c>
      <c r="DR9" s="606"/>
      <c r="DS9" s="606"/>
      <c r="DT9" s="606"/>
      <c r="DU9" s="606"/>
      <c r="DV9" s="606"/>
      <c r="DW9" s="606"/>
      <c r="DX9" s="606"/>
      <c r="DY9" s="606"/>
      <c r="DZ9" s="606"/>
      <c r="EA9" s="606"/>
      <c r="EB9" s="606"/>
      <c r="EC9" s="646"/>
    </row>
    <row r="10" spans="2:143" ht="11.25" customHeight="1" x14ac:dyDescent="0.15">
      <c r="B10" s="600" t="s">
        <v>238</v>
      </c>
      <c r="C10" s="601"/>
      <c r="D10" s="601"/>
      <c r="E10" s="601"/>
      <c r="F10" s="601"/>
      <c r="G10" s="601"/>
      <c r="H10" s="601"/>
      <c r="I10" s="601"/>
      <c r="J10" s="601"/>
      <c r="K10" s="601"/>
      <c r="L10" s="601"/>
      <c r="M10" s="601"/>
      <c r="N10" s="601"/>
      <c r="O10" s="601"/>
      <c r="P10" s="601"/>
      <c r="Q10" s="602"/>
      <c r="R10" s="603" t="s">
        <v>166</v>
      </c>
      <c r="S10" s="606"/>
      <c r="T10" s="606"/>
      <c r="U10" s="606"/>
      <c r="V10" s="606"/>
      <c r="W10" s="606"/>
      <c r="X10" s="606"/>
      <c r="Y10" s="607"/>
      <c r="Z10" s="665" t="s">
        <v>166</v>
      </c>
      <c r="AA10" s="665"/>
      <c r="AB10" s="665"/>
      <c r="AC10" s="665"/>
      <c r="AD10" s="666" t="s">
        <v>166</v>
      </c>
      <c r="AE10" s="666"/>
      <c r="AF10" s="666"/>
      <c r="AG10" s="666"/>
      <c r="AH10" s="666"/>
      <c r="AI10" s="666"/>
      <c r="AJ10" s="666"/>
      <c r="AK10" s="666"/>
      <c r="AL10" s="608" t="s">
        <v>166</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173224</v>
      </c>
      <c r="BH10" s="606"/>
      <c r="BI10" s="606"/>
      <c r="BJ10" s="606"/>
      <c r="BK10" s="606"/>
      <c r="BL10" s="606"/>
      <c r="BM10" s="606"/>
      <c r="BN10" s="607"/>
      <c r="BO10" s="665">
        <v>2.6</v>
      </c>
      <c r="BP10" s="665"/>
      <c r="BQ10" s="665"/>
      <c r="BR10" s="665"/>
      <c r="BS10" s="611">
        <v>28769</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100104</v>
      </c>
      <c r="CS10" s="606"/>
      <c r="CT10" s="606"/>
      <c r="CU10" s="606"/>
      <c r="CV10" s="606"/>
      <c r="CW10" s="606"/>
      <c r="CX10" s="606"/>
      <c r="CY10" s="607"/>
      <c r="CZ10" s="665">
        <v>0.6</v>
      </c>
      <c r="DA10" s="665"/>
      <c r="DB10" s="665"/>
      <c r="DC10" s="665"/>
      <c r="DD10" s="611" t="s">
        <v>171</v>
      </c>
      <c r="DE10" s="606"/>
      <c r="DF10" s="606"/>
      <c r="DG10" s="606"/>
      <c r="DH10" s="606"/>
      <c r="DI10" s="606"/>
      <c r="DJ10" s="606"/>
      <c r="DK10" s="606"/>
      <c r="DL10" s="606"/>
      <c r="DM10" s="606"/>
      <c r="DN10" s="606"/>
      <c r="DO10" s="606"/>
      <c r="DP10" s="607"/>
      <c r="DQ10" s="611">
        <v>41619</v>
      </c>
      <c r="DR10" s="606"/>
      <c r="DS10" s="606"/>
      <c r="DT10" s="606"/>
      <c r="DU10" s="606"/>
      <c r="DV10" s="606"/>
      <c r="DW10" s="606"/>
      <c r="DX10" s="606"/>
      <c r="DY10" s="606"/>
      <c r="DZ10" s="606"/>
      <c r="EA10" s="606"/>
      <c r="EB10" s="606"/>
      <c r="EC10" s="646"/>
    </row>
    <row r="11" spans="2:143" ht="11.25" customHeight="1" x14ac:dyDescent="0.15">
      <c r="B11" s="600" t="s">
        <v>241</v>
      </c>
      <c r="C11" s="601"/>
      <c r="D11" s="601"/>
      <c r="E11" s="601"/>
      <c r="F11" s="601"/>
      <c r="G11" s="601"/>
      <c r="H11" s="601"/>
      <c r="I11" s="601"/>
      <c r="J11" s="601"/>
      <c r="K11" s="601"/>
      <c r="L11" s="601"/>
      <c r="M11" s="601"/>
      <c r="N11" s="601"/>
      <c r="O11" s="601"/>
      <c r="P11" s="601"/>
      <c r="Q11" s="602"/>
      <c r="R11" s="603" t="s">
        <v>166</v>
      </c>
      <c r="S11" s="606"/>
      <c r="T11" s="606"/>
      <c r="U11" s="606"/>
      <c r="V11" s="606"/>
      <c r="W11" s="606"/>
      <c r="X11" s="606"/>
      <c r="Y11" s="607"/>
      <c r="Z11" s="665" t="s">
        <v>166</v>
      </c>
      <c r="AA11" s="665"/>
      <c r="AB11" s="665"/>
      <c r="AC11" s="665"/>
      <c r="AD11" s="666" t="s">
        <v>166</v>
      </c>
      <c r="AE11" s="666"/>
      <c r="AF11" s="666"/>
      <c r="AG11" s="666"/>
      <c r="AH11" s="666"/>
      <c r="AI11" s="666"/>
      <c r="AJ11" s="666"/>
      <c r="AK11" s="666"/>
      <c r="AL11" s="608" t="s">
        <v>166</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303115</v>
      </c>
      <c r="BH11" s="606"/>
      <c r="BI11" s="606"/>
      <c r="BJ11" s="606"/>
      <c r="BK11" s="606"/>
      <c r="BL11" s="606"/>
      <c r="BM11" s="606"/>
      <c r="BN11" s="607"/>
      <c r="BO11" s="665">
        <v>4.5</v>
      </c>
      <c r="BP11" s="665"/>
      <c r="BQ11" s="665"/>
      <c r="BR11" s="665"/>
      <c r="BS11" s="611">
        <v>49449</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1011187</v>
      </c>
      <c r="CS11" s="606"/>
      <c r="CT11" s="606"/>
      <c r="CU11" s="606"/>
      <c r="CV11" s="606"/>
      <c r="CW11" s="606"/>
      <c r="CX11" s="606"/>
      <c r="CY11" s="607"/>
      <c r="CZ11" s="665">
        <v>5.7</v>
      </c>
      <c r="DA11" s="665"/>
      <c r="DB11" s="665"/>
      <c r="DC11" s="665"/>
      <c r="DD11" s="611">
        <v>317150</v>
      </c>
      <c r="DE11" s="606"/>
      <c r="DF11" s="606"/>
      <c r="DG11" s="606"/>
      <c r="DH11" s="606"/>
      <c r="DI11" s="606"/>
      <c r="DJ11" s="606"/>
      <c r="DK11" s="606"/>
      <c r="DL11" s="606"/>
      <c r="DM11" s="606"/>
      <c r="DN11" s="606"/>
      <c r="DO11" s="606"/>
      <c r="DP11" s="607"/>
      <c r="DQ11" s="611">
        <v>629392</v>
      </c>
      <c r="DR11" s="606"/>
      <c r="DS11" s="606"/>
      <c r="DT11" s="606"/>
      <c r="DU11" s="606"/>
      <c r="DV11" s="606"/>
      <c r="DW11" s="606"/>
      <c r="DX11" s="606"/>
      <c r="DY11" s="606"/>
      <c r="DZ11" s="606"/>
      <c r="EA11" s="606"/>
      <c r="EB11" s="606"/>
      <c r="EC11" s="646"/>
    </row>
    <row r="12" spans="2:143" ht="11.25" customHeight="1" x14ac:dyDescent="0.15">
      <c r="B12" s="600" t="s">
        <v>244</v>
      </c>
      <c r="C12" s="601"/>
      <c r="D12" s="601"/>
      <c r="E12" s="601"/>
      <c r="F12" s="601"/>
      <c r="G12" s="601"/>
      <c r="H12" s="601"/>
      <c r="I12" s="601"/>
      <c r="J12" s="601"/>
      <c r="K12" s="601"/>
      <c r="L12" s="601"/>
      <c r="M12" s="601"/>
      <c r="N12" s="601"/>
      <c r="O12" s="601"/>
      <c r="P12" s="601"/>
      <c r="Q12" s="602"/>
      <c r="R12" s="603">
        <v>806381</v>
      </c>
      <c r="S12" s="606"/>
      <c r="T12" s="606"/>
      <c r="U12" s="606"/>
      <c r="V12" s="606"/>
      <c r="W12" s="606"/>
      <c r="X12" s="606"/>
      <c r="Y12" s="607"/>
      <c r="Z12" s="665">
        <v>4.4000000000000004</v>
      </c>
      <c r="AA12" s="665"/>
      <c r="AB12" s="665"/>
      <c r="AC12" s="665"/>
      <c r="AD12" s="666">
        <v>806381</v>
      </c>
      <c r="AE12" s="666"/>
      <c r="AF12" s="666"/>
      <c r="AG12" s="666"/>
      <c r="AH12" s="666"/>
      <c r="AI12" s="666"/>
      <c r="AJ12" s="666"/>
      <c r="AK12" s="666"/>
      <c r="AL12" s="608">
        <v>7.7</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3598030</v>
      </c>
      <c r="BH12" s="606"/>
      <c r="BI12" s="606"/>
      <c r="BJ12" s="606"/>
      <c r="BK12" s="606"/>
      <c r="BL12" s="606"/>
      <c r="BM12" s="606"/>
      <c r="BN12" s="607"/>
      <c r="BO12" s="665">
        <v>53.6</v>
      </c>
      <c r="BP12" s="665"/>
      <c r="BQ12" s="665"/>
      <c r="BR12" s="665"/>
      <c r="BS12" s="611">
        <v>445176</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1003029</v>
      </c>
      <c r="CS12" s="606"/>
      <c r="CT12" s="606"/>
      <c r="CU12" s="606"/>
      <c r="CV12" s="606"/>
      <c r="CW12" s="606"/>
      <c r="CX12" s="606"/>
      <c r="CY12" s="607"/>
      <c r="CZ12" s="665">
        <v>5.6</v>
      </c>
      <c r="DA12" s="665"/>
      <c r="DB12" s="665"/>
      <c r="DC12" s="665"/>
      <c r="DD12" s="611">
        <v>159427</v>
      </c>
      <c r="DE12" s="606"/>
      <c r="DF12" s="606"/>
      <c r="DG12" s="606"/>
      <c r="DH12" s="606"/>
      <c r="DI12" s="606"/>
      <c r="DJ12" s="606"/>
      <c r="DK12" s="606"/>
      <c r="DL12" s="606"/>
      <c r="DM12" s="606"/>
      <c r="DN12" s="606"/>
      <c r="DO12" s="606"/>
      <c r="DP12" s="607"/>
      <c r="DQ12" s="611">
        <v>431107</v>
      </c>
      <c r="DR12" s="606"/>
      <c r="DS12" s="606"/>
      <c r="DT12" s="606"/>
      <c r="DU12" s="606"/>
      <c r="DV12" s="606"/>
      <c r="DW12" s="606"/>
      <c r="DX12" s="606"/>
      <c r="DY12" s="606"/>
      <c r="DZ12" s="606"/>
      <c r="EA12" s="606"/>
      <c r="EB12" s="606"/>
      <c r="EC12" s="646"/>
    </row>
    <row r="13" spans="2:143" ht="11.25" customHeight="1" x14ac:dyDescent="0.15">
      <c r="B13" s="600" t="s">
        <v>247</v>
      </c>
      <c r="C13" s="601"/>
      <c r="D13" s="601"/>
      <c r="E13" s="601"/>
      <c r="F13" s="601"/>
      <c r="G13" s="601"/>
      <c r="H13" s="601"/>
      <c r="I13" s="601"/>
      <c r="J13" s="601"/>
      <c r="K13" s="601"/>
      <c r="L13" s="601"/>
      <c r="M13" s="601"/>
      <c r="N13" s="601"/>
      <c r="O13" s="601"/>
      <c r="P13" s="601"/>
      <c r="Q13" s="602"/>
      <c r="R13" s="603">
        <v>10777</v>
      </c>
      <c r="S13" s="606"/>
      <c r="T13" s="606"/>
      <c r="U13" s="606"/>
      <c r="V13" s="606"/>
      <c r="W13" s="606"/>
      <c r="X13" s="606"/>
      <c r="Y13" s="607"/>
      <c r="Z13" s="665">
        <v>0.1</v>
      </c>
      <c r="AA13" s="665"/>
      <c r="AB13" s="665"/>
      <c r="AC13" s="665"/>
      <c r="AD13" s="666">
        <v>10777</v>
      </c>
      <c r="AE13" s="666"/>
      <c r="AF13" s="666"/>
      <c r="AG13" s="666"/>
      <c r="AH13" s="666"/>
      <c r="AI13" s="666"/>
      <c r="AJ13" s="666"/>
      <c r="AK13" s="666"/>
      <c r="AL13" s="608">
        <v>0.1</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3595544</v>
      </c>
      <c r="BH13" s="606"/>
      <c r="BI13" s="606"/>
      <c r="BJ13" s="606"/>
      <c r="BK13" s="606"/>
      <c r="BL13" s="606"/>
      <c r="BM13" s="606"/>
      <c r="BN13" s="607"/>
      <c r="BO13" s="665">
        <v>53.6</v>
      </c>
      <c r="BP13" s="665"/>
      <c r="BQ13" s="665"/>
      <c r="BR13" s="665"/>
      <c r="BS13" s="611">
        <v>445176</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2174330</v>
      </c>
      <c r="CS13" s="606"/>
      <c r="CT13" s="606"/>
      <c r="CU13" s="606"/>
      <c r="CV13" s="606"/>
      <c r="CW13" s="606"/>
      <c r="CX13" s="606"/>
      <c r="CY13" s="607"/>
      <c r="CZ13" s="665">
        <v>12.2</v>
      </c>
      <c r="DA13" s="665"/>
      <c r="DB13" s="665"/>
      <c r="DC13" s="665"/>
      <c r="DD13" s="611">
        <v>600846</v>
      </c>
      <c r="DE13" s="606"/>
      <c r="DF13" s="606"/>
      <c r="DG13" s="606"/>
      <c r="DH13" s="606"/>
      <c r="DI13" s="606"/>
      <c r="DJ13" s="606"/>
      <c r="DK13" s="606"/>
      <c r="DL13" s="606"/>
      <c r="DM13" s="606"/>
      <c r="DN13" s="606"/>
      <c r="DO13" s="606"/>
      <c r="DP13" s="607"/>
      <c r="DQ13" s="611">
        <v>1726884</v>
      </c>
      <c r="DR13" s="606"/>
      <c r="DS13" s="606"/>
      <c r="DT13" s="606"/>
      <c r="DU13" s="606"/>
      <c r="DV13" s="606"/>
      <c r="DW13" s="606"/>
      <c r="DX13" s="606"/>
      <c r="DY13" s="606"/>
      <c r="DZ13" s="606"/>
      <c r="EA13" s="606"/>
      <c r="EB13" s="606"/>
      <c r="EC13" s="646"/>
    </row>
    <row r="14" spans="2:143" ht="11.25" customHeight="1" x14ac:dyDescent="0.15">
      <c r="B14" s="600" t="s">
        <v>250</v>
      </c>
      <c r="C14" s="601"/>
      <c r="D14" s="601"/>
      <c r="E14" s="601"/>
      <c r="F14" s="601"/>
      <c r="G14" s="601"/>
      <c r="H14" s="601"/>
      <c r="I14" s="601"/>
      <c r="J14" s="601"/>
      <c r="K14" s="601"/>
      <c r="L14" s="601"/>
      <c r="M14" s="601"/>
      <c r="N14" s="601"/>
      <c r="O14" s="601"/>
      <c r="P14" s="601"/>
      <c r="Q14" s="602"/>
      <c r="R14" s="603" t="s">
        <v>166</v>
      </c>
      <c r="S14" s="606"/>
      <c r="T14" s="606"/>
      <c r="U14" s="606"/>
      <c r="V14" s="606"/>
      <c r="W14" s="606"/>
      <c r="X14" s="606"/>
      <c r="Y14" s="607"/>
      <c r="Z14" s="665" t="s">
        <v>166</v>
      </c>
      <c r="AA14" s="665"/>
      <c r="AB14" s="665"/>
      <c r="AC14" s="665"/>
      <c r="AD14" s="666" t="s">
        <v>166</v>
      </c>
      <c r="AE14" s="666"/>
      <c r="AF14" s="666"/>
      <c r="AG14" s="666"/>
      <c r="AH14" s="666"/>
      <c r="AI14" s="666"/>
      <c r="AJ14" s="666"/>
      <c r="AK14" s="666"/>
      <c r="AL14" s="608" t="s">
        <v>171</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125410</v>
      </c>
      <c r="BH14" s="606"/>
      <c r="BI14" s="606"/>
      <c r="BJ14" s="606"/>
      <c r="BK14" s="606"/>
      <c r="BL14" s="606"/>
      <c r="BM14" s="606"/>
      <c r="BN14" s="607"/>
      <c r="BO14" s="665">
        <v>1.9</v>
      </c>
      <c r="BP14" s="665"/>
      <c r="BQ14" s="665"/>
      <c r="BR14" s="665"/>
      <c r="BS14" s="611" t="s">
        <v>171</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603891</v>
      </c>
      <c r="CS14" s="606"/>
      <c r="CT14" s="606"/>
      <c r="CU14" s="606"/>
      <c r="CV14" s="606"/>
      <c r="CW14" s="606"/>
      <c r="CX14" s="606"/>
      <c r="CY14" s="607"/>
      <c r="CZ14" s="665">
        <v>3.4</v>
      </c>
      <c r="DA14" s="665"/>
      <c r="DB14" s="665"/>
      <c r="DC14" s="665"/>
      <c r="DD14" s="611">
        <v>18851</v>
      </c>
      <c r="DE14" s="606"/>
      <c r="DF14" s="606"/>
      <c r="DG14" s="606"/>
      <c r="DH14" s="606"/>
      <c r="DI14" s="606"/>
      <c r="DJ14" s="606"/>
      <c r="DK14" s="606"/>
      <c r="DL14" s="606"/>
      <c r="DM14" s="606"/>
      <c r="DN14" s="606"/>
      <c r="DO14" s="606"/>
      <c r="DP14" s="607"/>
      <c r="DQ14" s="611">
        <v>580510</v>
      </c>
      <c r="DR14" s="606"/>
      <c r="DS14" s="606"/>
      <c r="DT14" s="606"/>
      <c r="DU14" s="606"/>
      <c r="DV14" s="606"/>
      <c r="DW14" s="606"/>
      <c r="DX14" s="606"/>
      <c r="DY14" s="606"/>
      <c r="DZ14" s="606"/>
      <c r="EA14" s="606"/>
      <c r="EB14" s="606"/>
      <c r="EC14" s="646"/>
    </row>
    <row r="15" spans="2:143" ht="11.25" customHeight="1" x14ac:dyDescent="0.15">
      <c r="B15" s="600" t="s">
        <v>253</v>
      </c>
      <c r="C15" s="601"/>
      <c r="D15" s="601"/>
      <c r="E15" s="601"/>
      <c r="F15" s="601"/>
      <c r="G15" s="601"/>
      <c r="H15" s="601"/>
      <c r="I15" s="601"/>
      <c r="J15" s="601"/>
      <c r="K15" s="601"/>
      <c r="L15" s="601"/>
      <c r="M15" s="601"/>
      <c r="N15" s="601"/>
      <c r="O15" s="601"/>
      <c r="P15" s="601"/>
      <c r="Q15" s="602"/>
      <c r="R15" s="603">
        <v>42915</v>
      </c>
      <c r="S15" s="606"/>
      <c r="T15" s="606"/>
      <c r="U15" s="606"/>
      <c r="V15" s="606"/>
      <c r="W15" s="606"/>
      <c r="X15" s="606"/>
      <c r="Y15" s="607"/>
      <c r="Z15" s="665">
        <v>0.2</v>
      </c>
      <c r="AA15" s="665"/>
      <c r="AB15" s="665"/>
      <c r="AC15" s="665"/>
      <c r="AD15" s="666">
        <v>42915</v>
      </c>
      <c r="AE15" s="666"/>
      <c r="AF15" s="666"/>
      <c r="AG15" s="666"/>
      <c r="AH15" s="666"/>
      <c r="AI15" s="666"/>
      <c r="AJ15" s="666"/>
      <c r="AK15" s="666"/>
      <c r="AL15" s="608">
        <v>0.4</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300070</v>
      </c>
      <c r="BH15" s="606"/>
      <c r="BI15" s="606"/>
      <c r="BJ15" s="606"/>
      <c r="BK15" s="606"/>
      <c r="BL15" s="606"/>
      <c r="BM15" s="606"/>
      <c r="BN15" s="607"/>
      <c r="BO15" s="665">
        <v>4.5</v>
      </c>
      <c r="BP15" s="665"/>
      <c r="BQ15" s="665"/>
      <c r="BR15" s="665"/>
      <c r="BS15" s="611" t="s">
        <v>166</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2655478</v>
      </c>
      <c r="CS15" s="606"/>
      <c r="CT15" s="606"/>
      <c r="CU15" s="606"/>
      <c r="CV15" s="606"/>
      <c r="CW15" s="606"/>
      <c r="CX15" s="606"/>
      <c r="CY15" s="607"/>
      <c r="CZ15" s="665">
        <v>14.9</v>
      </c>
      <c r="DA15" s="665"/>
      <c r="DB15" s="665"/>
      <c r="DC15" s="665"/>
      <c r="DD15" s="611">
        <v>1284788</v>
      </c>
      <c r="DE15" s="606"/>
      <c r="DF15" s="606"/>
      <c r="DG15" s="606"/>
      <c r="DH15" s="606"/>
      <c r="DI15" s="606"/>
      <c r="DJ15" s="606"/>
      <c r="DK15" s="606"/>
      <c r="DL15" s="606"/>
      <c r="DM15" s="606"/>
      <c r="DN15" s="606"/>
      <c r="DO15" s="606"/>
      <c r="DP15" s="607"/>
      <c r="DQ15" s="611">
        <v>1443295</v>
      </c>
      <c r="DR15" s="606"/>
      <c r="DS15" s="606"/>
      <c r="DT15" s="606"/>
      <c r="DU15" s="606"/>
      <c r="DV15" s="606"/>
      <c r="DW15" s="606"/>
      <c r="DX15" s="606"/>
      <c r="DY15" s="606"/>
      <c r="DZ15" s="606"/>
      <c r="EA15" s="606"/>
      <c r="EB15" s="606"/>
      <c r="EC15" s="646"/>
    </row>
    <row r="16" spans="2:143" ht="11.25" customHeight="1" x14ac:dyDescent="0.15">
      <c r="B16" s="600" t="s">
        <v>256</v>
      </c>
      <c r="C16" s="601"/>
      <c r="D16" s="601"/>
      <c r="E16" s="601"/>
      <c r="F16" s="601"/>
      <c r="G16" s="601"/>
      <c r="H16" s="601"/>
      <c r="I16" s="601"/>
      <c r="J16" s="601"/>
      <c r="K16" s="601"/>
      <c r="L16" s="601"/>
      <c r="M16" s="601"/>
      <c r="N16" s="601"/>
      <c r="O16" s="601"/>
      <c r="P16" s="601"/>
      <c r="Q16" s="602"/>
      <c r="R16" s="603" t="s">
        <v>171</v>
      </c>
      <c r="S16" s="606"/>
      <c r="T16" s="606"/>
      <c r="U16" s="606"/>
      <c r="V16" s="606"/>
      <c r="W16" s="606"/>
      <c r="X16" s="606"/>
      <c r="Y16" s="607"/>
      <c r="Z16" s="665" t="s">
        <v>166</v>
      </c>
      <c r="AA16" s="665"/>
      <c r="AB16" s="665"/>
      <c r="AC16" s="665"/>
      <c r="AD16" s="666" t="s">
        <v>171</v>
      </c>
      <c r="AE16" s="666"/>
      <c r="AF16" s="666"/>
      <c r="AG16" s="666"/>
      <c r="AH16" s="666"/>
      <c r="AI16" s="666"/>
      <c r="AJ16" s="666"/>
      <c r="AK16" s="666"/>
      <c r="AL16" s="608" t="s">
        <v>171</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166</v>
      </c>
      <c r="BH16" s="606"/>
      <c r="BI16" s="606"/>
      <c r="BJ16" s="606"/>
      <c r="BK16" s="606"/>
      <c r="BL16" s="606"/>
      <c r="BM16" s="606"/>
      <c r="BN16" s="607"/>
      <c r="BO16" s="665" t="s">
        <v>171</v>
      </c>
      <c r="BP16" s="665"/>
      <c r="BQ16" s="665"/>
      <c r="BR16" s="665"/>
      <c r="BS16" s="611" t="s">
        <v>171</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56172</v>
      </c>
      <c r="CS16" s="606"/>
      <c r="CT16" s="606"/>
      <c r="CU16" s="606"/>
      <c r="CV16" s="606"/>
      <c r="CW16" s="606"/>
      <c r="CX16" s="606"/>
      <c r="CY16" s="607"/>
      <c r="CZ16" s="665">
        <v>0.3</v>
      </c>
      <c r="DA16" s="665"/>
      <c r="DB16" s="665"/>
      <c r="DC16" s="665"/>
      <c r="DD16" s="611" t="s">
        <v>166</v>
      </c>
      <c r="DE16" s="606"/>
      <c r="DF16" s="606"/>
      <c r="DG16" s="606"/>
      <c r="DH16" s="606"/>
      <c r="DI16" s="606"/>
      <c r="DJ16" s="606"/>
      <c r="DK16" s="606"/>
      <c r="DL16" s="606"/>
      <c r="DM16" s="606"/>
      <c r="DN16" s="606"/>
      <c r="DO16" s="606"/>
      <c r="DP16" s="607"/>
      <c r="DQ16" s="611">
        <v>38190</v>
      </c>
      <c r="DR16" s="606"/>
      <c r="DS16" s="606"/>
      <c r="DT16" s="606"/>
      <c r="DU16" s="606"/>
      <c r="DV16" s="606"/>
      <c r="DW16" s="606"/>
      <c r="DX16" s="606"/>
      <c r="DY16" s="606"/>
      <c r="DZ16" s="606"/>
      <c r="EA16" s="606"/>
      <c r="EB16" s="606"/>
      <c r="EC16" s="646"/>
    </row>
    <row r="17" spans="2:133" ht="11.25" customHeight="1" x14ac:dyDescent="0.15">
      <c r="B17" s="600" t="s">
        <v>259</v>
      </c>
      <c r="C17" s="601"/>
      <c r="D17" s="601"/>
      <c r="E17" s="601"/>
      <c r="F17" s="601"/>
      <c r="G17" s="601"/>
      <c r="H17" s="601"/>
      <c r="I17" s="601"/>
      <c r="J17" s="601"/>
      <c r="K17" s="601"/>
      <c r="L17" s="601"/>
      <c r="M17" s="601"/>
      <c r="N17" s="601"/>
      <c r="O17" s="601"/>
      <c r="P17" s="601"/>
      <c r="Q17" s="602"/>
      <c r="R17" s="603">
        <v>18074</v>
      </c>
      <c r="S17" s="606"/>
      <c r="T17" s="606"/>
      <c r="U17" s="606"/>
      <c r="V17" s="606"/>
      <c r="W17" s="606"/>
      <c r="X17" s="606"/>
      <c r="Y17" s="607"/>
      <c r="Z17" s="665">
        <v>0.1</v>
      </c>
      <c r="AA17" s="665"/>
      <c r="AB17" s="665"/>
      <c r="AC17" s="665"/>
      <c r="AD17" s="666">
        <v>18074</v>
      </c>
      <c r="AE17" s="666"/>
      <c r="AF17" s="666"/>
      <c r="AG17" s="666"/>
      <c r="AH17" s="666"/>
      <c r="AI17" s="666"/>
      <c r="AJ17" s="666"/>
      <c r="AK17" s="666"/>
      <c r="AL17" s="608">
        <v>0.2</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166</v>
      </c>
      <c r="BH17" s="606"/>
      <c r="BI17" s="606"/>
      <c r="BJ17" s="606"/>
      <c r="BK17" s="606"/>
      <c r="BL17" s="606"/>
      <c r="BM17" s="606"/>
      <c r="BN17" s="607"/>
      <c r="BO17" s="665" t="s">
        <v>166</v>
      </c>
      <c r="BP17" s="665"/>
      <c r="BQ17" s="665"/>
      <c r="BR17" s="665"/>
      <c r="BS17" s="611" t="s">
        <v>166</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1539313</v>
      </c>
      <c r="CS17" s="606"/>
      <c r="CT17" s="606"/>
      <c r="CU17" s="606"/>
      <c r="CV17" s="606"/>
      <c r="CW17" s="606"/>
      <c r="CX17" s="606"/>
      <c r="CY17" s="607"/>
      <c r="CZ17" s="665">
        <v>8.6</v>
      </c>
      <c r="DA17" s="665"/>
      <c r="DB17" s="665"/>
      <c r="DC17" s="665"/>
      <c r="DD17" s="611" t="s">
        <v>166</v>
      </c>
      <c r="DE17" s="606"/>
      <c r="DF17" s="606"/>
      <c r="DG17" s="606"/>
      <c r="DH17" s="606"/>
      <c r="DI17" s="606"/>
      <c r="DJ17" s="606"/>
      <c r="DK17" s="606"/>
      <c r="DL17" s="606"/>
      <c r="DM17" s="606"/>
      <c r="DN17" s="606"/>
      <c r="DO17" s="606"/>
      <c r="DP17" s="607"/>
      <c r="DQ17" s="611">
        <v>1486764</v>
      </c>
      <c r="DR17" s="606"/>
      <c r="DS17" s="606"/>
      <c r="DT17" s="606"/>
      <c r="DU17" s="606"/>
      <c r="DV17" s="606"/>
      <c r="DW17" s="606"/>
      <c r="DX17" s="606"/>
      <c r="DY17" s="606"/>
      <c r="DZ17" s="606"/>
      <c r="EA17" s="606"/>
      <c r="EB17" s="606"/>
      <c r="EC17" s="646"/>
    </row>
    <row r="18" spans="2:133" ht="11.25" customHeight="1" x14ac:dyDescent="0.15">
      <c r="B18" s="600" t="s">
        <v>262</v>
      </c>
      <c r="C18" s="601"/>
      <c r="D18" s="601"/>
      <c r="E18" s="601"/>
      <c r="F18" s="601"/>
      <c r="G18" s="601"/>
      <c r="H18" s="601"/>
      <c r="I18" s="601"/>
      <c r="J18" s="601"/>
      <c r="K18" s="601"/>
      <c r="L18" s="601"/>
      <c r="M18" s="601"/>
      <c r="N18" s="601"/>
      <c r="O18" s="601"/>
      <c r="P18" s="601"/>
      <c r="Q18" s="602"/>
      <c r="R18" s="603">
        <v>3156422</v>
      </c>
      <c r="S18" s="606"/>
      <c r="T18" s="606"/>
      <c r="U18" s="606"/>
      <c r="V18" s="606"/>
      <c r="W18" s="606"/>
      <c r="X18" s="606"/>
      <c r="Y18" s="607"/>
      <c r="Z18" s="665">
        <v>17.100000000000001</v>
      </c>
      <c r="AA18" s="665"/>
      <c r="AB18" s="665"/>
      <c r="AC18" s="665"/>
      <c r="AD18" s="666">
        <v>2563208</v>
      </c>
      <c r="AE18" s="666"/>
      <c r="AF18" s="666"/>
      <c r="AG18" s="666"/>
      <c r="AH18" s="666"/>
      <c r="AI18" s="666"/>
      <c r="AJ18" s="666"/>
      <c r="AK18" s="666"/>
      <c r="AL18" s="608">
        <v>24.5</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166</v>
      </c>
      <c r="BH18" s="606"/>
      <c r="BI18" s="606"/>
      <c r="BJ18" s="606"/>
      <c r="BK18" s="606"/>
      <c r="BL18" s="606"/>
      <c r="BM18" s="606"/>
      <c r="BN18" s="607"/>
      <c r="BO18" s="665" t="s">
        <v>166</v>
      </c>
      <c r="BP18" s="665"/>
      <c r="BQ18" s="665"/>
      <c r="BR18" s="665"/>
      <c r="BS18" s="611" t="s">
        <v>171</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166</v>
      </c>
      <c r="CS18" s="606"/>
      <c r="CT18" s="606"/>
      <c r="CU18" s="606"/>
      <c r="CV18" s="606"/>
      <c r="CW18" s="606"/>
      <c r="CX18" s="606"/>
      <c r="CY18" s="607"/>
      <c r="CZ18" s="665" t="s">
        <v>171</v>
      </c>
      <c r="DA18" s="665"/>
      <c r="DB18" s="665"/>
      <c r="DC18" s="665"/>
      <c r="DD18" s="611" t="s">
        <v>166</v>
      </c>
      <c r="DE18" s="606"/>
      <c r="DF18" s="606"/>
      <c r="DG18" s="606"/>
      <c r="DH18" s="606"/>
      <c r="DI18" s="606"/>
      <c r="DJ18" s="606"/>
      <c r="DK18" s="606"/>
      <c r="DL18" s="606"/>
      <c r="DM18" s="606"/>
      <c r="DN18" s="606"/>
      <c r="DO18" s="606"/>
      <c r="DP18" s="607"/>
      <c r="DQ18" s="611" t="s">
        <v>166</v>
      </c>
      <c r="DR18" s="606"/>
      <c r="DS18" s="606"/>
      <c r="DT18" s="606"/>
      <c r="DU18" s="606"/>
      <c r="DV18" s="606"/>
      <c r="DW18" s="606"/>
      <c r="DX18" s="606"/>
      <c r="DY18" s="606"/>
      <c r="DZ18" s="606"/>
      <c r="EA18" s="606"/>
      <c r="EB18" s="606"/>
      <c r="EC18" s="646"/>
    </row>
    <row r="19" spans="2:133" ht="11.25" customHeight="1" x14ac:dyDescent="0.15">
      <c r="B19" s="600" t="s">
        <v>265</v>
      </c>
      <c r="C19" s="601"/>
      <c r="D19" s="601"/>
      <c r="E19" s="601"/>
      <c r="F19" s="601"/>
      <c r="G19" s="601"/>
      <c r="H19" s="601"/>
      <c r="I19" s="601"/>
      <c r="J19" s="601"/>
      <c r="K19" s="601"/>
      <c r="L19" s="601"/>
      <c r="M19" s="601"/>
      <c r="N19" s="601"/>
      <c r="O19" s="601"/>
      <c r="P19" s="601"/>
      <c r="Q19" s="602"/>
      <c r="R19" s="603">
        <v>2563208</v>
      </c>
      <c r="S19" s="606"/>
      <c r="T19" s="606"/>
      <c r="U19" s="606"/>
      <c r="V19" s="606"/>
      <c r="W19" s="606"/>
      <c r="X19" s="606"/>
      <c r="Y19" s="607"/>
      <c r="Z19" s="665">
        <v>13.9</v>
      </c>
      <c r="AA19" s="665"/>
      <c r="AB19" s="665"/>
      <c r="AC19" s="665"/>
      <c r="AD19" s="666">
        <v>2563208</v>
      </c>
      <c r="AE19" s="666"/>
      <c r="AF19" s="666"/>
      <c r="AG19" s="666"/>
      <c r="AH19" s="666"/>
      <c r="AI19" s="666"/>
      <c r="AJ19" s="666"/>
      <c r="AK19" s="666"/>
      <c r="AL19" s="608">
        <v>24.5</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v>11779</v>
      </c>
      <c r="BH19" s="606"/>
      <c r="BI19" s="606"/>
      <c r="BJ19" s="606"/>
      <c r="BK19" s="606"/>
      <c r="BL19" s="606"/>
      <c r="BM19" s="606"/>
      <c r="BN19" s="607"/>
      <c r="BO19" s="665">
        <v>0.2</v>
      </c>
      <c r="BP19" s="665"/>
      <c r="BQ19" s="665"/>
      <c r="BR19" s="665"/>
      <c r="BS19" s="611" t="s">
        <v>171</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166</v>
      </c>
      <c r="CS19" s="606"/>
      <c r="CT19" s="606"/>
      <c r="CU19" s="606"/>
      <c r="CV19" s="606"/>
      <c r="CW19" s="606"/>
      <c r="CX19" s="606"/>
      <c r="CY19" s="607"/>
      <c r="CZ19" s="665" t="s">
        <v>166</v>
      </c>
      <c r="DA19" s="665"/>
      <c r="DB19" s="665"/>
      <c r="DC19" s="665"/>
      <c r="DD19" s="611" t="s">
        <v>166</v>
      </c>
      <c r="DE19" s="606"/>
      <c r="DF19" s="606"/>
      <c r="DG19" s="606"/>
      <c r="DH19" s="606"/>
      <c r="DI19" s="606"/>
      <c r="DJ19" s="606"/>
      <c r="DK19" s="606"/>
      <c r="DL19" s="606"/>
      <c r="DM19" s="606"/>
      <c r="DN19" s="606"/>
      <c r="DO19" s="606"/>
      <c r="DP19" s="607"/>
      <c r="DQ19" s="611" t="s">
        <v>166</v>
      </c>
      <c r="DR19" s="606"/>
      <c r="DS19" s="606"/>
      <c r="DT19" s="606"/>
      <c r="DU19" s="606"/>
      <c r="DV19" s="606"/>
      <c r="DW19" s="606"/>
      <c r="DX19" s="606"/>
      <c r="DY19" s="606"/>
      <c r="DZ19" s="606"/>
      <c r="EA19" s="606"/>
      <c r="EB19" s="606"/>
      <c r="EC19" s="646"/>
    </row>
    <row r="20" spans="2:133" ht="11.25" customHeight="1" x14ac:dyDescent="0.15">
      <c r="B20" s="600" t="s">
        <v>268</v>
      </c>
      <c r="C20" s="601"/>
      <c r="D20" s="601"/>
      <c r="E20" s="601"/>
      <c r="F20" s="601"/>
      <c r="G20" s="601"/>
      <c r="H20" s="601"/>
      <c r="I20" s="601"/>
      <c r="J20" s="601"/>
      <c r="K20" s="601"/>
      <c r="L20" s="601"/>
      <c r="M20" s="601"/>
      <c r="N20" s="601"/>
      <c r="O20" s="601"/>
      <c r="P20" s="601"/>
      <c r="Q20" s="602"/>
      <c r="R20" s="603">
        <v>593214</v>
      </c>
      <c r="S20" s="606"/>
      <c r="T20" s="606"/>
      <c r="U20" s="606"/>
      <c r="V20" s="606"/>
      <c r="W20" s="606"/>
      <c r="X20" s="606"/>
      <c r="Y20" s="607"/>
      <c r="Z20" s="665">
        <v>3.2</v>
      </c>
      <c r="AA20" s="665"/>
      <c r="AB20" s="665"/>
      <c r="AC20" s="665"/>
      <c r="AD20" s="666" t="s">
        <v>166</v>
      </c>
      <c r="AE20" s="666"/>
      <c r="AF20" s="666"/>
      <c r="AG20" s="666"/>
      <c r="AH20" s="666"/>
      <c r="AI20" s="666"/>
      <c r="AJ20" s="666"/>
      <c r="AK20" s="666"/>
      <c r="AL20" s="608" t="s">
        <v>166</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v>11779</v>
      </c>
      <c r="BH20" s="606"/>
      <c r="BI20" s="606"/>
      <c r="BJ20" s="606"/>
      <c r="BK20" s="606"/>
      <c r="BL20" s="606"/>
      <c r="BM20" s="606"/>
      <c r="BN20" s="607"/>
      <c r="BO20" s="665">
        <v>0.2</v>
      </c>
      <c r="BP20" s="665"/>
      <c r="BQ20" s="665"/>
      <c r="BR20" s="665"/>
      <c r="BS20" s="611" t="s">
        <v>166</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17802135</v>
      </c>
      <c r="CS20" s="606"/>
      <c r="CT20" s="606"/>
      <c r="CU20" s="606"/>
      <c r="CV20" s="606"/>
      <c r="CW20" s="606"/>
      <c r="CX20" s="606"/>
      <c r="CY20" s="607"/>
      <c r="CZ20" s="665">
        <v>100</v>
      </c>
      <c r="DA20" s="665"/>
      <c r="DB20" s="665"/>
      <c r="DC20" s="665"/>
      <c r="DD20" s="611">
        <v>2522279</v>
      </c>
      <c r="DE20" s="606"/>
      <c r="DF20" s="606"/>
      <c r="DG20" s="606"/>
      <c r="DH20" s="606"/>
      <c r="DI20" s="606"/>
      <c r="DJ20" s="606"/>
      <c r="DK20" s="606"/>
      <c r="DL20" s="606"/>
      <c r="DM20" s="606"/>
      <c r="DN20" s="606"/>
      <c r="DO20" s="606"/>
      <c r="DP20" s="607"/>
      <c r="DQ20" s="611">
        <v>12218853</v>
      </c>
      <c r="DR20" s="606"/>
      <c r="DS20" s="606"/>
      <c r="DT20" s="606"/>
      <c r="DU20" s="606"/>
      <c r="DV20" s="606"/>
      <c r="DW20" s="606"/>
      <c r="DX20" s="606"/>
      <c r="DY20" s="606"/>
      <c r="DZ20" s="606"/>
      <c r="EA20" s="606"/>
      <c r="EB20" s="606"/>
      <c r="EC20" s="646"/>
    </row>
    <row r="21" spans="2:133" ht="11.25" customHeight="1" x14ac:dyDescent="0.15">
      <c r="B21" s="600" t="s">
        <v>271</v>
      </c>
      <c r="C21" s="601"/>
      <c r="D21" s="601"/>
      <c r="E21" s="601"/>
      <c r="F21" s="601"/>
      <c r="G21" s="601"/>
      <c r="H21" s="601"/>
      <c r="I21" s="601"/>
      <c r="J21" s="601"/>
      <c r="K21" s="601"/>
      <c r="L21" s="601"/>
      <c r="M21" s="601"/>
      <c r="N21" s="601"/>
      <c r="O21" s="601"/>
      <c r="P21" s="601"/>
      <c r="Q21" s="602"/>
      <c r="R21" s="603" t="s">
        <v>171</v>
      </c>
      <c r="S21" s="606"/>
      <c r="T21" s="606"/>
      <c r="U21" s="606"/>
      <c r="V21" s="606"/>
      <c r="W21" s="606"/>
      <c r="X21" s="606"/>
      <c r="Y21" s="607"/>
      <c r="Z21" s="665" t="s">
        <v>171</v>
      </c>
      <c r="AA21" s="665"/>
      <c r="AB21" s="665"/>
      <c r="AC21" s="665"/>
      <c r="AD21" s="666" t="s">
        <v>171</v>
      </c>
      <c r="AE21" s="666"/>
      <c r="AF21" s="666"/>
      <c r="AG21" s="666"/>
      <c r="AH21" s="666"/>
      <c r="AI21" s="666"/>
      <c r="AJ21" s="666"/>
      <c r="AK21" s="666"/>
      <c r="AL21" s="608" t="s">
        <v>166</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v>11779</v>
      </c>
      <c r="BH21" s="606"/>
      <c r="BI21" s="606"/>
      <c r="BJ21" s="606"/>
      <c r="BK21" s="606"/>
      <c r="BL21" s="606"/>
      <c r="BM21" s="606"/>
      <c r="BN21" s="607"/>
      <c r="BO21" s="665">
        <v>0.2</v>
      </c>
      <c r="BP21" s="665"/>
      <c r="BQ21" s="665"/>
      <c r="BR21" s="665"/>
      <c r="BS21" s="611" t="s">
        <v>171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273</v>
      </c>
      <c r="C22" s="601"/>
      <c r="D22" s="601"/>
      <c r="E22" s="601"/>
      <c r="F22" s="601"/>
      <c r="G22" s="601"/>
      <c r="H22" s="601"/>
      <c r="I22" s="601"/>
      <c r="J22" s="601"/>
      <c r="K22" s="601"/>
      <c r="L22" s="601"/>
      <c r="M22" s="601"/>
      <c r="N22" s="601"/>
      <c r="O22" s="601"/>
      <c r="P22" s="601"/>
      <c r="Q22" s="602"/>
      <c r="R22" s="603">
        <v>10968289</v>
      </c>
      <c r="S22" s="606"/>
      <c r="T22" s="606"/>
      <c r="U22" s="606"/>
      <c r="V22" s="606"/>
      <c r="W22" s="606"/>
      <c r="X22" s="606"/>
      <c r="Y22" s="607"/>
      <c r="Z22" s="665">
        <v>59.3</v>
      </c>
      <c r="AA22" s="665"/>
      <c r="AB22" s="665"/>
      <c r="AC22" s="665"/>
      <c r="AD22" s="666">
        <v>10375075</v>
      </c>
      <c r="AE22" s="666"/>
      <c r="AF22" s="666"/>
      <c r="AG22" s="666"/>
      <c r="AH22" s="666"/>
      <c r="AI22" s="666"/>
      <c r="AJ22" s="666"/>
      <c r="AK22" s="666"/>
      <c r="AL22" s="608">
        <v>99.2</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166</v>
      </c>
      <c r="BH22" s="606"/>
      <c r="BI22" s="606"/>
      <c r="BJ22" s="606"/>
      <c r="BK22" s="606"/>
      <c r="BL22" s="606"/>
      <c r="BM22" s="606"/>
      <c r="BN22" s="607"/>
      <c r="BO22" s="665" t="s">
        <v>166</v>
      </c>
      <c r="BP22" s="665"/>
      <c r="BQ22" s="665"/>
      <c r="BR22" s="665"/>
      <c r="BS22" s="611" t="s">
        <v>171</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276</v>
      </c>
      <c r="C23" s="601"/>
      <c r="D23" s="601"/>
      <c r="E23" s="601"/>
      <c r="F23" s="601"/>
      <c r="G23" s="601"/>
      <c r="H23" s="601"/>
      <c r="I23" s="601"/>
      <c r="J23" s="601"/>
      <c r="K23" s="601"/>
      <c r="L23" s="601"/>
      <c r="M23" s="601"/>
      <c r="N23" s="601"/>
      <c r="O23" s="601"/>
      <c r="P23" s="601"/>
      <c r="Q23" s="602"/>
      <c r="R23" s="603">
        <v>5503</v>
      </c>
      <c r="S23" s="606"/>
      <c r="T23" s="606"/>
      <c r="U23" s="606"/>
      <c r="V23" s="606"/>
      <c r="W23" s="606"/>
      <c r="X23" s="606"/>
      <c r="Y23" s="607"/>
      <c r="Z23" s="665">
        <v>0</v>
      </c>
      <c r="AA23" s="665"/>
      <c r="AB23" s="665"/>
      <c r="AC23" s="665"/>
      <c r="AD23" s="666">
        <v>5503</v>
      </c>
      <c r="AE23" s="666"/>
      <c r="AF23" s="666"/>
      <c r="AG23" s="666"/>
      <c r="AH23" s="666"/>
      <c r="AI23" s="666"/>
      <c r="AJ23" s="666"/>
      <c r="AK23" s="666"/>
      <c r="AL23" s="608">
        <v>0.1</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166</v>
      </c>
      <c r="BH23" s="606"/>
      <c r="BI23" s="606"/>
      <c r="BJ23" s="606"/>
      <c r="BK23" s="606"/>
      <c r="BL23" s="606"/>
      <c r="BM23" s="606"/>
      <c r="BN23" s="607"/>
      <c r="BO23" s="665" t="s">
        <v>166</v>
      </c>
      <c r="BP23" s="665"/>
      <c r="BQ23" s="665"/>
      <c r="BR23" s="665"/>
      <c r="BS23" s="611" t="s">
        <v>171</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x14ac:dyDescent="0.15">
      <c r="B24" s="600" t="s">
        <v>283</v>
      </c>
      <c r="C24" s="601"/>
      <c r="D24" s="601"/>
      <c r="E24" s="601"/>
      <c r="F24" s="601"/>
      <c r="G24" s="601"/>
      <c r="H24" s="601"/>
      <c r="I24" s="601"/>
      <c r="J24" s="601"/>
      <c r="K24" s="601"/>
      <c r="L24" s="601"/>
      <c r="M24" s="601"/>
      <c r="N24" s="601"/>
      <c r="O24" s="601"/>
      <c r="P24" s="601"/>
      <c r="Q24" s="602"/>
      <c r="R24" s="603">
        <v>146722</v>
      </c>
      <c r="S24" s="606"/>
      <c r="T24" s="606"/>
      <c r="U24" s="606"/>
      <c r="V24" s="606"/>
      <c r="W24" s="606"/>
      <c r="X24" s="606"/>
      <c r="Y24" s="607"/>
      <c r="Z24" s="665">
        <v>0.8</v>
      </c>
      <c r="AA24" s="665"/>
      <c r="AB24" s="665"/>
      <c r="AC24" s="665"/>
      <c r="AD24" s="666" t="s">
        <v>166</v>
      </c>
      <c r="AE24" s="666"/>
      <c r="AF24" s="666"/>
      <c r="AG24" s="666"/>
      <c r="AH24" s="666"/>
      <c r="AI24" s="666"/>
      <c r="AJ24" s="666"/>
      <c r="AK24" s="666"/>
      <c r="AL24" s="608" t="s">
        <v>166</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171</v>
      </c>
      <c r="BH24" s="606"/>
      <c r="BI24" s="606"/>
      <c r="BJ24" s="606"/>
      <c r="BK24" s="606"/>
      <c r="BL24" s="606"/>
      <c r="BM24" s="606"/>
      <c r="BN24" s="607"/>
      <c r="BO24" s="665" t="s">
        <v>166</v>
      </c>
      <c r="BP24" s="665"/>
      <c r="BQ24" s="665"/>
      <c r="BR24" s="665"/>
      <c r="BS24" s="611" t="s">
        <v>166</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7076987</v>
      </c>
      <c r="CS24" s="669"/>
      <c r="CT24" s="669"/>
      <c r="CU24" s="669"/>
      <c r="CV24" s="669"/>
      <c r="CW24" s="669"/>
      <c r="CX24" s="669"/>
      <c r="CY24" s="715"/>
      <c r="CZ24" s="716">
        <v>39.799999999999997</v>
      </c>
      <c r="DA24" s="685"/>
      <c r="DB24" s="685"/>
      <c r="DC24" s="719"/>
      <c r="DD24" s="714">
        <v>4851525</v>
      </c>
      <c r="DE24" s="669"/>
      <c r="DF24" s="669"/>
      <c r="DG24" s="669"/>
      <c r="DH24" s="669"/>
      <c r="DI24" s="669"/>
      <c r="DJ24" s="669"/>
      <c r="DK24" s="715"/>
      <c r="DL24" s="714">
        <v>4801554</v>
      </c>
      <c r="DM24" s="669"/>
      <c r="DN24" s="669"/>
      <c r="DO24" s="669"/>
      <c r="DP24" s="669"/>
      <c r="DQ24" s="669"/>
      <c r="DR24" s="669"/>
      <c r="DS24" s="669"/>
      <c r="DT24" s="669"/>
      <c r="DU24" s="669"/>
      <c r="DV24" s="715"/>
      <c r="DW24" s="716">
        <v>43</v>
      </c>
      <c r="DX24" s="685"/>
      <c r="DY24" s="685"/>
      <c r="DZ24" s="685"/>
      <c r="EA24" s="685"/>
      <c r="EB24" s="685"/>
      <c r="EC24" s="717"/>
    </row>
    <row r="25" spans="2:133" ht="11.25" customHeight="1" x14ac:dyDescent="0.15">
      <c r="B25" s="600" t="s">
        <v>286</v>
      </c>
      <c r="C25" s="601"/>
      <c r="D25" s="601"/>
      <c r="E25" s="601"/>
      <c r="F25" s="601"/>
      <c r="G25" s="601"/>
      <c r="H25" s="601"/>
      <c r="I25" s="601"/>
      <c r="J25" s="601"/>
      <c r="K25" s="601"/>
      <c r="L25" s="601"/>
      <c r="M25" s="601"/>
      <c r="N25" s="601"/>
      <c r="O25" s="601"/>
      <c r="P25" s="601"/>
      <c r="Q25" s="602"/>
      <c r="R25" s="603">
        <v>262778</v>
      </c>
      <c r="S25" s="606"/>
      <c r="T25" s="606"/>
      <c r="U25" s="606"/>
      <c r="V25" s="606"/>
      <c r="W25" s="606"/>
      <c r="X25" s="606"/>
      <c r="Y25" s="607"/>
      <c r="Z25" s="665">
        <v>1.4</v>
      </c>
      <c r="AA25" s="665"/>
      <c r="AB25" s="665"/>
      <c r="AC25" s="665"/>
      <c r="AD25" s="666">
        <v>27631</v>
      </c>
      <c r="AE25" s="666"/>
      <c r="AF25" s="666"/>
      <c r="AG25" s="666"/>
      <c r="AH25" s="666"/>
      <c r="AI25" s="666"/>
      <c r="AJ25" s="666"/>
      <c r="AK25" s="666"/>
      <c r="AL25" s="608">
        <v>0.3</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171</v>
      </c>
      <c r="BH25" s="606"/>
      <c r="BI25" s="606"/>
      <c r="BJ25" s="606"/>
      <c r="BK25" s="606"/>
      <c r="BL25" s="606"/>
      <c r="BM25" s="606"/>
      <c r="BN25" s="607"/>
      <c r="BO25" s="665" t="s">
        <v>171</v>
      </c>
      <c r="BP25" s="665"/>
      <c r="BQ25" s="665"/>
      <c r="BR25" s="665"/>
      <c r="BS25" s="611" t="s">
        <v>171</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2515534</v>
      </c>
      <c r="CS25" s="604"/>
      <c r="CT25" s="604"/>
      <c r="CU25" s="604"/>
      <c r="CV25" s="604"/>
      <c r="CW25" s="604"/>
      <c r="CX25" s="604"/>
      <c r="CY25" s="605"/>
      <c r="CZ25" s="608">
        <v>14.1</v>
      </c>
      <c r="DA25" s="637"/>
      <c r="DB25" s="637"/>
      <c r="DC25" s="638"/>
      <c r="DD25" s="611">
        <v>2315613</v>
      </c>
      <c r="DE25" s="604"/>
      <c r="DF25" s="604"/>
      <c r="DG25" s="604"/>
      <c r="DH25" s="604"/>
      <c r="DI25" s="604"/>
      <c r="DJ25" s="604"/>
      <c r="DK25" s="605"/>
      <c r="DL25" s="611">
        <v>2265762</v>
      </c>
      <c r="DM25" s="604"/>
      <c r="DN25" s="604"/>
      <c r="DO25" s="604"/>
      <c r="DP25" s="604"/>
      <c r="DQ25" s="604"/>
      <c r="DR25" s="604"/>
      <c r="DS25" s="604"/>
      <c r="DT25" s="604"/>
      <c r="DU25" s="604"/>
      <c r="DV25" s="605"/>
      <c r="DW25" s="608">
        <v>20.3</v>
      </c>
      <c r="DX25" s="637"/>
      <c r="DY25" s="637"/>
      <c r="DZ25" s="637"/>
      <c r="EA25" s="637"/>
      <c r="EB25" s="637"/>
      <c r="EC25" s="639"/>
    </row>
    <row r="26" spans="2:133" ht="11.25" customHeight="1" x14ac:dyDescent="0.15">
      <c r="B26" s="600" t="s">
        <v>289</v>
      </c>
      <c r="C26" s="601"/>
      <c r="D26" s="601"/>
      <c r="E26" s="601"/>
      <c r="F26" s="601"/>
      <c r="G26" s="601"/>
      <c r="H26" s="601"/>
      <c r="I26" s="601"/>
      <c r="J26" s="601"/>
      <c r="K26" s="601"/>
      <c r="L26" s="601"/>
      <c r="M26" s="601"/>
      <c r="N26" s="601"/>
      <c r="O26" s="601"/>
      <c r="P26" s="601"/>
      <c r="Q26" s="602"/>
      <c r="R26" s="603">
        <v>34338</v>
      </c>
      <c r="S26" s="606"/>
      <c r="T26" s="606"/>
      <c r="U26" s="606"/>
      <c r="V26" s="606"/>
      <c r="W26" s="606"/>
      <c r="X26" s="606"/>
      <c r="Y26" s="607"/>
      <c r="Z26" s="665">
        <v>0.2</v>
      </c>
      <c r="AA26" s="665"/>
      <c r="AB26" s="665"/>
      <c r="AC26" s="665"/>
      <c r="AD26" s="666" t="s">
        <v>166</v>
      </c>
      <c r="AE26" s="666"/>
      <c r="AF26" s="666"/>
      <c r="AG26" s="666"/>
      <c r="AH26" s="666"/>
      <c r="AI26" s="666"/>
      <c r="AJ26" s="666"/>
      <c r="AK26" s="666"/>
      <c r="AL26" s="608" t="s">
        <v>171</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166</v>
      </c>
      <c r="BH26" s="606"/>
      <c r="BI26" s="606"/>
      <c r="BJ26" s="606"/>
      <c r="BK26" s="606"/>
      <c r="BL26" s="606"/>
      <c r="BM26" s="606"/>
      <c r="BN26" s="607"/>
      <c r="BO26" s="665" t="s">
        <v>166</v>
      </c>
      <c r="BP26" s="665"/>
      <c r="BQ26" s="665"/>
      <c r="BR26" s="665"/>
      <c r="BS26" s="611" t="s">
        <v>166</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1605178</v>
      </c>
      <c r="CS26" s="606"/>
      <c r="CT26" s="606"/>
      <c r="CU26" s="606"/>
      <c r="CV26" s="606"/>
      <c r="CW26" s="606"/>
      <c r="CX26" s="606"/>
      <c r="CY26" s="607"/>
      <c r="CZ26" s="608">
        <v>9</v>
      </c>
      <c r="DA26" s="637"/>
      <c r="DB26" s="637"/>
      <c r="DC26" s="638"/>
      <c r="DD26" s="611">
        <v>1409832</v>
      </c>
      <c r="DE26" s="606"/>
      <c r="DF26" s="606"/>
      <c r="DG26" s="606"/>
      <c r="DH26" s="606"/>
      <c r="DI26" s="606"/>
      <c r="DJ26" s="606"/>
      <c r="DK26" s="607"/>
      <c r="DL26" s="611" t="s">
        <v>166</v>
      </c>
      <c r="DM26" s="606"/>
      <c r="DN26" s="606"/>
      <c r="DO26" s="606"/>
      <c r="DP26" s="606"/>
      <c r="DQ26" s="606"/>
      <c r="DR26" s="606"/>
      <c r="DS26" s="606"/>
      <c r="DT26" s="606"/>
      <c r="DU26" s="606"/>
      <c r="DV26" s="607"/>
      <c r="DW26" s="608" t="s">
        <v>166</v>
      </c>
      <c r="DX26" s="637"/>
      <c r="DY26" s="637"/>
      <c r="DZ26" s="637"/>
      <c r="EA26" s="637"/>
      <c r="EB26" s="637"/>
      <c r="EC26" s="639"/>
    </row>
    <row r="27" spans="2:133" ht="11.25" customHeight="1" x14ac:dyDescent="0.15">
      <c r="B27" s="600" t="s">
        <v>292</v>
      </c>
      <c r="C27" s="601"/>
      <c r="D27" s="601"/>
      <c r="E27" s="601"/>
      <c r="F27" s="601"/>
      <c r="G27" s="601"/>
      <c r="H27" s="601"/>
      <c r="I27" s="601"/>
      <c r="J27" s="601"/>
      <c r="K27" s="601"/>
      <c r="L27" s="601"/>
      <c r="M27" s="601"/>
      <c r="N27" s="601"/>
      <c r="O27" s="601"/>
      <c r="P27" s="601"/>
      <c r="Q27" s="602"/>
      <c r="R27" s="603">
        <v>2150428</v>
      </c>
      <c r="S27" s="606"/>
      <c r="T27" s="606"/>
      <c r="U27" s="606"/>
      <c r="V27" s="606"/>
      <c r="W27" s="606"/>
      <c r="X27" s="606"/>
      <c r="Y27" s="607"/>
      <c r="Z27" s="665">
        <v>11.6</v>
      </c>
      <c r="AA27" s="665"/>
      <c r="AB27" s="665"/>
      <c r="AC27" s="665"/>
      <c r="AD27" s="666" t="s">
        <v>171</v>
      </c>
      <c r="AE27" s="666"/>
      <c r="AF27" s="666"/>
      <c r="AG27" s="666"/>
      <c r="AH27" s="666"/>
      <c r="AI27" s="666"/>
      <c r="AJ27" s="666"/>
      <c r="AK27" s="666"/>
      <c r="AL27" s="608" t="s">
        <v>166</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6708755</v>
      </c>
      <c r="BH27" s="606"/>
      <c r="BI27" s="606"/>
      <c r="BJ27" s="606"/>
      <c r="BK27" s="606"/>
      <c r="BL27" s="606"/>
      <c r="BM27" s="606"/>
      <c r="BN27" s="607"/>
      <c r="BO27" s="665">
        <v>100</v>
      </c>
      <c r="BP27" s="665"/>
      <c r="BQ27" s="665"/>
      <c r="BR27" s="665"/>
      <c r="BS27" s="611">
        <v>523394</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3022140</v>
      </c>
      <c r="CS27" s="604"/>
      <c r="CT27" s="604"/>
      <c r="CU27" s="604"/>
      <c r="CV27" s="604"/>
      <c r="CW27" s="604"/>
      <c r="CX27" s="604"/>
      <c r="CY27" s="605"/>
      <c r="CZ27" s="608">
        <v>17</v>
      </c>
      <c r="DA27" s="637"/>
      <c r="DB27" s="637"/>
      <c r="DC27" s="638"/>
      <c r="DD27" s="611">
        <v>1049148</v>
      </c>
      <c r="DE27" s="604"/>
      <c r="DF27" s="604"/>
      <c r="DG27" s="604"/>
      <c r="DH27" s="604"/>
      <c r="DI27" s="604"/>
      <c r="DJ27" s="604"/>
      <c r="DK27" s="605"/>
      <c r="DL27" s="611">
        <v>1049028</v>
      </c>
      <c r="DM27" s="604"/>
      <c r="DN27" s="604"/>
      <c r="DO27" s="604"/>
      <c r="DP27" s="604"/>
      <c r="DQ27" s="604"/>
      <c r="DR27" s="604"/>
      <c r="DS27" s="604"/>
      <c r="DT27" s="604"/>
      <c r="DU27" s="604"/>
      <c r="DV27" s="605"/>
      <c r="DW27" s="608">
        <v>9.4</v>
      </c>
      <c r="DX27" s="637"/>
      <c r="DY27" s="637"/>
      <c r="DZ27" s="637"/>
      <c r="EA27" s="637"/>
      <c r="EB27" s="637"/>
      <c r="EC27" s="639"/>
    </row>
    <row r="28" spans="2:133" ht="11.25" customHeight="1" x14ac:dyDescent="0.15">
      <c r="B28" s="708" t="s">
        <v>295</v>
      </c>
      <c r="C28" s="709"/>
      <c r="D28" s="709"/>
      <c r="E28" s="709"/>
      <c r="F28" s="709"/>
      <c r="G28" s="709"/>
      <c r="H28" s="709"/>
      <c r="I28" s="709"/>
      <c r="J28" s="709"/>
      <c r="K28" s="709"/>
      <c r="L28" s="709"/>
      <c r="M28" s="709"/>
      <c r="N28" s="709"/>
      <c r="O28" s="709"/>
      <c r="P28" s="709"/>
      <c r="Q28" s="710"/>
      <c r="R28" s="603" t="s">
        <v>166</v>
      </c>
      <c r="S28" s="606"/>
      <c r="T28" s="606"/>
      <c r="U28" s="606"/>
      <c r="V28" s="606"/>
      <c r="W28" s="606"/>
      <c r="X28" s="606"/>
      <c r="Y28" s="607"/>
      <c r="Z28" s="665" t="s">
        <v>171</v>
      </c>
      <c r="AA28" s="665"/>
      <c r="AB28" s="665"/>
      <c r="AC28" s="665"/>
      <c r="AD28" s="666" t="s">
        <v>166</v>
      </c>
      <c r="AE28" s="666"/>
      <c r="AF28" s="666"/>
      <c r="AG28" s="666"/>
      <c r="AH28" s="666"/>
      <c r="AI28" s="666"/>
      <c r="AJ28" s="666"/>
      <c r="AK28" s="666"/>
      <c r="AL28" s="608" t="s">
        <v>166</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1539313</v>
      </c>
      <c r="CS28" s="606"/>
      <c r="CT28" s="606"/>
      <c r="CU28" s="606"/>
      <c r="CV28" s="606"/>
      <c r="CW28" s="606"/>
      <c r="CX28" s="606"/>
      <c r="CY28" s="607"/>
      <c r="CZ28" s="608">
        <v>8.6</v>
      </c>
      <c r="DA28" s="637"/>
      <c r="DB28" s="637"/>
      <c r="DC28" s="638"/>
      <c r="DD28" s="611">
        <v>1486764</v>
      </c>
      <c r="DE28" s="606"/>
      <c r="DF28" s="606"/>
      <c r="DG28" s="606"/>
      <c r="DH28" s="606"/>
      <c r="DI28" s="606"/>
      <c r="DJ28" s="606"/>
      <c r="DK28" s="607"/>
      <c r="DL28" s="611">
        <v>1486764</v>
      </c>
      <c r="DM28" s="606"/>
      <c r="DN28" s="606"/>
      <c r="DO28" s="606"/>
      <c r="DP28" s="606"/>
      <c r="DQ28" s="606"/>
      <c r="DR28" s="606"/>
      <c r="DS28" s="606"/>
      <c r="DT28" s="606"/>
      <c r="DU28" s="606"/>
      <c r="DV28" s="607"/>
      <c r="DW28" s="608">
        <v>13.3</v>
      </c>
      <c r="DX28" s="637"/>
      <c r="DY28" s="637"/>
      <c r="DZ28" s="637"/>
      <c r="EA28" s="637"/>
      <c r="EB28" s="637"/>
      <c r="EC28" s="639"/>
    </row>
    <row r="29" spans="2:133" ht="11.25" customHeight="1" x14ac:dyDescent="0.15">
      <c r="B29" s="600" t="s">
        <v>297</v>
      </c>
      <c r="C29" s="601"/>
      <c r="D29" s="601"/>
      <c r="E29" s="601"/>
      <c r="F29" s="601"/>
      <c r="G29" s="601"/>
      <c r="H29" s="601"/>
      <c r="I29" s="601"/>
      <c r="J29" s="601"/>
      <c r="K29" s="601"/>
      <c r="L29" s="601"/>
      <c r="M29" s="601"/>
      <c r="N29" s="601"/>
      <c r="O29" s="601"/>
      <c r="P29" s="601"/>
      <c r="Q29" s="602"/>
      <c r="R29" s="603">
        <v>1156394</v>
      </c>
      <c r="S29" s="606"/>
      <c r="T29" s="606"/>
      <c r="U29" s="606"/>
      <c r="V29" s="606"/>
      <c r="W29" s="606"/>
      <c r="X29" s="606"/>
      <c r="Y29" s="607"/>
      <c r="Z29" s="665">
        <v>6.3</v>
      </c>
      <c r="AA29" s="665"/>
      <c r="AB29" s="665"/>
      <c r="AC29" s="665"/>
      <c r="AD29" s="666" t="s">
        <v>166</v>
      </c>
      <c r="AE29" s="666"/>
      <c r="AF29" s="666"/>
      <c r="AG29" s="666"/>
      <c r="AH29" s="666"/>
      <c r="AI29" s="666"/>
      <c r="AJ29" s="666"/>
      <c r="AK29" s="666"/>
      <c r="AL29" s="608" t="s">
        <v>171</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63</v>
      </c>
      <c r="CG29" s="644"/>
      <c r="CH29" s="644"/>
      <c r="CI29" s="644"/>
      <c r="CJ29" s="644"/>
      <c r="CK29" s="644"/>
      <c r="CL29" s="644"/>
      <c r="CM29" s="644"/>
      <c r="CN29" s="644"/>
      <c r="CO29" s="644"/>
      <c r="CP29" s="644"/>
      <c r="CQ29" s="645"/>
      <c r="CR29" s="603">
        <v>1539024</v>
      </c>
      <c r="CS29" s="604"/>
      <c r="CT29" s="604"/>
      <c r="CU29" s="604"/>
      <c r="CV29" s="604"/>
      <c r="CW29" s="604"/>
      <c r="CX29" s="604"/>
      <c r="CY29" s="605"/>
      <c r="CZ29" s="608">
        <v>8.6</v>
      </c>
      <c r="DA29" s="637"/>
      <c r="DB29" s="637"/>
      <c r="DC29" s="638"/>
      <c r="DD29" s="611">
        <v>1486475</v>
      </c>
      <c r="DE29" s="604"/>
      <c r="DF29" s="604"/>
      <c r="DG29" s="604"/>
      <c r="DH29" s="604"/>
      <c r="DI29" s="604"/>
      <c r="DJ29" s="604"/>
      <c r="DK29" s="605"/>
      <c r="DL29" s="611">
        <v>1486475</v>
      </c>
      <c r="DM29" s="604"/>
      <c r="DN29" s="604"/>
      <c r="DO29" s="604"/>
      <c r="DP29" s="604"/>
      <c r="DQ29" s="604"/>
      <c r="DR29" s="604"/>
      <c r="DS29" s="604"/>
      <c r="DT29" s="604"/>
      <c r="DU29" s="604"/>
      <c r="DV29" s="605"/>
      <c r="DW29" s="608">
        <v>13.3</v>
      </c>
      <c r="DX29" s="637"/>
      <c r="DY29" s="637"/>
      <c r="DZ29" s="637"/>
      <c r="EA29" s="637"/>
      <c r="EB29" s="637"/>
      <c r="EC29" s="639"/>
    </row>
    <row r="30" spans="2:133" ht="11.25" customHeight="1" x14ac:dyDescent="0.15">
      <c r="B30" s="600" t="s">
        <v>301</v>
      </c>
      <c r="C30" s="601"/>
      <c r="D30" s="601"/>
      <c r="E30" s="601"/>
      <c r="F30" s="601"/>
      <c r="G30" s="601"/>
      <c r="H30" s="601"/>
      <c r="I30" s="601"/>
      <c r="J30" s="601"/>
      <c r="K30" s="601"/>
      <c r="L30" s="601"/>
      <c r="M30" s="601"/>
      <c r="N30" s="601"/>
      <c r="O30" s="601"/>
      <c r="P30" s="601"/>
      <c r="Q30" s="602"/>
      <c r="R30" s="603">
        <v>171746</v>
      </c>
      <c r="S30" s="606"/>
      <c r="T30" s="606"/>
      <c r="U30" s="606"/>
      <c r="V30" s="606"/>
      <c r="W30" s="606"/>
      <c r="X30" s="606"/>
      <c r="Y30" s="607"/>
      <c r="Z30" s="665">
        <v>0.9</v>
      </c>
      <c r="AA30" s="665"/>
      <c r="AB30" s="665"/>
      <c r="AC30" s="665"/>
      <c r="AD30" s="666">
        <v>35782</v>
      </c>
      <c r="AE30" s="666"/>
      <c r="AF30" s="666"/>
      <c r="AG30" s="666"/>
      <c r="AH30" s="666"/>
      <c r="AI30" s="666"/>
      <c r="AJ30" s="666"/>
      <c r="AK30" s="666"/>
      <c r="AL30" s="608">
        <v>0.3</v>
      </c>
      <c r="AM30" s="609"/>
      <c r="AN30" s="609"/>
      <c r="AO30" s="667"/>
      <c r="AP30" s="693" t="s">
        <v>302</v>
      </c>
      <c r="AQ30" s="694"/>
      <c r="AR30" s="694"/>
      <c r="AS30" s="694"/>
      <c r="AT30" s="699" t="s">
        <v>303</v>
      </c>
      <c r="AU30" s="210"/>
      <c r="AV30" s="210"/>
      <c r="AW30" s="210"/>
      <c r="AX30" s="702" t="s">
        <v>180</v>
      </c>
      <c r="AY30" s="703"/>
      <c r="AZ30" s="703"/>
      <c r="BA30" s="703"/>
      <c r="BB30" s="703"/>
      <c r="BC30" s="703"/>
      <c r="BD30" s="703"/>
      <c r="BE30" s="703"/>
      <c r="BF30" s="704"/>
      <c r="BG30" s="683">
        <v>99</v>
      </c>
      <c r="BH30" s="684"/>
      <c r="BI30" s="684"/>
      <c r="BJ30" s="684"/>
      <c r="BK30" s="684"/>
      <c r="BL30" s="684"/>
      <c r="BM30" s="685">
        <v>93.2</v>
      </c>
      <c r="BN30" s="684"/>
      <c r="BO30" s="684"/>
      <c r="BP30" s="684"/>
      <c r="BQ30" s="686"/>
      <c r="BR30" s="683">
        <v>98.6</v>
      </c>
      <c r="BS30" s="684"/>
      <c r="BT30" s="684"/>
      <c r="BU30" s="684"/>
      <c r="BV30" s="684"/>
      <c r="BW30" s="684"/>
      <c r="BX30" s="685">
        <v>92.7</v>
      </c>
      <c r="BY30" s="684"/>
      <c r="BZ30" s="684"/>
      <c r="CA30" s="684"/>
      <c r="CB30" s="686"/>
      <c r="CD30" s="689"/>
      <c r="CE30" s="690"/>
      <c r="CF30" s="647" t="s">
        <v>304</v>
      </c>
      <c r="CG30" s="644"/>
      <c r="CH30" s="644"/>
      <c r="CI30" s="644"/>
      <c r="CJ30" s="644"/>
      <c r="CK30" s="644"/>
      <c r="CL30" s="644"/>
      <c r="CM30" s="644"/>
      <c r="CN30" s="644"/>
      <c r="CO30" s="644"/>
      <c r="CP30" s="644"/>
      <c r="CQ30" s="645"/>
      <c r="CR30" s="603">
        <v>1412364</v>
      </c>
      <c r="CS30" s="606"/>
      <c r="CT30" s="606"/>
      <c r="CU30" s="606"/>
      <c r="CV30" s="606"/>
      <c r="CW30" s="606"/>
      <c r="CX30" s="606"/>
      <c r="CY30" s="607"/>
      <c r="CZ30" s="608">
        <v>7.9</v>
      </c>
      <c r="DA30" s="637"/>
      <c r="DB30" s="637"/>
      <c r="DC30" s="638"/>
      <c r="DD30" s="611">
        <v>1363723</v>
      </c>
      <c r="DE30" s="606"/>
      <c r="DF30" s="606"/>
      <c r="DG30" s="606"/>
      <c r="DH30" s="606"/>
      <c r="DI30" s="606"/>
      <c r="DJ30" s="606"/>
      <c r="DK30" s="607"/>
      <c r="DL30" s="611">
        <v>1363723</v>
      </c>
      <c r="DM30" s="606"/>
      <c r="DN30" s="606"/>
      <c r="DO30" s="606"/>
      <c r="DP30" s="606"/>
      <c r="DQ30" s="606"/>
      <c r="DR30" s="606"/>
      <c r="DS30" s="606"/>
      <c r="DT30" s="606"/>
      <c r="DU30" s="606"/>
      <c r="DV30" s="607"/>
      <c r="DW30" s="608">
        <v>12.2</v>
      </c>
      <c r="DX30" s="637"/>
      <c r="DY30" s="637"/>
      <c r="DZ30" s="637"/>
      <c r="EA30" s="637"/>
      <c r="EB30" s="637"/>
      <c r="EC30" s="639"/>
    </row>
    <row r="31" spans="2:133" ht="11.25" customHeight="1" x14ac:dyDescent="0.15">
      <c r="B31" s="600" t="s">
        <v>305</v>
      </c>
      <c r="C31" s="601"/>
      <c r="D31" s="601"/>
      <c r="E31" s="601"/>
      <c r="F31" s="601"/>
      <c r="G31" s="601"/>
      <c r="H31" s="601"/>
      <c r="I31" s="601"/>
      <c r="J31" s="601"/>
      <c r="K31" s="601"/>
      <c r="L31" s="601"/>
      <c r="M31" s="601"/>
      <c r="N31" s="601"/>
      <c r="O31" s="601"/>
      <c r="P31" s="601"/>
      <c r="Q31" s="602"/>
      <c r="R31" s="603">
        <v>19691</v>
      </c>
      <c r="S31" s="606"/>
      <c r="T31" s="606"/>
      <c r="U31" s="606"/>
      <c r="V31" s="606"/>
      <c r="W31" s="606"/>
      <c r="X31" s="606"/>
      <c r="Y31" s="607"/>
      <c r="Z31" s="665">
        <v>0.1</v>
      </c>
      <c r="AA31" s="665"/>
      <c r="AB31" s="665"/>
      <c r="AC31" s="665"/>
      <c r="AD31" s="666" t="s">
        <v>171</v>
      </c>
      <c r="AE31" s="666"/>
      <c r="AF31" s="666"/>
      <c r="AG31" s="666"/>
      <c r="AH31" s="666"/>
      <c r="AI31" s="666"/>
      <c r="AJ31" s="666"/>
      <c r="AK31" s="666"/>
      <c r="AL31" s="608" t="s">
        <v>171</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99.2</v>
      </c>
      <c r="BH31" s="604"/>
      <c r="BI31" s="604"/>
      <c r="BJ31" s="604"/>
      <c r="BK31" s="604"/>
      <c r="BL31" s="604"/>
      <c r="BM31" s="609">
        <v>95.2</v>
      </c>
      <c r="BN31" s="682"/>
      <c r="BO31" s="682"/>
      <c r="BP31" s="682"/>
      <c r="BQ31" s="643"/>
      <c r="BR31" s="681">
        <v>98.5</v>
      </c>
      <c r="BS31" s="604"/>
      <c r="BT31" s="604"/>
      <c r="BU31" s="604"/>
      <c r="BV31" s="604"/>
      <c r="BW31" s="604"/>
      <c r="BX31" s="609">
        <v>94.1</v>
      </c>
      <c r="BY31" s="682"/>
      <c r="BZ31" s="682"/>
      <c r="CA31" s="682"/>
      <c r="CB31" s="643"/>
      <c r="CD31" s="689"/>
      <c r="CE31" s="690"/>
      <c r="CF31" s="647" t="s">
        <v>308</v>
      </c>
      <c r="CG31" s="644"/>
      <c r="CH31" s="644"/>
      <c r="CI31" s="644"/>
      <c r="CJ31" s="644"/>
      <c r="CK31" s="644"/>
      <c r="CL31" s="644"/>
      <c r="CM31" s="644"/>
      <c r="CN31" s="644"/>
      <c r="CO31" s="644"/>
      <c r="CP31" s="644"/>
      <c r="CQ31" s="645"/>
      <c r="CR31" s="603">
        <v>126660</v>
      </c>
      <c r="CS31" s="604"/>
      <c r="CT31" s="604"/>
      <c r="CU31" s="604"/>
      <c r="CV31" s="604"/>
      <c r="CW31" s="604"/>
      <c r="CX31" s="604"/>
      <c r="CY31" s="605"/>
      <c r="CZ31" s="608">
        <v>0.7</v>
      </c>
      <c r="DA31" s="637"/>
      <c r="DB31" s="637"/>
      <c r="DC31" s="638"/>
      <c r="DD31" s="611">
        <v>122752</v>
      </c>
      <c r="DE31" s="604"/>
      <c r="DF31" s="604"/>
      <c r="DG31" s="604"/>
      <c r="DH31" s="604"/>
      <c r="DI31" s="604"/>
      <c r="DJ31" s="604"/>
      <c r="DK31" s="605"/>
      <c r="DL31" s="611">
        <v>122752</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x14ac:dyDescent="0.15">
      <c r="B32" s="600" t="s">
        <v>309</v>
      </c>
      <c r="C32" s="601"/>
      <c r="D32" s="601"/>
      <c r="E32" s="601"/>
      <c r="F32" s="601"/>
      <c r="G32" s="601"/>
      <c r="H32" s="601"/>
      <c r="I32" s="601"/>
      <c r="J32" s="601"/>
      <c r="K32" s="601"/>
      <c r="L32" s="601"/>
      <c r="M32" s="601"/>
      <c r="N32" s="601"/>
      <c r="O32" s="601"/>
      <c r="P32" s="601"/>
      <c r="Q32" s="602"/>
      <c r="R32" s="603">
        <v>613200</v>
      </c>
      <c r="S32" s="606"/>
      <c r="T32" s="606"/>
      <c r="U32" s="606"/>
      <c r="V32" s="606"/>
      <c r="W32" s="606"/>
      <c r="X32" s="606"/>
      <c r="Y32" s="607"/>
      <c r="Z32" s="665">
        <v>3.3</v>
      </c>
      <c r="AA32" s="665"/>
      <c r="AB32" s="665"/>
      <c r="AC32" s="665"/>
      <c r="AD32" s="666" t="s">
        <v>171</v>
      </c>
      <c r="AE32" s="666"/>
      <c r="AF32" s="666"/>
      <c r="AG32" s="666"/>
      <c r="AH32" s="666"/>
      <c r="AI32" s="666"/>
      <c r="AJ32" s="666"/>
      <c r="AK32" s="666"/>
      <c r="AL32" s="608" t="s">
        <v>166</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98.7</v>
      </c>
      <c r="BH32" s="619"/>
      <c r="BI32" s="619"/>
      <c r="BJ32" s="619"/>
      <c r="BK32" s="619"/>
      <c r="BL32" s="619"/>
      <c r="BM32" s="663">
        <v>91.1</v>
      </c>
      <c r="BN32" s="619"/>
      <c r="BO32" s="619"/>
      <c r="BP32" s="619"/>
      <c r="BQ32" s="656"/>
      <c r="BR32" s="680">
        <v>98.6</v>
      </c>
      <c r="BS32" s="619"/>
      <c r="BT32" s="619"/>
      <c r="BU32" s="619"/>
      <c r="BV32" s="619"/>
      <c r="BW32" s="619"/>
      <c r="BX32" s="663">
        <v>90.9</v>
      </c>
      <c r="BY32" s="619"/>
      <c r="BZ32" s="619"/>
      <c r="CA32" s="619"/>
      <c r="CB32" s="656"/>
      <c r="CD32" s="691"/>
      <c r="CE32" s="692"/>
      <c r="CF32" s="647" t="s">
        <v>311</v>
      </c>
      <c r="CG32" s="644"/>
      <c r="CH32" s="644"/>
      <c r="CI32" s="644"/>
      <c r="CJ32" s="644"/>
      <c r="CK32" s="644"/>
      <c r="CL32" s="644"/>
      <c r="CM32" s="644"/>
      <c r="CN32" s="644"/>
      <c r="CO32" s="644"/>
      <c r="CP32" s="644"/>
      <c r="CQ32" s="645"/>
      <c r="CR32" s="603">
        <v>289</v>
      </c>
      <c r="CS32" s="606"/>
      <c r="CT32" s="606"/>
      <c r="CU32" s="606"/>
      <c r="CV32" s="606"/>
      <c r="CW32" s="606"/>
      <c r="CX32" s="606"/>
      <c r="CY32" s="607"/>
      <c r="CZ32" s="608">
        <v>0</v>
      </c>
      <c r="DA32" s="637"/>
      <c r="DB32" s="637"/>
      <c r="DC32" s="638"/>
      <c r="DD32" s="611">
        <v>289</v>
      </c>
      <c r="DE32" s="606"/>
      <c r="DF32" s="606"/>
      <c r="DG32" s="606"/>
      <c r="DH32" s="606"/>
      <c r="DI32" s="606"/>
      <c r="DJ32" s="606"/>
      <c r="DK32" s="607"/>
      <c r="DL32" s="611">
        <v>289</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312</v>
      </c>
      <c r="C33" s="601"/>
      <c r="D33" s="601"/>
      <c r="E33" s="601"/>
      <c r="F33" s="601"/>
      <c r="G33" s="601"/>
      <c r="H33" s="601"/>
      <c r="I33" s="601"/>
      <c r="J33" s="601"/>
      <c r="K33" s="601"/>
      <c r="L33" s="601"/>
      <c r="M33" s="601"/>
      <c r="N33" s="601"/>
      <c r="O33" s="601"/>
      <c r="P33" s="601"/>
      <c r="Q33" s="602"/>
      <c r="R33" s="603">
        <v>357990</v>
      </c>
      <c r="S33" s="606"/>
      <c r="T33" s="606"/>
      <c r="U33" s="606"/>
      <c r="V33" s="606"/>
      <c r="W33" s="606"/>
      <c r="X33" s="606"/>
      <c r="Y33" s="607"/>
      <c r="Z33" s="665">
        <v>1.9</v>
      </c>
      <c r="AA33" s="665"/>
      <c r="AB33" s="665"/>
      <c r="AC33" s="665"/>
      <c r="AD33" s="666" t="s">
        <v>171</v>
      </c>
      <c r="AE33" s="666"/>
      <c r="AF33" s="666"/>
      <c r="AG33" s="666"/>
      <c r="AH33" s="666"/>
      <c r="AI33" s="666"/>
      <c r="AJ33" s="666"/>
      <c r="AK33" s="666"/>
      <c r="AL33" s="608" t="s">
        <v>171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8146697</v>
      </c>
      <c r="CS33" s="604"/>
      <c r="CT33" s="604"/>
      <c r="CU33" s="604"/>
      <c r="CV33" s="604"/>
      <c r="CW33" s="604"/>
      <c r="CX33" s="604"/>
      <c r="CY33" s="605"/>
      <c r="CZ33" s="608">
        <v>45.8</v>
      </c>
      <c r="DA33" s="637"/>
      <c r="DB33" s="637"/>
      <c r="DC33" s="638"/>
      <c r="DD33" s="611">
        <v>6545137</v>
      </c>
      <c r="DE33" s="604"/>
      <c r="DF33" s="604"/>
      <c r="DG33" s="604"/>
      <c r="DH33" s="604"/>
      <c r="DI33" s="604"/>
      <c r="DJ33" s="604"/>
      <c r="DK33" s="605"/>
      <c r="DL33" s="611">
        <v>5757989</v>
      </c>
      <c r="DM33" s="604"/>
      <c r="DN33" s="604"/>
      <c r="DO33" s="604"/>
      <c r="DP33" s="604"/>
      <c r="DQ33" s="604"/>
      <c r="DR33" s="604"/>
      <c r="DS33" s="604"/>
      <c r="DT33" s="604"/>
      <c r="DU33" s="604"/>
      <c r="DV33" s="605"/>
      <c r="DW33" s="608">
        <v>51.6</v>
      </c>
      <c r="DX33" s="637"/>
      <c r="DY33" s="637"/>
      <c r="DZ33" s="637"/>
      <c r="EA33" s="637"/>
      <c r="EB33" s="637"/>
      <c r="EC33" s="639"/>
    </row>
    <row r="34" spans="2:133" ht="11.25" customHeight="1" x14ac:dyDescent="0.15">
      <c r="B34" s="600" t="s">
        <v>314</v>
      </c>
      <c r="C34" s="601"/>
      <c r="D34" s="601"/>
      <c r="E34" s="601"/>
      <c r="F34" s="601"/>
      <c r="G34" s="601"/>
      <c r="H34" s="601"/>
      <c r="I34" s="601"/>
      <c r="J34" s="601"/>
      <c r="K34" s="601"/>
      <c r="L34" s="601"/>
      <c r="M34" s="601"/>
      <c r="N34" s="601"/>
      <c r="O34" s="601"/>
      <c r="P34" s="601"/>
      <c r="Q34" s="602"/>
      <c r="R34" s="603">
        <v>857309</v>
      </c>
      <c r="S34" s="606"/>
      <c r="T34" s="606"/>
      <c r="U34" s="606"/>
      <c r="V34" s="606"/>
      <c r="W34" s="606"/>
      <c r="X34" s="606"/>
      <c r="Y34" s="607"/>
      <c r="Z34" s="665">
        <v>4.5999999999999996</v>
      </c>
      <c r="AA34" s="665"/>
      <c r="AB34" s="665"/>
      <c r="AC34" s="665"/>
      <c r="AD34" s="666">
        <v>10358</v>
      </c>
      <c r="AE34" s="666"/>
      <c r="AF34" s="666"/>
      <c r="AG34" s="666"/>
      <c r="AH34" s="666"/>
      <c r="AI34" s="666"/>
      <c r="AJ34" s="666"/>
      <c r="AK34" s="666"/>
      <c r="AL34" s="608">
        <v>0.1</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2601195</v>
      </c>
      <c r="CS34" s="606"/>
      <c r="CT34" s="606"/>
      <c r="CU34" s="606"/>
      <c r="CV34" s="606"/>
      <c r="CW34" s="606"/>
      <c r="CX34" s="606"/>
      <c r="CY34" s="607"/>
      <c r="CZ34" s="608">
        <v>14.6</v>
      </c>
      <c r="DA34" s="637"/>
      <c r="DB34" s="637"/>
      <c r="DC34" s="638"/>
      <c r="DD34" s="611">
        <v>2153086</v>
      </c>
      <c r="DE34" s="606"/>
      <c r="DF34" s="606"/>
      <c r="DG34" s="606"/>
      <c r="DH34" s="606"/>
      <c r="DI34" s="606"/>
      <c r="DJ34" s="606"/>
      <c r="DK34" s="607"/>
      <c r="DL34" s="611">
        <v>2026687</v>
      </c>
      <c r="DM34" s="606"/>
      <c r="DN34" s="606"/>
      <c r="DO34" s="606"/>
      <c r="DP34" s="606"/>
      <c r="DQ34" s="606"/>
      <c r="DR34" s="606"/>
      <c r="DS34" s="606"/>
      <c r="DT34" s="606"/>
      <c r="DU34" s="606"/>
      <c r="DV34" s="607"/>
      <c r="DW34" s="608">
        <v>18.2</v>
      </c>
      <c r="DX34" s="637"/>
      <c r="DY34" s="637"/>
      <c r="DZ34" s="637"/>
      <c r="EA34" s="637"/>
      <c r="EB34" s="637"/>
      <c r="EC34" s="639"/>
    </row>
    <row r="35" spans="2:133" ht="11.25" customHeight="1" x14ac:dyDescent="0.15">
      <c r="B35" s="600" t="s">
        <v>318</v>
      </c>
      <c r="C35" s="601"/>
      <c r="D35" s="601"/>
      <c r="E35" s="601"/>
      <c r="F35" s="601"/>
      <c r="G35" s="601"/>
      <c r="H35" s="601"/>
      <c r="I35" s="601"/>
      <c r="J35" s="601"/>
      <c r="K35" s="601"/>
      <c r="L35" s="601"/>
      <c r="M35" s="601"/>
      <c r="N35" s="601"/>
      <c r="O35" s="601"/>
      <c r="P35" s="601"/>
      <c r="Q35" s="602"/>
      <c r="R35" s="603">
        <v>1752894</v>
      </c>
      <c r="S35" s="606"/>
      <c r="T35" s="606"/>
      <c r="U35" s="606"/>
      <c r="V35" s="606"/>
      <c r="W35" s="606"/>
      <c r="X35" s="606"/>
      <c r="Y35" s="607"/>
      <c r="Z35" s="665">
        <v>9.5</v>
      </c>
      <c r="AA35" s="665"/>
      <c r="AB35" s="665"/>
      <c r="AC35" s="665"/>
      <c r="AD35" s="666" t="s">
        <v>171</v>
      </c>
      <c r="AE35" s="666"/>
      <c r="AF35" s="666"/>
      <c r="AG35" s="666"/>
      <c r="AH35" s="666"/>
      <c r="AI35" s="666"/>
      <c r="AJ35" s="666"/>
      <c r="AK35" s="666"/>
      <c r="AL35" s="608" t="s">
        <v>171</v>
      </c>
      <c r="AM35" s="609"/>
      <c r="AN35" s="609"/>
      <c r="AO35" s="667"/>
      <c r="AP35" s="214"/>
      <c r="AQ35" s="671" t="s">
        <v>319</v>
      </c>
      <c r="AR35" s="672"/>
      <c r="AS35" s="672"/>
      <c r="AT35" s="672"/>
      <c r="AU35" s="672"/>
      <c r="AV35" s="672"/>
      <c r="AW35" s="672"/>
      <c r="AX35" s="672"/>
      <c r="AY35" s="673"/>
      <c r="AZ35" s="668">
        <v>2767407</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114962</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487759</v>
      </c>
      <c r="CS35" s="604"/>
      <c r="CT35" s="604"/>
      <c r="CU35" s="604"/>
      <c r="CV35" s="604"/>
      <c r="CW35" s="604"/>
      <c r="CX35" s="604"/>
      <c r="CY35" s="605"/>
      <c r="CZ35" s="608">
        <v>2.7</v>
      </c>
      <c r="DA35" s="637"/>
      <c r="DB35" s="637"/>
      <c r="DC35" s="638"/>
      <c r="DD35" s="611">
        <v>434644</v>
      </c>
      <c r="DE35" s="604"/>
      <c r="DF35" s="604"/>
      <c r="DG35" s="604"/>
      <c r="DH35" s="604"/>
      <c r="DI35" s="604"/>
      <c r="DJ35" s="604"/>
      <c r="DK35" s="605"/>
      <c r="DL35" s="611">
        <v>192601</v>
      </c>
      <c r="DM35" s="604"/>
      <c r="DN35" s="604"/>
      <c r="DO35" s="604"/>
      <c r="DP35" s="604"/>
      <c r="DQ35" s="604"/>
      <c r="DR35" s="604"/>
      <c r="DS35" s="604"/>
      <c r="DT35" s="604"/>
      <c r="DU35" s="604"/>
      <c r="DV35" s="605"/>
      <c r="DW35" s="608">
        <v>1.7</v>
      </c>
      <c r="DX35" s="637"/>
      <c r="DY35" s="637"/>
      <c r="DZ35" s="637"/>
      <c r="EA35" s="637"/>
      <c r="EB35" s="637"/>
      <c r="EC35" s="639"/>
    </row>
    <row r="36" spans="2:133" ht="11.25" customHeight="1" x14ac:dyDescent="0.15">
      <c r="B36" s="600" t="s">
        <v>322</v>
      </c>
      <c r="C36" s="601"/>
      <c r="D36" s="601"/>
      <c r="E36" s="601"/>
      <c r="F36" s="601"/>
      <c r="G36" s="601"/>
      <c r="H36" s="601"/>
      <c r="I36" s="601"/>
      <c r="J36" s="601"/>
      <c r="K36" s="601"/>
      <c r="L36" s="601"/>
      <c r="M36" s="601"/>
      <c r="N36" s="601"/>
      <c r="O36" s="601"/>
      <c r="P36" s="601"/>
      <c r="Q36" s="602"/>
      <c r="R36" s="603" t="s">
        <v>171</v>
      </c>
      <c r="S36" s="606"/>
      <c r="T36" s="606"/>
      <c r="U36" s="606"/>
      <c r="V36" s="606"/>
      <c r="W36" s="606"/>
      <c r="X36" s="606"/>
      <c r="Y36" s="607"/>
      <c r="Z36" s="665" t="s">
        <v>166</v>
      </c>
      <c r="AA36" s="665"/>
      <c r="AB36" s="665"/>
      <c r="AC36" s="665"/>
      <c r="AD36" s="666" t="s">
        <v>166</v>
      </c>
      <c r="AE36" s="666"/>
      <c r="AF36" s="666"/>
      <c r="AG36" s="666"/>
      <c r="AH36" s="666"/>
      <c r="AI36" s="666"/>
      <c r="AJ36" s="666"/>
      <c r="AK36" s="666"/>
      <c r="AL36" s="608" t="s">
        <v>166</v>
      </c>
      <c r="AM36" s="609"/>
      <c r="AN36" s="609"/>
      <c r="AO36" s="667"/>
      <c r="AQ36" s="640" t="s">
        <v>323</v>
      </c>
      <c r="AR36" s="641"/>
      <c r="AS36" s="641"/>
      <c r="AT36" s="641"/>
      <c r="AU36" s="641"/>
      <c r="AV36" s="641"/>
      <c r="AW36" s="641"/>
      <c r="AX36" s="641"/>
      <c r="AY36" s="642"/>
      <c r="AZ36" s="603">
        <v>1058477</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53887</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1673055</v>
      </c>
      <c r="CS36" s="606"/>
      <c r="CT36" s="606"/>
      <c r="CU36" s="606"/>
      <c r="CV36" s="606"/>
      <c r="CW36" s="606"/>
      <c r="CX36" s="606"/>
      <c r="CY36" s="607"/>
      <c r="CZ36" s="608">
        <v>9.4</v>
      </c>
      <c r="DA36" s="637"/>
      <c r="DB36" s="637"/>
      <c r="DC36" s="638"/>
      <c r="DD36" s="611">
        <v>1426847</v>
      </c>
      <c r="DE36" s="606"/>
      <c r="DF36" s="606"/>
      <c r="DG36" s="606"/>
      <c r="DH36" s="606"/>
      <c r="DI36" s="606"/>
      <c r="DJ36" s="606"/>
      <c r="DK36" s="607"/>
      <c r="DL36" s="611">
        <v>1179342</v>
      </c>
      <c r="DM36" s="606"/>
      <c r="DN36" s="606"/>
      <c r="DO36" s="606"/>
      <c r="DP36" s="606"/>
      <c r="DQ36" s="606"/>
      <c r="DR36" s="606"/>
      <c r="DS36" s="606"/>
      <c r="DT36" s="606"/>
      <c r="DU36" s="606"/>
      <c r="DV36" s="607"/>
      <c r="DW36" s="608">
        <v>10.6</v>
      </c>
      <c r="DX36" s="637"/>
      <c r="DY36" s="637"/>
      <c r="DZ36" s="637"/>
      <c r="EA36" s="637"/>
      <c r="EB36" s="637"/>
      <c r="EC36" s="639"/>
    </row>
    <row r="37" spans="2:133" ht="11.25" customHeight="1" x14ac:dyDescent="0.15">
      <c r="B37" s="600" t="s">
        <v>326</v>
      </c>
      <c r="C37" s="601"/>
      <c r="D37" s="601"/>
      <c r="E37" s="601"/>
      <c r="F37" s="601"/>
      <c r="G37" s="601"/>
      <c r="H37" s="601"/>
      <c r="I37" s="601"/>
      <c r="J37" s="601"/>
      <c r="K37" s="601"/>
      <c r="L37" s="601"/>
      <c r="M37" s="601"/>
      <c r="N37" s="601"/>
      <c r="O37" s="601"/>
      <c r="P37" s="601"/>
      <c r="Q37" s="602"/>
      <c r="R37" s="603">
        <v>700394</v>
      </c>
      <c r="S37" s="606"/>
      <c r="T37" s="606"/>
      <c r="U37" s="606"/>
      <c r="V37" s="606"/>
      <c r="W37" s="606"/>
      <c r="X37" s="606"/>
      <c r="Y37" s="607"/>
      <c r="Z37" s="665">
        <v>3.8</v>
      </c>
      <c r="AA37" s="665"/>
      <c r="AB37" s="665"/>
      <c r="AC37" s="665"/>
      <c r="AD37" s="666" t="s">
        <v>166</v>
      </c>
      <c r="AE37" s="666"/>
      <c r="AF37" s="666"/>
      <c r="AG37" s="666"/>
      <c r="AH37" s="666"/>
      <c r="AI37" s="666"/>
      <c r="AJ37" s="666"/>
      <c r="AK37" s="666"/>
      <c r="AL37" s="608" t="s">
        <v>166</v>
      </c>
      <c r="AM37" s="609"/>
      <c r="AN37" s="609"/>
      <c r="AO37" s="667"/>
      <c r="AQ37" s="640" t="s">
        <v>327</v>
      </c>
      <c r="AR37" s="641"/>
      <c r="AS37" s="641"/>
      <c r="AT37" s="641"/>
      <c r="AU37" s="641"/>
      <c r="AV37" s="641"/>
      <c r="AW37" s="641"/>
      <c r="AX37" s="641"/>
      <c r="AY37" s="642"/>
      <c r="AZ37" s="603">
        <v>110729</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5337</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914209</v>
      </c>
      <c r="CS37" s="604"/>
      <c r="CT37" s="604"/>
      <c r="CU37" s="604"/>
      <c r="CV37" s="604"/>
      <c r="CW37" s="604"/>
      <c r="CX37" s="604"/>
      <c r="CY37" s="605"/>
      <c r="CZ37" s="608">
        <v>5.0999999999999996</v>
      </c>
      <c r="DA37" s="637"/>
      <c r="DB37" s="637"/>
      <c r="DC37" s="638"/>
      <c r="DD37" s="611">
        <v>904460</v>
      </c>
      <c r="DE37" s="604"/>
      <c r="DF37" s="604"/>
      <c r="DG37" s="604"/>
      <c r="DH37" s="604"/>
      <c r="DI37" s="604"/>
      <c r="DJ37" s="604"/>
      <c r="DK37" s="605"/>
      <c r="DL37" s="611">
        <v>904460</v>
      </c>
      <c r="DM37" s="604"/>
      <c r="DN37" s="604"/>
      <c r="DO37" s="604"/>
      <c r="DP37" s="604"/>
      <c r="DQ37" s="604"/>
      <c r="DR37" s="604"/>
      <c r="DS37" s="604"/>
      <c r="DT37" s="604"/>
      <c r="DU37" s="604"/>
      <c r="DV37" s="605"/>
      <c r="DW37" s="608">
        <v>8.1</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18497282</v>
      </c>
      <c r="S38" s="655"/>
      <c r="T38" s="655"/>
      <c r="U38" s="655"/>
      <c r="V38" s="655"/>
      <c r="W38" s="655"/>
      <c r="X38" s="655"/>
      <c r="Y38" s="660"/>
      <c r="Z38" s="661">
        <v>100</v>
      </c>
      <c r="AA38" s="661"/>
      <c r="AB38" s="661"/>
      <c r="AC38" s="661"/>
      <c r="AD38" s="662">
        <v>10454349</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17230</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8213</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2750679</v>
      </c>
      <c r="CS38" s="606"/>
      <c r="CT38" s="606"/>
      <c r="CU38" s="606"/>
      <c r="CV38" s="606"/>
      <c r="CW38" s="606"/>
      <c r="CX38" s="606"/>
      <c r="CY38" s="607"/>
      <c r="CZ38" s="608">
        <v>15.5</v>
      </c>
      <c r="DA38" s="637"/>
      <c r="DB38" s="637"/>
      <c r="DC38" s="638"/>
      <c r="DD38" s="611">
        <v>2519958</v>
      </c>
      <c r="DE38" s="606"/>
      <c r="DF38" s="606"/>
      <c r="DG38" s="606"/>
      <c r="DH38" s="606"/>
      <c r="DI38" s="606"/>
      <c r="DJ38" s="606"/>
      <c r="DK38" s="607"/>
      <c r="DL38" s="611">
        <v>2350375</v>
      </c>
      <c r="DM38" s="606"/>
      <c r="DN38" s="606"/>
      <c r="DO38" s="606"/>
      <c r="DP38" s="606"/>
      <c r="DQ38" s="606"/>
      <c r="DR38" s="606"/>
      <c r="DS38" s="606"/>
      <c r="DT38" s="606"/>
      <c r="DU38" s="606"/>
      <c r="DV38" s="607"/>
      <c r="DW38" s="608">
        <v>21.1</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3">
        <v>16728</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101</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10020</v>
      </c>
      <c r="CS39" s="604"/>
      <c r="CT39" s="604"/>
      <c r="CU39" s="604"/>
      <c r="CV39" s="604"/>
      <c r="CW39" s="604"/>
      <c r="CX39" s="604"/>
      <c r="CY39" s="605"/>
      <c r="CZ39" s="608">
        <v>0.1</v>
      </c>
      <c r="DA39" s="637"/>
      <c r="DB39" s="637"/>
      <c r="DC39" s="638"/>
      <c r="DD39" s="611">
        <v>53</v>
      </c>
      <c r="DE39" s="604"/>
      <c r="DF39" s="604"/>
      <c r="DG39" s="604"/>
      <c r="DH39" s="604"/>
      <c r="DI39" s="604"/>
      <c r="DJ39" s="604"/>
      <c r="DK39" s="605"/>
      <c r="DL39" s="611" t="s">
        <v>338</v>
      </c>
      <c r="DM39" s="604"/>
      <c r="DN39" s="604"/>
      <c r="DO39" s="604"/>
      <c r="DP39" s="604"/>
      <c r="DQ39" s="604"/>
      <c r="DR39" s="604"/>
      <c r="DS39" s="604"/>
      <c r="DT39" s="604"/>
      <c r="DU39" s="604"/>
      <c r="DV39" s="605"/>
      <c r="DW39" s="608" t="s">
        <v>338</v>
      </c>
      <c r="DX39" s="637"/>
      <c r="DY39" s="637"/>
      <c r="DZ39" s="637"/>
      <c r="EA39" s="637"/>
      <c r="EB39" s="637"/>
      <c r="EC39" s="639"/>
    </row>
    <row r="40" spans="2:133" ht="11.25" customHeight="1" x14ac:dyDescent="0.15">
      <c r="AQ40" s="640" t="s">
        <v>339</v>
      </c>
      <c r="AR40" s="641"/>
      <c r="AS40" s="641"/>
      <c r="AT40" s="641"/>
      <c r="AU40" s="641"/>
      <c r="AV40" s="641"/>
      <c r="AW40" s="641"/>
      <c r="AX40" s="641"/>
      <c r="AY40" s="642"/>
      <c r="AZ40" s="603">
        <v>264649</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111</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623989</v>
      </c>
      <c r="CS40" s="606"/>
      <c r="CT40" s="606"/>
      <c r="CU40" s="606"/>
      <c r="CV40" s="606"/>
      <c r="CW40" s="606"/>
      <c r="CX40" s="606"/>
      <c r="CY40" s="607"/>
      <c r="CZ40" s="608">
        <v>3.5</v>
      </c>
      <c r="DA40" s="637"/>
      <c r="DB40" s="637"/>
      <c r="DC40" s="638"/>
      <c r="DD40" s="611">
        <v>10549</v>
      </c>
      <c r="DE40" s="606"/>
      <c r="DF40" s="606"/>
      <c r="DG40" s="606"/>
      <c r="DH40" s="606"/>
      <c r="DI40" s="606"/>
      <c r="DJ40" s="606"/>
      <c r="DK40" s="607"/>
      <c r="DL40" s="611">
        <v>8984</v>
      </c>
      <c r="DM40" s="606"/>
      <c r="DN40" s="606"/>
      <c r="DO40" s="606"/>
      <c r="DP40" s="606"/>
      <c r="DQ40" s="606"/>
      <c r="DR40" s="606"/>
      <c r="DS40" s="606"/>
      <c r="DT40" s="606"/>
      <c r="DU40" s="606"/>
      <c r="DV40" s="607"/>
      <c r="DW40" s="608">
        <v>0.1</v>
      </c>
      <c r="DX40" s="637"/>
      <c r="DY40" s="637"/>
      <c r="DZ40" s="637"/>
      <c r="EA40" s="637"/>
      <c r="EB40" s="637"/>
      <c r="EC40" s="639"/>
    </row>
    <row r="41" spans="2:133" ht="11.25" customHeight="1" x14ac:dyDescent="0.15">
      <c r="AQ41" s="652" t="s">
        <v>342</v>
      </c>
      <c r="AR41" s="653"/>
      <c r="AS41" s="653"/>
      <c r="AT41" s="653"/>
      <c r="AU41" s="653"/>
      <c r="AV41" s="653"/>
      <c r="AW41" s="653"/>
      <c r="AX41" s="653"/>
      <c r="AY41" s="654"/>
      <c r="AZ41" s="618">
        <v>1299594</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358</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171</v>
      </c>
      <c r="CS41" s="604"/>
      <c r="CT41" s="604"/>
      <c r="CU41" s="604"/>
      <c r="CV41" s="604"/>
      <c r="CW41" s="604"/>
      <c r="CX41" s="604"/>
      <c r="CY41" s="605"/>
      <c r="CZ41" s="608" t="s">
        <v>338</v>
      </c>
      <c r="DA41" s="637"/>
      <c r="DB41" s="637"/>
      <c r="DC41" s="638"/>
      <c r="DD41" s="611" t="s">
        <v>338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2578451</v>
      </c>
      <c r="CS42" s="606"/>
      <c r="CT42" s="606"/>
      <c r="CU42" s="606"/>
      <c r="CV42" s="606"/>
      <c r="CW42" s="606"/>
      <c r="CX42" s="606"/>
      <c r="CY42" s="607"/>
      <c r="CZ42" s="608">
        <v>14.5</v>
      </c>
      <c r="DA42" s="609"/>
      <c r="DB42" s="609"/>
      <c r="DC42" s="610"/>
      <c r="DD42" s="611">
        <v>822191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56435</v>
      </c>
      <c r="CS43" s="604"/>
      <c r="CT43" s="604"/>
      <c r="CU43" s="604"/>
      <c r="CV43" s="604"/>
      <c r="CW43" s="604"/>
      <c r="CX43" s="604"/>
      <c r="CY43" s="605"/>
      <c r="CZ43" s="608">
        <v>0.3</v>
      </c>
      <c r="DA43" s="637"/>
      <c r="DB43" s="637"/>
      <c r="DC43" s="638"/>
      <c r="DD43" s="611">
        <v>56435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349</v>
      </c>
      <c r="CD44" s="631" t="s">
        <v>300</v>
      </c>
      <c r="CE44" s="632"/>
      <c r="CF44" s="600" t="s">
        <v>350</v>
      </c>
      <c r="CG44" s="601"/>
      <c r="CH44" s="601"/>
      <c r="CI44" s="601"/>
      <c r="CJ44" s="601"/>
      <c r="CK44" s="601"/>
      <c r="CL44" s="601"/>
      <c r="CM44" s="601"/>
      <c r="CN44" s="601"/>
      <c r="CO44" s="601"/>
      <c r="CP44" s="601"/>
      <c r="CQ44" s="602"/>
      <c r="CR44" s="603">
        <v>2522279</v>
      </c>
      <c r="CS44" s="606"/>
      <c r="CT44" s="606"/>
      <c r="CU44" s="606"/>
      <c r="CV44" s="606"/>
      <c r="CW44" s="606"/>
      <c r="CX44" s="606"/>
      <c r="CY44" s="607"/>
      <c r="CZ44" s="608">
        <v>14.2</v>
      </c>
      <c r="DA44" s="609"/>
      <c r="DB44" s="609"/>
      <c r="DC44" s="610"/>
      <c r="DD44" s="611">
        <v>784001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351</v>
      </c>
      <c r="CG45" s="601"/>
      <c r="CH45" s="601"/>
      <c r="CI45" s="601"/>
      <c r="CJ45" s="601"/>
      <c r="CK45" s="601"/>
      <c r="CL45" s="601"/>
      <c r="CM45" s="601"/>
      <c r="CN45" s="601"/>
      <c r="CO45" s="601"/>
      <c r="CP45" s="601"/>
      <c r="CQ45" s="602"/>
      <c r="CR45" s="603">
        <v>1096645</v>
      </c>
      <c r="CS45" s="604"/>
      <c r="CT45" s="604"/>
      <c r="CU45" s="604"/>
      <c r="CV45" s="604"/>
      <c r="CW45" s="604"/>
      <c r="CX45" s="604"/>
      <c r="CY45" s="605"/>
      <c r="CZ45" s="608">
        <v>6.2</v>
      </c>
      <c r="DA45" s="637"/>
      <c r="DB45" s="637"/>
      <c r="DC45" s="638"/>
      <c r="DD45" s="611">
        <v>163076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352</v>
      </c>
      <c r="CG46" s="601"/>
      <c r="CH46" s="601"/>
      <c r="CI46" s="601"/>
      <c r="CJ46" s="601"/>
      <c r="CK46" s="601"/>
      <c r="CL46" s="601"/>
      <c r="CM46" s="601"/>
      <c r="CN46" s="601"/>
      <c r="CO46" s="601"/>
      <c r="CP46" s="601"/>
      <c r="CQ46" s="602"/>
      <c r="CR46" s="603">
        <v>1337278</v>
      </c>
      <c r="CS46" s="606"/>
      <c r="CT46" s="606"/>
      <c r="CU46" s="606"/>
      <c r="CV46" s="606"/>
      <c r="CW46" s="606"/>
      <c r="CX46" s="606"/>
      <c r="CY46" s="607"/>
      <c r="CZ46" s="608">
        <v>7.5</v>
      </c>
      <c r="DA46" s="609"/>
      <c r="DB46" s="609"/>
      <c r="DC46" s="610"/>
      <c r="DD46" s="611">
        <v>595246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353</v>
      </c>
      <c r="CG47" s="601"/>
      <c r="CH47" s="601"/>
      <c r="CI47" s="601"/>
      <c r="CJ47" s="601"/>
      <c r="CK47" s="601"/>
      <c r="CL47" s="601"/>
      <c r="CM47" s="601"/>
      <c r="CN47" s="601"/>
      <c r="CO47" s="601"/>
      <c r="CP47" s="601"/>
      <c r="CQ47" s="602"/>
      <c r="CR47" s="603">
        <v>56172</v>
      </c>
      <c r="CS47" s="604"/>
      <c r="CT47" s="604"/>
      <c r="CU47" s="604"/>
      <c r="CV47" s="604"/>
      <c r="CW47" s="604"/>
      <c r="CX47" s="604"/>
      <c r="CY47" s="605"/>
      <c r="CZ47" s="608">
        <v>0.3</v>
      </c>
      <c r="DA47" s="637"/>
      <c r="DB47" s="637"/>
      <c r="DC47" s="638"/>
      <c r="DD47" s="611">
        <v>38190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354</v>
      </c>
      <c r="CG48" s="601"/>
      <c r="CH48" s="601"/>
      <c r="CI48" s="601"/>
      <c r="CJ48" s="601"/>
      <c r="CK48" s="601"/>
      <c r="CL48" s="601"/>
      <c r="CM48" s="601"/>
      <c r="CN48" s="601"/>
      <c r="CO48" s="601"/>
      <c r="CP48" s="601"/>
      <c r="CQ48" s="602"/>
      <c r="CR48" s="603" t="s">
        <v>338</v>
      </c>
      <c r="CS48" s="606"/>
      <c r="CT48" s="606"/>
      <c r="CU48" s="606"/>
      <c r="CV48" s="606"/>
      <c r="CW48" s="606"/>
      <c r="CX48" s="606"/>
      <c r="CY48" s="607"/>
      <c r="CZ48" s="608" t="s">
        <v>171</v>
      </c>
      <c r="DA48" s="609"/>
      <c r="DB48" s="609"/>
      <c r="DC48" s="610"/>
      <c r="DD48" s="611" t="s">
        <v>338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355</v>
      </c>
      <c r="CE49" s="616"/>
      <c r="CF49" s="616"/>
      <c r="CG49" s="616"/>
      <c r="CH49" s="616"/>
      <c r="CI49" s="616"/>
      <c r="CJ49" s="616"/>
      <c r="CK49" s="616"/>
      <c r="CL49" s="616"/>
      <c r="CM49" s="616"/>
      <c r="CN49" s="616"/>
      <c r="CO49" s="616"/>
      <c r="CP49" s="616"/>
      <c r="CQ49" s="617"/>
      <c r="CR49" s="618">
        <v>17802135</v>
      </c>
      <c r="CS49" s="619"/>
      <c r="CT49" s="619"/>
      <c r="CU49" s="619"/>
      <c r="CV49" s="619"/>
      <c r="CW49" s="619"/>
      <c r="CX49" s="619"/>
      <c r="CY49" s="620"/>
      <c r="CZ49" s="621">
        <v>100</v>
      </c>
      <c r="DA49" s="622"/>
      <c r="DB49" s="622"/>
      <c r="DC49" s="623"/>
      <c r="DD49" s="624">
        <v>12218853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C7e6QkVnvBTGWgReOD4Rv02jOSrbe+WdWWwzaz9A8RxcqaOcRsVmSUj1OnUARQhV6bXHJQmyuJKABDqDVX6CYA==" saltValue="s7eL6x/iZUbBVUbL94pq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378</v>
      </c>
      <c r="C7" s="1082"/>
      <c r="D7" s="1082"/>
      <c r="E7" s="1082"/>
      <c r="F7" s="1082"/>
      <c r="G7" s="1082"/>
      <c r="H7" s="1082"/>
      <c r="I7" s="1082"/>
      <c r="J7" s="1082"/>
      <c r="K7" s="1082"/>
      <c r="L7" s="1082"/>
      <c r="M7" s="1082"/>
      <c r="N7" s="1082"/>
      <c r="O7" s="1082"/>
      <c r="P7" s="1083"/>
      <c r="Q7" s="1135">
        <v>18497</v>
      </c>
      <c r="R7" s="1136"/>
      <c r="S7" s="1136"/>
      <c r="T7" s="1136"/>
      <c r="U7" s="1136"/>
      <c r="V7" s="1136">
        <v>17802</v>
      </c>
      <c r="W7" s="1136"/>
      <c r="X7" s="1136"/>
      <c r="Y7" s="1136"/>
      <c r="Z7" s="1136"/>
      <c r="AA7" s="1136">
        <v>695</v>
      </c>
      <c r="AB7" s="1136"/>
      <c r="AC7" s="1136"/>
      <c r="AD7" s="1136"/>
      <c r="AE7" s="1137"/>
      <c r="AF7" s="1138">
        <v>553</v>
      </c>
      <c r="AG7" s="1139"/>
      <c r="AH7" s="1139"/>
      <c r="AI7" s="1139"/>
      <c r="AJ7" s="1140"/>
      <c r="AK7" s="1122">
        <v>613</v>
      </c>
      <c r="AL7" s="1123"/>
      <c r="AM7" s="1123"/>
      <c r="AN7" s="1123"/>
      <c r="AO7" s="1123"/>
      <c r="AP7" s="1123">
        <v>16521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594</v>
      </c>
      <c r="BT7" s="1127"/>
      <c r="BU7" s="1127"/>
      <c r="BV7" s="1127"/>
      <c r="BW7" s="1127"/>
      <c r="BX7" s="1127"/>
      <c r="BY7" s="1127"/>
      <c r="BZ7" s="1127"/>
      <c r="CA7" s="1127"/>
      <c r="CB7" s="1127"/>
      <c r="CC7" s="1127"/>
      <c r="CD7" s="1127"/>
      <c r="CE7" s="1127"/>
      <c r="CF7" s="1127"/>
      <c r="CG7" s="1128"/>
      <c r="CH7" s="1119">
        <v>0</v>
      </c>
      <c r="CI7" s="1120"/>
      <c r="CJ7" s="1120"/>
      <c r="CK7" s="1120"/>
      <c r="CL7" s="1121"/>
      <c r="CM7" s="1119">
        <v>166</v>
      </c>
      <c r="CN7" s="1120"/>
      <c r="CO7" s="1120"/>
      <c r="CP7" s="1120"/>
      <c r="CQ7" s="1121"/>
      <c r="CR7" s="1119">
        <v>30</v>
      </c>
      <c r="CS7" s="1120"/>
      <c r="CT7" s="1120"/>
      <c r="CU7" s="1120"/>
      <c r="CV7" s="1121"/>
      <c r="CW7" s="1119" t="s">
        <v>590</v>
      </c>
      <c r="CX7" s="1120"/>
      <c r="CY7" s="1120"/>
      <c r="CZ7" s="1120"/>
      <c r="DA7" s="1121"/>
      <c r="DB7" s="1119" t="s">
        <v>590</v>
      </c>
      <c r="DC7" s="1120"/>
      <c r="DD7" s="1120"/>
      <c r="DE7" s="1120"/>
      <c r="DF7" s="1121"/>
      <c r="DG7" s="1119" t="s">
        <v>590</v>
      </c>
      <c r="DH7" s="1120"/>
      <c r="DI7" s="1120"/>
      <c r="DJ7" s="1120"/>
      <c r="DK7" s="1121"/>
      <c r="DL7" s="1119">
        <v>91</v>
      </c>
      <c r="DM7" s="1120"/>
      <c r="DN7" s="1120"/>
      <c r="DO7" s="1120"/>
      <c r="DP7" s="1121"/>
      <c r="DQ7" s="1119">
        <v>9</v>
      </c>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595</v>
      </c>
      <c r="BT8" s="1046"/>
      <c r="BU8" s="1046"/>
      <c r="BV8" s="1046"/>
      <c r="BW8" s="1046"/>
      <c r="BX8" s="1046"/>
      <c r="BY8" s="1046"/>
      <c r="BZ8" s="1046"/>
      <c r="CA8" s="1046"/>
      <c r="CB8" s="1046"/>
      <c r="CC8" s="1046"/>
      <c r="CD8" s="1046"/>
      <c r="CE8" s="1046"/>
      <c r="CF8" s="1046"/>
      <c r="CG8" s="1047"/>
      <c r="CH8" s="1020">
        <v>0</v>
      </c>
      <c r="CI8" s="1021"/>
      <c r="CJ8" s="1021"/>
      <c r="CK8" s="1021"/>
      <c r="CL8" s="1022"/>
      <c r="CM8" s="1020">
        <v>101</v>
      </c>
      <c r="CN8" s="1021"/>
      <c r="CO8" s="1021"/>
      <c r="CP8" s="1021"/>
      <c r="CQ8" s="1022"/>
      <c r="CR8" s="1020">
        <v>30</v>
      </c>
      <c r="CS8" s="1021"/>
      <c r="CT8" s="1021"/>
      <c r="CU8" s="1021"/>
      <c r="CV8" s="1022"/>
      <c r="CW8" s="1020">
        <v>8</v>
      </c>
      <c r="CX8" s="1021"/>
      <c r="CY8" s="1021"/>
      <c r="CZ8" s="1021"/>
      <c r="DA8" s="1022"/>
      <c r="DB8" s="1020" t="s">
        <v>596</v>
      </c>
      <c r="DC8" s="1021"/>
      <c r="DD8" s="1021"/>
      <c r="DE8" s="1021"/>
      <c r="DF8" s="1022"/>
      <c r="DG8" s="1020" t="s">
        <v>590</v>
      </c>
      <c r="DH8" s="1021"/>
      <c r="DI8" s="1021"/>
      <c r="DJ8" s="1021"/>
      <c r="DK8" s="1022"/>
      <c r="DL8" s="1020" t="s">
        <v>596</v>
      </c>
      <c r="DM8" s="1021"/>
      <c r="DN8" s="1021"/>
      <c r="DO8" s="1021"/>
      <c r="DP8" s="1022"/>
      <c r="DQ8" s="1020" t="s">
        <v>592</v>
      </c>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379</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380</v>
      </c>
      <c r="B23" s="975" t="s">
        <v>381</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553</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361</v>
      </c>
      <c r="B26" s="1027"/>
      <c r="C26" s="1027"/>
      <c r="D26" s="1027"/>
      <c r="E26" s="1027"/>
      <c r="F26" s="1027"/>
      <c r="G26" s="1027"/>
      <c r="H26" s="1027"/>
      <c r="I26" s="1027"/>
      <c r="J26" s="1027"/>
      <c r="K26" s="1027"/>
      <c r="L26" s="1027"/>
      <c r="M26" s="1027"/>
      <c r="N26" s="1027"/>
      <c r="O26" s="1027"/>
      <c r="P26" s="1028"/>
      <c r="Q26" s="1032" t="s">
        <v>385</v>
      </c>
      <c r="R26" s="1033"/>
      <c r="S26" s="1033"/>
      <c r="T26" s="1033"/>
      <c r="U26" s="1034"/>
      <c r="V26" s="1032" t="s">
        <v>386</v>
      </c>
      <c r="W26" s="1033"/>
      <c r="X26" s="1033"/>
      <c r="Y26" s="1033"/>
      <c r="Z26" s="1034"/>
      <c r="AA26" s="1032" t="s">
        <v>387</v>
      </c>
      <c r="AB26" s="1033"/>
      <c r="AC26" s="1033"/>
      <c r="AD26" s="1033"/>
      <c r="AE26" s="1033"/>
      <c r="AF26" s="1090" t="s">
        <v>388</v>
      </c>
      <c r="AG26" s="1039"/>
      <c r="AH26" s="1039"/>
      <c r="AI26" s="1039"/>
      <c r="AJ26" s="1091"/>
      <c r="AK26" s="1033" t="s">
        <v>389</v>
      </c>
      <c r="AL26" s="1033"/>
      <c r="AM26" s="1033"/>
      <c r="AN26" s="1033"/>
      <c r="AO26" s="1034"/>
      <c r="AP26" s="1032" t="s">
        <v>390</v>
      </c>
      <c r="AQ26" s="1033"/>
      <c r="AR26" s="1033"/>
      <c r="AS26" s="1033"/>
      <c r="AT26" s="1034"/>
      <c r="AU26" s="1032" t="s">
        <v>391</v>
      </c>
      <c r="AV26" s="1033"/>
      <c r="AW26" s="1033"/>
      <c r="AX26" s="1033"/>
      <c r="AY26" s="1034"/>
      <c r="AZ26" s="1032" t="s">
        <v>392</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393</v>
      </c>
      <c r="C28" s="1082"/>
      <c r="D28" s="1082"/>
      <c r="E28" s="1082"/>
      <c r="F28" s="1082"/>
      <c r="G28" s="1082"/>
      <c r="H28" s="1082"/>
      <c r="I28" s="1082"/>
      <c r="J28" s="1082"/>
      <c r="K28" s="1082"/>
      <c r="L28" s="1082"/>
      <c r="M28" s="1082"/>
      <c r="N28" s="1082"/>
      <c r="O28" s="1082"/>
      <c r="P28" s="1083"/>
      <c r="Q28" s="1084">
        <v>4766</v>
      </c>
      <c r="R28" s="1085"/>
      <c r="S28" s="1085"/>
      <c r="T28" s="1085"/>
      <c r="U28" s="1085"/>
      <c r="V28" s="1085">
        <v>4651</v>
      </c>
      <c r="W28" s="1085"/>
      <c r="X28" s="1085"/>
      <c r="Y28" s="1085"/>
      <c r="Z28" s="1085"/>
      <c r="AA28" s="1085">
        <v>115</v>
      </c>
      <c r="AB28" s="1085"/>
      <c r="AC28" s="1085"/>
      <c r="AD28" s="1085"/>
      <c r="AE28" s="1086"/>
      <c r="AF28" s="1087">
        <v>115</v>
      </c>
      <c r="AG28" s="1085"/>
      <c r="AH28" s="1085"/>
      <c r="AI28" s="1085"/>
      <c r="AJ28" s="1088"/>
      <c r="AK28" s="1089">
        <v>265</v>
      </c>
      <c r="AL28" s="1077"/>
      <c r="AM28" s="1077"/>
      <c r="AN28" s="1077"/>
      <c r="AO28" s="1077"/>
      <c r="AP28" s="1077" t="s">
        <v>580</v>
      </c>
      <c r="AQ28" s="1077"/>
      <c r="AR28" s="1077"/>
      <c r="AS28" s="1077"/>
      <c r="AT28" s="1077"/>
      <c r="AU28" s="1077" t="s">
        <v>580</v>
      </c>
      <c r="AV28" s="1077"/>
      <c r="AW28" s="1077"/>
      <c r="AX28" s="1077"/>
      <c r="AY28" s="1077"/>
      <c r="AZ28" s="1078" t="s">
        <v>580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394</v>
      </c>
      <c r="C29" s="1063"/>
      <c r="D29" s="1063"/>
      <c r="E29" s="1063"/>
      <c r="F29" s="1063"/>
      <c r="G29" s="1063"/>
      <c r="H29" s="1063"/>
      <c r="I29" s="1063"/>
      <c r="J29" s="1063"/>
      <c r="K29" s="1063"/>
      <c r="L29" s="1063"/>
      <c r="M29" s="1063"/>
      <c r="N29" s="1063"/>
      <c r="O29" s="1063"/>
      <c r="P29" s="1064"/>
      <c r="Q29" s="1074">
        <v>1116</v>
      </c>
      <c r="R29" s="1075"/>
      <c r="S29" s="1075"/>
      <c r="T29" s="1075"/>
      <c r="U29" s="1075"/>
      <c r="V29" s="1075">
        <v>1105</v>
      </c>
      <c r="W29" s="1075"/>
      <c r="X29" s="1075"/>
      <c r="Y29" s="1075"/>
      <c r="Z29" s="1075"/>
      <c r="AA29" s="1075">
        <v>11</v>
      </c>
      <c r="AB29" s="1075"/>
      <c r="AC29" s="1075"/>
      <c r="AD29" s="1075"/>
      <c r="AE29" s="1076"/>
      <c r="AF29" s="1068">
        <v>11</v>
      </c>
      <c r="AG29" s="1069"/>
      <c r="AH29" s="1069"/>
      <c r="AI29" s="1069"/>
      <c r="AJ29" s="1070"/>
      <c r="AK29" s="1011">
        <v>642</v>
      </c>
      <c r="AL29" s="1002"/>
      <c r="AM29" s="1002"/>
      <c r="AN29" s="1002"/>
      <c r="AO29" s="1002"/>
      <c r="AP29" s="1002" t="s">
        <v>580</v>
      </c>
      <c r="AQ29" s="1002"/>
      <c r="AR29" s="1002"/>
      <c r="AS29" s="1002"/>
      <c r="AT29" s="1002"/>
      <c r="AU29" s="1002" t="s">
        <v>580</v>
      </c>
      <c r="AV29" s="1002"/>
      <c r="AW29" s="1002"/>
      <c r="AX29" s="1002"/>
      <c r="AY29" s="1002"/>
      <c r="AZ29" s="1073" t="s">
        <v>581</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395</v>
      </c>
      <c r="C30" s="1063"/>
      <c r="D30" s="1063"/>
      <c r="E30" s="1063"/>
      <c r="F30" s="1063"/>
      <c r="G30" s="1063"/>
      <c r="H30" s="1063"/>
      <c r="I30" s="1063"/>
      <c r="J30" s="1063"/>
      <c r="K30" s="1063"/>
      <c r="L30" s="1063"/>
      <c r="M30" s="1063"/>
      <c r="N30" s="1063"/>
      <c r="O30" s="1063"/>
      <c r="P30" s="1064"/>
      <c r="Q30" s="1074">
        <v>4738</v>
      </c>
      <c r="R30" s="1075"/>
      <c r="S30" s="1075"/>
      <c r="T30" s="1075"/>
      <c r="U30" s="1075"/>
      <c r="V30" s="1075">
        <v>4695</v>
      </c>
      <c r="W30" s="1075"/>
      <c r="X30" s="1075"/>
      <c r="Y30" s="1075"/>
      <c r="Z30" s="1075"/>
      <c r="AA30" s="1075">
        <v>43</v>
      </c>
      <c r="AB30" s="1075"/>
      <c r="AC30" s="1075"/>
      <c r="AD30" s="1075"/>
      <c r="AE30" s="1076"/>
      <c r="AF30" s="1068">
        <v>43</v>
      </c>
      <c r="AG30" s="1069"/>
      <c r="AH30" s="1069"/>
      <c r="AI30" s="1069"/>
      <c r="AJ30" s="1070"/>
      <c r="AK30" s="1011">
        <v>657</v>
      </c>
      <c r="AL30" s="1002"/>
      <c r="AM30" s="1002"/>
      <c r="AN30" s="1002"/>
      <c r="AO30" s="1002"/>
      <c r="AP30" s="1002" t="s">
        <v>580</v>
      </c>
      <c r="AQ30" s="1002"/>
      <c r="AR30" s="1002"/>
      <c r="AS30" s="1002"/>
      <c r="AT30" s="1002"/>
      <c r="AU30" s="1002" t="s">
        <v>581</v>
      </c>
      <c r="AV30" s="1002"/>
      <c r="AW30" s="1002"/>
      <c r="AX30" s="1002"/>
      <c r="AY30" s="1002"/>
      <c r="AZ30" s="1073" t="s">
        <v>580</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396</v>
      </c>
      <c r="C31" s="1063"/>
      <c r="D31" s="1063"/>
      <c r="E31" s="1063"/>
      <c r="F31" s="1063"/>
      <c r="G31" s="1063"/>
      <c r="H31" s="1063"/>
      <c r="I31" s="1063"/>
      <c r="J31" s="1063"/>
      <c r="K31" s="1063"/>
      <c r="L31" s="1063"/>
      <c r="M31" s="1063"/>
      <c r="N31" s="1063"/>
      <c r="O31" s="1063"/>
      <c r="P31" s="1064"/>
      <c r="Q31" s="1074">
        <v>569</v>
      </c>
      <c r="R31" s="1075"/>
      <c r="S31" s="1075"/>
      <c r="T31" s="1075"/>
      <c r="U31" s="1075"/>
      <c r="V31" s="1075">
        <v>494</v>
      </c>
      <c r="W31" s="1075"/>
      <c r="X31" s="1075"/>
      <c r="Y31" s="1075"/>
      <c r="Z31" s="1075"/>
      <c r="AA31" s="1075">
        <v>75</v>
      </c>
      <c r="AB31" s="1075"/>
      <c r="AC31" s="1075"/>
      <c r="AD31" s="1075"/>
      <c r="AE31" s="1076"/>
      <c r="AF31" s="1068">
        <v>288</v>
      </c>
      <c r="AG31" s="1069"/>
      <c r="AH31" s="1069"/>
      <c r="AI31" s="1069"/>
      <c r="AJ31" s="1070"/>
      <c r="AK31" s="1011">
        <v>17</v>
      </c>
      <c r="AL31" s="1002"/>
      <c r="AM31" s="1002"/>
      <c r="AN31" s="1002"/>
      <c r="AO31" s="1002"/>
      <c r="AP31" s="1002">
        <v>4243</v>
      </c>
      <c r="AQ31" s="1002"/>
      <c r="AR31" s="1002"/>
      <c r="AS31" s="1002"/>
      <c r="AT31" s="1002"/>
      <c r="AU31" s="1002">
        <v>221</v>
      </c>
      <c r="AV31" s="1002"/>
      <c r="AW31" s="1002"/>
      <c r="AX31" s="1002"/>
      <c r="AY31" s="1002"/>
      <c r="AZ31" s="1073" t="s">
        <v>580</v>
      </c>
      <c r="BA31" s="1073"/>
      <c r="BB31" s="1073"/>
      <c r="BC31" s="1073"/>
      <c r="BD31" s="1073"/>
      <c r="BE31" s="1057" t="s">
        <v>397</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398</v>
      </c>
      <c r="C32" s="1063"/>
      <c r="D32" s="1063"/>
      <c r="E32" s="1063"/>
      <c r="F32" s="1063"/>
      <c r="G32" s="1063"/>
      <c r="H32" s="1063"/>
      <c r="I32" s="1063"/>
      <c r="J32" s="1063"/>
      <c r="K32" s="1063"/>
      <c r="L32" s="1063"/>
      <c r="M32" s="1063"/>
      <c r="N32" s="1063"/>
      <c r="O32" s="1063"/>
      <c r="P32" s="1064"/>
      <c r="Q32" s="1074">
        <v>2444</v>
      </c>
      <c r="R32" s="1075"/>
      <c r="S32" s="1075"/>
      <c r="T32" s="1075"/>
      <c r="U32" s="1075"/>
      <c r="V32" s="1075">
        <v>2437</v>
      </c>
      <c r="W32" s="1075"/>
      <c r="X32" s="1075"/>
      <c r="Y32" s="1075"/>
      <c r="Z32" s="1075"/>
      <c r="AA32" s="1075">
        <v>7</v>
      </c>
      <c r="AB32" s="1075"/>
      <c r="AC32" s="1075"/>
      <c r="AD32" s="1075"/>
      <c r="AE32" s="1076"/>
      <c r="AF32" s="1068">
        <v>2</v>
      </c>
      <c r="AG32" s="1069"/>
      <c r="AH32" s="1069"/>
      <c r="AI32" s="1069"/>
      <c r="AJ32" s="1070"/>
      <c r="AK32" s="1011">
        <v>606</v>
      </c>
      <c r="AL32" s="1002"/>
      <c r="AM32" s="1002"/>
      <c r="AN32" s="1002"/>
      <c r="AO32" s="1002"/>
      <c r="AP32" s="1002">
        <v>13412</v>
      </c>
      <c r="AQ32" s="1002"/>
      <c r="AR32" s="1002"/>
      <c r="AS32" s="1002"/>
      <c r="AT32" s="1002"/>
      <c r="AU32" s="1002">
        <v>8423</v>
      </c>
      <c r="AV32" s="1002"/>
      <c r="AW32" s="1002"/>
      <c r="AX32" s="1002"/>
      <c r="AY32" s="1002"/>
      <c r="AZ32" s="1073"/>
      <c r="BA32" s="1073"/>
      <c r="BB32" s="1073"/>
      <c r="BC32" s="1073"/>
      <c r="BD32" s="1073"/>
      <c r="BE32" s="1057" t="s">
        <v>399</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400</v>
      </c>
      <c r="C33" s="1063"/>
      <c r="D33" s="1063"/>
      <c r="E33" s="1063"/>
      <c r="F33" s="1063"/>
      <c r="G33" s="1063"/>
      <c r="H33" s="1063"/>
      <c r="I33" s="1063"/>
      <c r="J33" s="1063"/>
      <c r="K33" s="1063"/>
      <c r="L33" s="1063"/>
      <c r="M33" s="1063"/>
      <c r="N33" s="1063"/>
      <c r="O33" s="1063"/>
      <c r="P33" s="1064"/>
      <c r="Q33" s="1074">
        <v>436</v>
      </c>
      <c r="R33" s="1075"/>
      <c r="S33" s="1075"/>
      <c r="T33" s="1075"/>
      <c r="U33" s="1075"/>
      <c r="V33" s="1075">
        <v>435</v>
      </c>
      <c r="W33" s="1075"/>
      <c r="X33" s="1075"/>
      <c r="Y33" s="1075"/>
      <c r="Z33" s="1075"/>
      <c r="AA33" s="1075">
        <v>1</v>
      </c>
      <c r="AB33" s="1075"/>
      <c r="AC33" s="1075"/>
      <c r="AD33" s="1075"/>
      <c r="AE33" s="1076"/>
      <c r="AF33" s="1068">
        <v>1</v>
      </c>
      <c r="AG33" s="1069"/>
      <c r="AH33" s="1069"/>
      <c r="AI33" s="1069"/>
      <c r="AJ33" s="1070"/>
      <c r="AK33" s="1011">
        <v>286</v>
      </c>
      <c r="AL33" s="1002"/>
      <c r="AM33" s="1002"/>
      <c r="AN33" s="1002"/>
      <c r="AO33" s="1002"/>
      <c r="AP33" s="1002">
        <v>3482</v>
      </c>
      <c r="AQ33" s="1002"/>
      <c r="AR33" s="1002"/>
      <c r="AS33" s="1002"/>
      <c r="AT33" s="1002"/>
      <c r="AU33" s="1002">
        <v>3186</v>
      </c>
      <c r="AV33" s="1002"/>
      <c r="AW33" s="1002"/>
      <c r="AX33" s="1002"/>
      <c r="AY33" s="1002"/>
      <c r="AZ33" s="1073"/>
      <c r="BA33" s="1073"/>
      <c r="BB33" s="1073"/>
      <c r="BC33" s="1073"/>
      <c r="BD33" s="1073"/>
      <c r="BE33" s="1057" t="s">
        <v>399</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t="s">
        <v>401</v>
      </c>
      <c r="C34" s="1063"/>
      <c r="D34" s="1063"/>
      <c r="E34" s="1063"/>
      <c r="F34" s="1063"/>
      <c r="G34" s="1063"/>
      <c r="H34" s="1063"/>
      <c r="I34" s="1063"/>
      <c r="J34" s="1063"/>
      <c r="K34" s="1063"/>
      <c r="L34" s="1063"/>
      <c r="M34" s="1063"/>
      <c r="N34" s="1063"/>
      <c r="O34" s="1063"/>
      <c r="P34" s="1064"/>
      <c r="Q34" s="1074">
        <v>80</v>
      </c>
      <c r="R34" s="1075"/>
      <c r="S34" s="1075"/>
      <c r="T34" s="1075"/>
      <c r="U34" s="1075"/>
      <c r="V34" s="1075">
        <v>80</v>
      </c>
      <c r="W34" s="1075"/>
      <c r="X34" s="1075"/>
      <c r="Y34" s="1075"/>
      <c r="Z34" s="1075"/>
      <c r="AA34" s="1075">
        <v>0</v>
      </c>
      <c r="AB34" s="1075"/>
      <c r="AC34" s="1075"/>
      <c r="AD34" s="1075"/>
      <c r="AE34" s="1076"/>
      <c r="AF34" s="1068">
        <v>0</v>
      </c>
      <c r="AG34" s="1069"/>
      <c r="AH34" s="1069"/>
      <c r="AI34" s="1069"/>
      <c r="AJ34" s="1070"/>
      <c r="AK34" s="1011">
        <v>8</v>
      </c>
      <c r="AL34" s="1002"/>
      <c r="AM34" s="1002"/>
      <c r="AN34" s="1002"/>
      <c r="AO34" s="1002"/>
      <c r="AP34" s="1002">
        <v>550</v>
      </c>
      <c r="AQ34" s="1002"/>
      <c r="AR34" s="1002"/>
      <c r="AS34" s="1002"/>
      <c r="AT34" s="1002"/>
      <c r="AU34" s="1002">
        <v>406</v>
      </c>
      <c r="AV34" s="1002"/>
      <c r="AW34" s="1002"/>
      <c r="AX34" s="1002"/>
      <c r="AY34" s="1002"/>
      <c r="AZ34" s="1073"/>
      <c r="BA34" s="1073"/>
      <c r="BB34" s="1073"/>
      <c r="BC34" s="1073"/>
      <c r="BD34" s="1073"/>
      <c r="BE34" s="1057" t="s">
        <v>402</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t="s">
        <v>403</v>
      </c>
      <c r="C35" s="1063"/>
      <c r="D35" s="1063"/>
      <c r="E35" s="1063"/>
      <c r="F35" s="1063"/>
      <c r="G35" s="1063"/>
      <c r="H35" s="1063"/>
      <c r="I35" s="1063"/>
      <c r="J35" s="1063"/>
      <c r="K35" s="1063"/>
      <c r="L35" s="1063"/>
      <c r="M35" s="1063"/>
      <c r="N35" s="1063"/>
      <c r="O35" s="1063"/>
      <c r="P35" s="1064"/>
      <c r="Q35" s="1074">
        <v>188</v>
      </c>
      <c r="R35" s="1075"/>
      <c r="S35" s="1075"/>
      <c r="T35" s="1075"/>
      <c r="U35" s="1075"/>
      <c r="V35" s="1075">
        <v>188</v>
      </c>
      <c r="W35" s="1075"/>
      <c r="X35" s="1075"/>
      <c r="Y35" s="1075"/>
      <c r="Z35" s="1075"/>
      <c r="AA35" s="1075">
        <v>1</v>
      </c>
      <c r="AB35" s="1075"/>
      <c r="AC35" s="1075"/>
      <c r="AD35" s="1075"/>
      <c r="AE35" s="1076"/>
      <c r="AF35" s="1068">
        <v>0</v>
      </c>
      <c r="AG35" s="1069"/>
      <c r="AH35" s="1069"/>
      <c r="AI35" s="1069"/>
      <c r="AJ35" s="1070"/>
      <c r="AK35" s="1011">
        <v>99</v>
      </c>
      <c r="AL35" s="1002"/>
      <c r="AM35" s="1002"/>
      <c r="AN35" s="1002"/>
      <c r="AO35" s="1002"/>
      <c r="AP35" s="1002">
        <v>2</v>
      </c>
      <c r="AQ35" s="1002"/>
      <c r="AR35" s="1002"/>
      <c r="AS35" s="1002"/>
      <c r="AT35" s="1002"/>
      <c r="AU35" s="1002">
        <v>1</v>
      </c>
      <c r="AV35" s="1002"/>
      <c r="AW35" s="1002"/>
      <c r="AX35" s="1002"/>
      <c r="AY35" s="1002"/>
      <c r="AZ35" s="1073"/>
      <c r="BA35" s="1073"/>
      <c r="BB35" s="1073"/>
      <c r="BC35" s="1073"/>
      <c r="BD35" s="1073"/>
      <c r="BE35" s="1057" t="s">
        <v>402</v>
      </c>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404</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380</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459</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382</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407</v>
      </c>
      <c r="B66" s="1027"/>
      <c r="C66" s="1027"/>
      <c r="D66" s="1027"/>
      <c r="E66" s="1027"/>
      <c r="F66" s="1027"/>
      <c r="G66" s="1027"/>
      <c r="H66" s="1027"/>
      <c r="I66" s="1027"/>
      <c r="J66" s="1027"/>
      <c r="K66" s="1027"/>
      <c r="L66" s="1027"/>
      <c r="M66" s="1027"/>
      <c r="N66" s="1027"/>
      <c r="O66" s="1027"/>
      <c r="P66" s="1028"/>
      <c r="Q66" s="1032" t="s">
        <v>385</v>
      </c>
      <c r="R66" s="1033"/>
      <c r="S66" s="1033"/>
      <c r="T66" s="1033"/>
      <c r="U66" s="1034"/>
      <c r="V66" s="1032" t="s">
        <v>408</v>
      </c>
      <c r="W66" s="1033"/>
      <c r="X66" s="1033"/>
      <c r="Y66" s="1033"/>
      <c r="Z66" s="1034"/>
      <c r="AA66" s="1032" t="s">
        <v>409</v>
      </c>
      <c r="AB66" s="1033"/>
      <c r="AC66" s="1033"/>
      <c r="AD66" s="1033"/>
      <c r="AE66" s="1034"/>
      <c r="AF66" s="1038" t="s">
        <v>410</v>
      </c>
      <c r="AG66" s="1039"/>
      <c r="AH66" s="1039"/>
      <c r="AI66" s="1039"/>
      <c r="AJ66" s="1040"/>
      <c r="AK66" s="1032" t="s">
        <v>389</v>
      </c>
      <c r="AL66" s="1027"/>
      <c r="AM66" s="1027"/>
      <c r="AN66" s="1027"/>
      <c r="AO66" s="1028"/>
      <c r="AP66" s="1032" t="s">
        <v>390</v>
      </c>
      <c r="AQ66" s="1033"/>
      <c r="AR66" s="1033"/>
      <c r="AS66" s="1033"/>
      <c r="AT66" s="1034"/>
      <c r="AU66" s="1032" t="s">
        <v>411</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582</v>
      </c>
      <c r="C68" s="1017"/>
      <c r="D68" s="1017"/>
      <c r="E68" s="1017"/>
      <c r="F68" s="1017"/>
      <c r="G68" s="1017"/>
      <c r="H68" s="1017"/>
      <c r="I68" s="1017"/>
      <c r="J68" s="1017"/>
      <c r="K68" s="1017"/>
      <c r="L68" s="1017"/>
      <c r="M68" s="1017"/>
      <c r="N68" s="1017"/>
      <c r="O68" s="1017"/>
      <c r="P68" s="1018"/>
      <c r="Q68" s="1019">
        <v>1844</v>
      </c>
      <c r="R68" s="1013"/>
      <c r="S68" s="1013"/>
      <c r="T68" s="1013"/>
      <c r="U68" s="1013"/>
      <c r="V68" s="1013">
        <v>1779</v>
      </c>
      <c r="W68" s="1013"/>
      <c r="X68" s="1013"/>
      <c r="Y68" s="1013"/>
      <c r="Z68" s="1013"/>
      <c r="AA68" s="1013">
        <v>65</v>
      </c>
      <c r="AB68" s="1013"/>
      <c r="AC68" s="1013"/>
      <c r="AD68" s="1013"/>
      <c r="AE68" s="1013"/>
      <c r="AF68" s="1013">
        <v>61</v>
      </c>
      <c r="AG68" s="1013"/>
      <c r="AH68" s="1013"/>
      <c r="AI68" s="1013"/>
      <c r="AJ68" s="1013"/>
      <c r="AK68" s="1013" t="s">
        <v>588</v>
      </c>
      <c r="AL68" s="1013"/>
      <c r="AM68" s="1013"/>
      <c r="AN68" s="1013"/>
      <c r="AO68" s="1013"/>
      <c r="AP68" s="1013">
        <v>2823</v>
      </c>
      <c r="AQ68" s="1013"/>
      <c r="AR68" s="1013"/>
      <c r="AS68" s="1013"/>
      <c r="AT68" s="1013"/>
      <c r="AU68" s="1013">
        <v>911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583</v>
      </c>
      <c r="C69" s="1006"/>
      <c r="D69" s="1006"/>
      <c r="E69" s="1006"/>
      <c r="F69" s="1006"/>
      <c r="G69" s="1006"/>
      <c r="H69" s="1006"/>
      <c r="I69" s="1006"/>
      <c r="J69" s="1006"/>
      <c r="K69" s="1006"/>
      <c r="L69" s="1006"/>
      <c r="M69" s="1006"/>
      <c r="N69" s="1006"/>
      <c r="O69" s="1006"/>
      <c r="P69" s="1007"/>
      <c r="Q69" s="1008">
        <v>187</v>
      </c>
      <c r="R69" s="1002"/>
      <c r="S69" s="1002"/>
      <c r="T69" s="1002"/>
      <c r="U69" s="1002"/>
      <c r="V69" s="1002">
        <v>152</v>
      </c>
      <c r="W69" s="1002"/>
      <c r="X69" s="1002"/>
      <c r="Y69" s="1002"/>
      <c r="Z69" s="1002"/>
      <c r="AA69" s="1002">
        <v>35</v>
      </c>
      <c r="AB69" s="1002"/>
      <c r="AC69" s="1002"/>
      <c r="AD69" s="1002"/>
      <c r="AE69" s="1002"/>
      <c r="AF69" s="1002">
        <v>35</v>
      </c>
      <c r="AG69" s="1002"/>
      <c r="AH69" s="1002"/>
      <c r="AI69" s="1002"/>
      <c r="AJ69" s="1002"/>
      <c r="AK69" s="1002" t="s">
        <v>589</v>
      </c>
      <c r="AL69" s="1002"/>
      <c r="AM69" s="1002"/>
      <c r="AN69" s="1002"/>
      <c r="AO69" s="1002"/>
      <c r="AP69" s="1002" t="s">
        <v>590</v>
      </c>
      <c r="AQ69" s="1002"/>
      <c r="AR69" s="1002"/>
      <c r="AS69" s="1002"/>
      <c r="AT69" s="1002"/>
      <c r="AU69" s="1002" t="s">
        <v>590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584</v>
      </c>
      <c r="C70" s="1006"/>
      <c r="D70" s="1006"/>
      <c r="E70" s="1006"/>
      <c r="F70" s="1006"/>
      <c r="G70" s="1006"/>
      <c r="H70" s="1006"/>
      <c r="I70" s="1006"/>
      <c r="J70" s="1006"/>
      <c r="K70" s="1006"/>
      <c r="L70" s="1006"/>
      <c r="M70" s="1006"/>
      <c r="N70" s="1006"/>
      <c r="O70" s="1006"/>
      <c r="P70" s="1007"/>
      <c r="Q70" s="1008">
        <v>7423</v>
      </c>
      <c r="R70" s="1002"/>
      <c r="S70" s="1002"/>
      <c r="T70" s="1002"/>
      <c r="U70" s="1002"/>
      <c r="V70" s="1002">
        <v>6612</v>
      </c>
      <c r="W70" s="1002"/>
      <c r="X70" s="1002"/>
      <c r="Y70" s="1002"/>
      <c r="Z70" s="1002"/>
      <c r="AA70" s="1002">
        <v>812</v>
      </c>
      <c r="AB70" s="1002"/>
      <c r="AC70" s="1002"/>
      <c r="AD70" s="1002"/>
      <c r="AE70" s="1002"/>
      <c r="AF70" s="1002">
        <v>812</v>
      </c>
      <c r="AG70" s="1002"/>
      <c r="AH70" s="1002"/>
      <c r="AI70" s="1002"/>
      <c r="AJ70" s="1002"/>
      <c r="AK70" s="1002">
        <v>3</v>
      </c>
      <c r="AL70" s="1002"/>
      <c r="AM70" s="1002"/>
      <c r="AN70" s="1002"/>
      <c r="AO70" s="1002"/>
      <c r="AP70" s="1002" t="s">
        <v>591</v>
      </c>
      <c r="AQ70" s="1002"/>
      <c r="AR70" s="1002"/>
      <c r="AS70" s="1002"/>
      <c r="AT70" s="1002"/>
      <c r="AU70" s="1002" t="s">
        <v>590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585</v>
      </c>
      <c r="C71" s="1006"/>
      <c r="D71" s="1006"/>
      <c r="E71" s="1006"/>
      <c r="F71" s="1006"/>
      <c r="G71" s="1006"/>
      <c r="H71" s="1006"/>
      <c r="I71" s="1006"/>
      <c r="J71" s="1006"/>
      <c r="K71" s="1006"/>
      <c r="L71" s="1006"/>
      <c r="M71" s="1006"/>
      <c r="N71" s="1006"/>
      <c r="O71" s="1006"/>
      <c r="P71" s="1007"/>
      <c r="Q71" s="1008">
        <v>143</v>
      </c>
      <c r="R71" s="1002"/>
      <c r="S71" s="1002"/>
      <c r="T71" s="1002"/>
      <c r="U71" s="1002"/>
      <c r="V71" s="1002">
        <v>140</v>
      </c>
      <c r="W71" s="1002"/>
      <c r="X71" s="1002"/>
      <c r="Y71" s="1002"/>
      <c r="Z71" s="1002"/>
      <c r="AA71" s="1002">
        <v>3</v>
      </c>
      <c r="AB71" s="1002"/>
      <c r="AC71" s="1002"/>
      <c r="AD71" s="1002"/>
      <c r="AE71" s="1002"/>
      <c r="AF71" s="1002">
        <v>3</v>
      </c>
      <c r="AG71" s="1002"/>
      <c r="AH71" s="1002"/>
      <c r="AI71" s="1002"/>
      <c r="AJ71" s="1002"/>
      <c r="AK71" s="1002" t="s">
        <v>593</v>
      </c>
      <c r="AL71" s="1002"/>
      <c r="AM71" s="1002"/>
      <c r="AN71" s="1002"/>
      <c r="AO71" s="1002"/>
      <c r="AP71" s="1002" t="s">
        <v>515</v>
      </c>
      <c r="AQ71" s="1002"/>
      <c r="AR71" s="1002"/>
      <c r="AS71" s="1002"/>
      <c r="AT71" s="1002"/>
      <c r="AU71" s="1002" t="s">
        <v>515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586</v>
      </c>
      <c r="C72" s="1006"/>
      <c r="D72" s="1006"/>
      <c r="E72" s="1006"/>
      <c r="F72" s="1006"/>
      <c r="G72" s="1006"/>
      <c r="H72" s="1006"/>
      <c r="I72" s="1006"/>
      <c r="J72" s="1006"/>
      <c r="K72" s="1006"/>
      <c r="L72" s="1006"/>
      <c r="M72" s="1006"/>
      <c r="N72" s="1006"/>
      <c r="O72" s="1006"/>
      <c r="P72" s="1007"/>
      <c r="Q72" s="1008">
        <v>152243</v>
      </c>
      <c r="R72" s="1002"/>
      <c r="S72" s="1002"/>
      <c r="T72" s="1002"/>
      <c r="U72" s="1002"/>
      <c r="V72" s="1002">
        <v>151202</v>
      </c>
      <c r="W72" s="1002"/>
      <c r="X72" s="1002"/>
      <c r="Y72" s="1002"/>
      <c r="Z72" s="1002"/>
      <c r="AA72" s="1002">
        <v>1041</v>
      </c>
      <c r="AB72" s="1002"/>
      <c r="AC72" s="1002"/>
      <c r="AD72" s="1002"/>
      <c r="AE72" s="1002"/>
      <c r="AF72" s="1002">
        <v>1041</v>
      </c>
      <c r="AG72" s="1002"/>
      <c r="AH72" s="1002"/>
      <c r="AI72" s="1002"/>
      <c r="AJ72" s="1002"/>
      <c r="AK72" s="1002" t="s">
        <v>593</v>
      </c>
      <c r="AL72" s="1002"/>
      <c r="AM72" s="1002"/>
      <c r="AN72" s="1002"/>
      <c r="AO72" s="1002"/>
      <c r="AP72" s="1002" t="s">
        <v>515</v>
      </c>
      <c r="AQ72" s="1002"/>
      <c r="AR72" s="1002"/>
      <c r="AS72" s="1002"/>
      <c r="AT72" s="1002"/>
      <c r="AU72" s="1002" t="s">
        <v>515</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587</v>
      </c>
      <c r="C73" s="1006"/>
      <c r="D73" s="1006"/>
      <c r="E73" s="1006"/>
      <c r="F73" s="1006"/>
      <c r="G73" s="1006"/>
      <c r="H73" s="1006"/>
      <c r="I73" s="1006"/>
      <c r="J73" s="1006"/>
      <c r="K73" s="1006"/>
      <c r="L73" s="1006"/>
      <c r="M73" s="1006"/>
      <c r="N73" s="1006"/>
      <c r="O73" s="1006"/>
      <c r="P73" s="1007"/>
      <c r="Q73" s="1008">
        <v>1221</v>
      </c>
      <c r="R73" s="1002"/>
      <c r="S73" s="1002"/>
      <c r="T73" s="1002"/>
      <c r="U73" s="1002"/>
      <c r="V73" s="1002">
        <v>1185</v>
      </c>
      <c r="W73" s="1002"/>
      <c r="X73" s="1002"/>
      <c r="Y73" s="1002"/>
      <c r="Z73" s="1002"/>
      <c r="AA73" s="1002">
        <v>36</v>
      </c>
      <c r="AB73" s="1002"/>
      <c r="AC73" s="1002"/>
      <c r="AD73" s="1002"/>
      <c r="AE73" s="1002"/>
      <c r="AF73" s="1002">
        <v>36</v>
      </c>
      <c r="AG73" s="1002"/>
      <c r="AH73" s="1002"/>
      <c r="AI73" s="1002"/>
      <c r="AJ73" s="1002"/>
      <c r="AK73" s="1002" t="s">
        <v>590</v>
      </c>
      <c r="AL73" s="1002"/>
      <c r="AM73" s="1002"/>
      <c r="AN73" s="1002"/>
      <c r="AO73" s="1002"/>
      <c r="AP73" s="1002">
        <v>1042</v>
      </c>
      <c r="AQ73" s="1002"/>
      <c r="AR73" s="1002"/>
      <c r="AS73" s="1002"/>
      <c r="AT73" s="1002"/>
      <c r="AU73" s="1002">
        <v>455</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380</v>
      </c>
      <c r="B88" s="975" t="s">
        <v>412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421</v>
      </c>
      <c r="AB109" s="925"/>
      <c r="AC109" s="925"/>
      <c r="AD109" s="925"/>
      <c r="AE109" s="926"/>
      <c r="AF109" s="927" t="s">
        <v>299</v>
      </c>
      <c r="AG109" s="925"/>
      <c r="AH109" s="925"/>
      <c r="AI109" s="925"/>
      <c r="AJ109" s="926"/>
      <c r="AK109" s="927" t="s">
        <v>298</v>
      </c>
      <c r="AL109" s="925"/>
      <c r="AM109" s="925"/>
      <c r="AN109" s="925"/>
      <c r="AO109" s="926"/>
      <c r="AP109" s="927" t="s">
        <v>422</v>
      </c>
      <c r="AQ109" s="925"/>
      <c r="AR109" s="925"/>
      <c r="AS109" s="925"/>
      <c r="AT109" s="956"/>
      <c r="AU109" s="924" t="s">
        <v>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421</v>
      </c>
      <c r="BR109" s="925"/>
      <c r="BS109" s="925"/>
      <c r="BT109" s="925"/>
      <c r="BU109" s="926"/>
      <c r="BV109" s="927" t="s">
        <v>299</v>
      </c>
      <c r="BW109" s="925"/>
      <c r="BX109" s="925"/>
      <c r="BY109" s="925"/>
      <c r="BZ109" s="926"/>
      <c r="CA109" s="927" t="s">
        <v>298</v>
      </c>
      <c r="CB109" s="925"/>
      <c r="CC109" s="925"/>
      <c r="CD109" s="925"/>
      <c r="CE109" s="926"/>
      <c r="CF109" s="963" t="s">
        <v>422</v>
      </c>
      <c r="CG109" s="963"/>
      <c r="CH109" s="963"/>
      <c r="CI109" s="963"/>
      <c r="CJ109" s="963"/>
      <c r="CK109" s="927" t="s">
        <v>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421</v>
      </c>
      <c r="DH109" s="925"/>
      <c r="DI109" s="925"/>
      <c r="DJ109" s="925"/>
      <c r="DK109" s="926"/>
      <c r="DL109" s="927" t="s">
        <v>299</v>
      </c>
      <c r="DM109" s="925"/>
      <c r="DN109" s="925"/>
      <c r="DO109" s="925"/>
      <c r="DP109" s="926"/>
      <c r="DQ109" s="927" t="s">
        <v>298</v>
      </c>
      <c r="DR109" s="925"/>
      <c r="DS109" s="925"/>
      <c r="DT109" s="925"/>
      <c r="DU109" s="926"/>
      <c r="DV109" s="927" t="s">
        <v>422</v>
      </c>
      <c r="DW109" s="925"/>
      <c r="DX109" s="925"/>
      <c r="DY109" s="925"/>
      <c r="DZ109" s="956"/>
    </row>
    <row r="110" spans="1:131" s="226" customFormat="1" ht="26.25" customHeight="1" x14ac:dyDescent="0.15">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1538949</v>
      </c>
      <c r="AB110" s="918"/>
      <c r="AC110" s="918"/>
      <c r="AD110" s="918"/>
      <c r="AE110" s="919"/>
      <c r="AF110" s="920">
        <v>1500760</v>
      </c>
      <c r="AG110" s="918"/>
      <c r="AH110" s="918"/>
      <c r="AI110" s="918"/>
      <c r="AJ110" s="919"/>
      <c r="AK110" s="920">
        <v>1539024</v>
      </c>
      <c r="AL110" s="918"/>
      <c r="AM110" s="918"/>
      <c r="AN110" s="918"/>
      <c r="AO110" s="919"/>
      <c r="AP110" s="921">
        <v>17.5</v>
      </c>
      <c r="AQ110" s="922"/>
      <c r="AR110" s="922"/>
      <c r="AS110" s="922"/>
      <c r="AT110" s="923"/>
      <c r="AU110" s="957" t="s">
        <v>66</v>
      </c>
      <c r="AV110" s="958"/>
      <c r="AW110" s="958"/>
      <c r="AX110" s="958"/>
      <c r="AY110" s="958"/>
      <c r="AZ110" s="883" t="s">
        <v>425</v>
      </c>
      <c r="BA110" s="828"/>
      <c r="BB110" s="828"/>
      <c r="BC110" s="828"/>
      <c r="BD110" s="828"/>
      <c r="BE110" s="828"/>
      <c r="BF110" s="828"/>
      <c r="BG110" s="828"/>
      <c r="BH110" s="828"/>
      <c r="BI110" s="828"/>
      <c r="BJ110" s="828"/>
      <c r="BK110" s="828"/>
      <c r="BL110" s="828"/>
      <c r="BM110" s="828"/>
      <c r="BN110" s="828"/>
      <c r="BO110" s="828"/>
      <c r="BP110" s="829"/>
      <c r="BQ110" s="884">
        <v>15820691</v>
      </c>
      <c r="BR110" s="865"/>
      <c r="BS110" s="865"/>
      <c r="BT110" s="865"/>
      <c r="BU110" s="865"/>
      <c r="BV110" s="865">
        <v>16180511</v>
      </c>
      <c r="BW110" s="865"/>
      <c r="BX110" s="865"/>
      <c r="BY110" s="865"/>
      <c r="BZ110" s="865"/>
      <c r="CA110" s="865">
        <v>16521042</v>
      </c>
      <c r="CB110" s="865"/>
      <c r="CC110" s="865"/>
      <c r="CD110" s="865"/>
      <c r="CE110" s="865"/>
      <c r="CF110" s="889">
        <v>188</v>
      </c>
      <c r="CG110" s="890"/>
      <c r="CH110" s="890"/>
      <c r="CI110" s="890"/>
      <c r="CJ110" s="890"/>
      <c r="CK110" s="953" t="s">
        <v>426</v>
      </c>
      <c r="CL110" s="839"/>
      <c r="CM110" s="914" t="s">
        <v>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428</v>
      </c>
      <c r="DH110" s="865"/>
      <c r="DI110" s="865"/>
      <c r="DJ110" s="865"/>
      <c r="DK110" s="865"/>
      <c r="DL110" s="865" t="s">
        <v>428</v>
      </c>
      <c r="DM110" s="865"/>
      <c r="DN110" s="865"/>
      <c r="DO110" s="865"/>
      <c r="DP110" s="865"/>
      <c r="DQ110" s="865" t="s">
        <v>428</v>
      </c>
      <c r="DR110" s="865"/>
      <c r="DS110" s="865"/>
      <c r="DT110" s="865"/>
      <c r="DU110" s="865"/>
      <c r="DV110" s="866" t="s">
        <v>428</v>
      </c>
      <c r="DW110" s="866"/>
      <c r="DX110" s="866"/>
      <c r="DY110" s="866"/>
      <c r="DZ110" s="867"/>
    </row>
    <row r="111" spans="1:131" s="226" customFormat="1" ht="26.25" customHeight="1" x14ac:dyDescent="0.15">
      <c r="A111" s="794" t="s">
        <v>429</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428</v>
      </c>
      <c r="AB111" s="946"/>
      <c r="AC111" s="946"/>
      <c r="AD111" s="946"/>
      <c r="AE111" s="947"/>
      <c r="AF111" s="948" t="s">
        <v>428</v>
      </c>
      <c r="AG111" s="946"/>
      <c r="AH111" s="946"/>
      <c r="AI111" s="946"/>
      <c r="AJ111" s="947"/>
      <c r="AK111" s="948" t="s">
        <v>428</v>
      </c>
      <c r="AL111" s="946"/>
      <c r="AM111" s="946"/>
      <c r="AN111" s="946"/>
      <c r="AO111" s="947"/>
      <c r="AP111" s="949" t="s">
        <v>428</v>
      </c>
      <c r="AQ111" s="950"/>
      <c r="AR111" s="950"/>
      <c r="AS111" s="950"/>
      <c r="AT111" s="951"/>
      <c r="AU111" s="959"/>
      <c r="AV111" s="960"/>
      <c r="AW111" s="960"/>
      <c r="AX111" s="960"/>
      <c r="AY111" s="960"/>
      <c r="AZ111" s="835" t="s">
        <v>430</v>
      </c>
      <c r="BA111" s="770"/>
      <c r="BB111" s="770"/>
      <c r="BC111" s="770"/>
      <c r="BD111" s="770"/>
      <c r="BE111" s="770"/>
      <c r="BF111" s="770"/>
      <c r="BG111" s="770"/>
      <c r="BH111" s="770"/>
      <c r="BI111" s="770"/>
      <c r="BJ111" s="770"/>
      <c r="BK111" s="770"/>
      <c r="BL111" s="770"/>
      <c r="BM111" s="770"/>
      <c r="BN111" s="770"/>
      <c r="BO111" s="770"/>
      <c r="BP111" s="771"/>
      <c r="BQ111" s="836">
        <v>1289985</v>
      </c>
      <c r="BR111" s="837"/>
      <c r="BS111" s="837"/>
      <c r="BT111" s="837"/>
      <c r="BU111" s="837"/>
      <c r="BV111" s="837">
        <v>1117184</v>
      </c>
      <c r="BW111" s="837"/>
      <c r="BX111" s="837"/>
      <c r="BY111" s="837"/>
      <c r="BZ111" s="837"/>
      <c r="CA111" s="837">
        <v>944523</v>
      </c>
      <c r="CB111" s="837"/>
      <c r="CC111" s="837"/>
      <c r="CD111" s="837"/>
      <c r="CE111" s="837"/>
      <c r="CF111" s="898">
        <v>10.7</v>
      </c>
      <c r="CG111" s="899"/>
      <c r="CH111" s="899"/>
      <c r="CI111" s="899"/>
      <c r="CJ111" s="899"/>
      <c r="CK111" s="954"/>
      <c r="CL111" s="841"/>
      <c r="CM111" s="844" t="s">
        <v>431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428</v>
      </c>
      <c r="DH111" s="837"/>
      <c r="DI111" s="837"/>
      <c r="DJ111" s="837"/>
      <c r="DK111" s="837"/>
      <c r="DL111" s="837" t="s">
        <v>428</v>
      </c>
      <c r="DM111" s="837"/>
      <c r="DN111" s="837"/>
      <c r="DO111" s="837"/>
      <c r="DP111" s="837"/>
      <c r="DQ111" s="837" t="s">
        <v>428</v>
      </c>
      <c r="DR111" s="837"/>
      <c r="DS111" s="837"/>
      <c r="DT111" s="837"/>
      <c r="DU111" s="837"/>
      <c r="DV111" s="814" t="s">
        <v>428</v>
      </c>
      <c r="DW111" s="814"/>
      <c r="DX111" s="814"/>
      <c r="DY111" s="814"/>
      <c r="DZ111" s="815"/>
    </row>
    <row r="112" spans="1:131" s="226" customFormat="1" ht="26.25" customHeight="1" x14ac:dyDescent="0.15">
      <c r="A112" s="939" t="s">
        <v>432</v>
      </c>
      <c r="B112" s="940"/>
      <c r="C112" s="770" t="s">
        <v>433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171</v>
      </c>
      <c r="AB112" s="800"/>
      <c r="AC112" s="800"/>
      <c r="AD112" s="800"/>
      <c r="AE112" s="801"/>
      <c r="AF112" s="802" t="s">
        <v>171</v>
      </c>
      <c r="AG112" s="800"/>
      <c r="AH112" s="800"/>
      <c r="AI112" s="800"/>
      <c r="AJ112" s="801"/>
      <c r="AK112" s="802" t="s">
        <v>171</v>
      </c>
      <c r="AL112" s="800"/>
      <c r="AM112" s="800"/>
      <c r="AN112" s="800"/>
      <c r="AO112" s="801"/>
      <c r="AP112" s="847" t="s">
        <v>171</v>
      </c>
      <c r="AQ112" s="848"/>
      <c r="AR112" s="848"/>
      <c r="AS112" s="848"/>
      <c r="AT112" s="849"/>
      <c r="AU112" s="959"/>
      <c r="AV112" s="960"/>
      <c r="AW112" s="960"/>
      <c r="AX112" s="960"/>
      <c r="AY112" s="960"/>
      <c r="AZ112" s="835" t="s">
        <v>434</v>
      </c>
      <c r="BA112" s="770"/>
      <c r="BB112" s="770"/>
      <c r="BC112" s="770"/>
      <c r="BD112" s="770"/>
      <c r="BE112" s="770"/>
      <c r="BF112" s="770"/>
      <c r="BG112" s="770"/>
      <c r="BH112" s="770"/>
      <c r="BI112" s="770"/>
      <c r="BJ112" s="770"/>
      <c r="BK112" s="770"/>
      <c r="BL112" s="770"/>
      <c r="BM112" s="770"/>
      <c r="BN112" s="770"/>
      <c r="BO112" s="770"/>
      <c r="BP112" s="771"/>
      <c r="BQ112" s="836">
        <v>12385852</v>
      </c>
      <c r="BR112" s="837"/>
      <c r="BS112" s="837"/>
      <c r="BT112" s="837"/>
      <c r="BU112" s="837"/>
      <c r="BV112" s="837">
        <v>12461281</v>
      </c>
      <c r="BW112" s="837"/>
      <c r="BX112" s="837"/>
      <c r="BY112" s="837"/>
      <c r="BZ112" s="837"/>
      <c r="CA112" s="837">
        <v>12236800</v>
      </c>
      <c r="CB112" s="837"/>
      <c r="CC112" s="837"/>
      <c r="CD112" s="837"/>
      <c r="CE112" s="837"/>
      <c r="CF112" s="898">
        <v>139.30000000000001</v>
      </c>
      <c r="CG112" s="899"/>
      <c r="CH112" s="899"/>
      <c r="CI112" s="899"/>
      <c r="CJ112" s="899"/>
      <c r="CK112" s="954"/>
      <c r="CL112" s="841"/>
      <c r="CM112" s="844" t="s">
        <v>435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171</v>
      </c>
      <c r="DH112" s="837"/>
      <c r="DI112" s="837"/>
      <c r="DJ112" s="837"/>
      <c r="DK112" s="837"/>
      <c r="DL112" s="837" t="s">
        <v>171</v>
      </c>
      <c r="DM112" s="837"/>
      <c r="DN112" s="837"/>
      <c r="DO112" s="837"/>
      <c r="DP112" s="837"/>
      <c r="DQ112" s="837" t="s">
        <v>171</v>
      </c>
      <c r="DR112" s="837"/>
      <c r="DS112" s="837"/>
      <c r="DT112" s="837"/>
      <c r="DU112" s="837"/>
      <c r="DV112" s="814" t="s">
        <v>171</v>
      </c>
      <c r="DW112" s="814"/>
      <c r="DX112" s="814"/>
      <c r="DY112" s="814"/>
      <c r="DZ112" s="815"/>
    </row>
    <row r="113" spans="1:130" s="226" customFormat="1" ht="26.25" customHeight="1" x14ac:dyDescent="0.15">
      <c r="A113" s="941"/>
      <c r="B113" s="942"/>
      <c r="C113" s="770" t="s">
        <v>436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879823</v>
      </c>
      <c r="AB113" s="946"/>
      <c r="AC113" s="946"/>
      <c r="AD113" s="946"/>
      <c r="AE113" s="947"/>
      <c r="AF113" s="948">
        <v>1122686</v>
      </c>
      <c r="AG113" s="946"/>
      <c r="AH113" s="946"/>
      <c r="AI113" s="946"/>
      <c r="AJ113" s="947"/>
      <c r="AK113" s="948">
        <v>1059093</v>
      </c>
      <c r="AL113" s="946"/>
      <c r="AM113" s="946"/>
      <c r="AN113" s="946"/>
      <c r="AO113" s="947"/>
      <c r="AP113" s="949">
        <v>12.1</v>
      </c>
      <c r="AQ113" s="950"/>
      <c r="AR113" s="950"/>
      <c r="AS113" s="950"/>
      <c r="AT113" s="951"/>
      <c r="AU113" s="959"/>
      <c r="AV113" s="960"/>
      <c r="AW113" s="960"/>
      <c r="AX113" s="960"/>
      <c r="AY113" s="960"/>
      <c r="AZ113" s="835" t="s">
        <v>437</v>
      </c>
      <c r="BA113" s="770"/>
      <c r="BB113" s="770"/>
      <c r="BC113" s="770"/>
      <c r="BD113" s="770"/>
      <c r="BE113" s="770"/>
      <c r="BF113" s="770"/>
      <c r="BG113" s="770"/>
      <c r="BH113" s="770"/>
      <c r="BI113" s="770"/>
      <c r="BJ113" s="770"/>
      <c r="BK113" s="770"/>
      <c r="BL113" s="770"/>
      <c r="BM113" s="770"/>
      <c r="BN113" s="770"/>
      <c r="BO113" s="770"/>
      <c r="BP113" s="771"/>
      <c r="BQ113" s="836">
        <v>1500538</v>
      </c>
      <c r="BR113" s="837"/>
      <c r="BS113" s="837"/>
      <c r="BT113" s="837"/>
      <c r="BU113" s="837"/>
      <c r="BV113" s="837">
        <v>1414391</v>
      </c>
      <c r="BW113" s="837"/>
      <c r="BX113" s="837"/>
      <c r="BY113" s="837"/>
      <c r="BZ113" s="837"/>
      <c r="CA113" s="837">
        <v>1366408</v>
      </c>
      <c r="CB113" s="837"/>
      <c r="CC113" s="837"/>
      <c r="CD113" s="837"/>
      <c r="CE113" s="837"/>
      <c r="CF113" s="898">
        <v>15.6</v>
      </c>
      <c r="CG113" s="899"/>
      <c r="CH113" s="899"/>
      <c r="CI113" s="899"/>
      <c r="CJ113" s="899"/>
      <c r="CK113" s="954"/>
      <c r="CL113" s="841"/>
      <c r="CM113" s="844" t="s">
        <v>438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171</v>
      </c>
      <c r="DH113" s="800"/>
      <c r="DI113" s="800"/>
      <c r="DJ113" s="800"/>
      <c r="DK113" s="801"/>
      <c r="DL113" s="802" t="s">
        <v>171</v>
      </c>
      <c r="DM113" s="800"/>
      <c r="DN113" s="800"/>
      <c r="DO113" s="800"/>
      <c r="DP113" s="801"/>
      <c r="DQ113" s="802" t="s">
        <v>171</v>
      </c>
      <c r="DR113" s="800"/>
      <c r="DS113" s="800"/>
      <c r="DT113" s="800"/>
      <c r="DU113" s="801"/>
      <c r="DV113" s="847" t="s">
        <v>171</v>
      </c>
      <c r="DW113" s="848"/>
      <c r="DX113" s="848"/>
      <c r="DY113" s="848"/>
      <c r="DZ113" s="849"/>
    </row>
    <row r="114" spans="1:130" s="226" customFormat="1" ht="26.25" customHeight="1" x14ac:dyDescent="0.15">
      <c r="A114" s="941"/>
      <c r="B114" s="942"/>
      <c r="C114" s="770" t="s">
        <v>439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44216</v>
      </c>
      <c r="AB114" s="800"/>
      <c r="AC114" s="800"/>
      <c r="AD114" s="800"/>
      <c r="AE114" s="801"/>
      <c r="AF114" s="802">
        <v>126360</v>
      </c>
      <c r="AG114" s="800"/>
      <c r="AH114" s="800"/>
      <c r="AI114" s="800"/>
      <c r="AJ114" s="801"/>
      <c r="AK114" s="802">
        <v>141727</v>
      </c>
      <c r="AL114" s="800"/>
      <c r="AM114" s="800"/>
      <c r="AN114" s="800"/>
      <c r="AO114" s="801"/>
      <c r="AP114" s="847">
        <v>1.6</v>
      </c>
      <c r="AQ114" s="848"/>
      <c r="AR114" s="848"/>
      <c r="AS114" s="848"/>
      <c r="AT114" s="849"/>
      <c r="AU114" s="959"/>
      <c r="AV114" s="960"/>
      <c r="AW114" s="960"/>
      <c r="AX114" s="960"/>
      <c r="AY114" s="960"/>
      <c r="AZ114" s="835" t="s">
        <v>440</v>
      </c>
      <c r="BA114" s="770"/>
      <c r="BB114" s="770"/>
      <c r="BC114" s="770"/>
      <c r="BD114" s="770"/>
      <c r="BE114" s="770"/>
      <c r="BF114" s="770"/>
      <c r="BG114" s="770"/>
      <c r="BH114" s="770"/>
      <c r="BI114" s="770"/>
      <c r="BJ114" s="770"/>
      <c r="BK114" s="770"/>
      <c r="BL114" s="770"/>
      <c r="BM114" s="770"/>
      <c r="BN114" s="770"/>
      <c r="BO114" s="770"/>
      <c r="BP114" s="771"/>
      <c r="BQ114" s="836">
        <v>3306084</v>
      </c>
      <c r="BR114" s="837"/>
      <c r="BS114" s="837"/>
      <c r="BT114" s="837"/>
      <c r="BU114" s="837"/>
      <c r="BV114" s="837">
        <v>3149654</v>
      </c>
      <c r="BW114" s="837"/>
      <c r="BX114" s="837"/>
      <c r="BY114" s="837"/>
      <c r="BZ114" s="837"/>
      <c r="CA114" s="837">
        <v>2954877</v>
      </c>
      <c r="CB114" s="837"/>
      <c r="CC114" s="837"/>
      <c r="CD114" s="837"/>
      <c r="CE114" s="837"/>
      <c r="CF114" s="898">
        <v>33.6</v>
      </c>
      <c r="CG114" s="899"/>
      <c r="CH114" s="899"/>
      <c r="CI114" s="899"/>
      <c r="CJ114" s="899"/>
      <c r="CK114" s="954"/>
      <c r="CL114" s="841"/>
      <c r="CM114" s="844" t="s">
        <v>441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171</v>
      </c>
      <c r="DH114" s="800"/>
      <c r="DI114" s="800"/>
      <c r="DJ114" s="800"/>
      <c r="DK114" s="801"/>
      <c r="DL114" s="802" t="s">
        <v>171</v>
      </c>
      <c r="DM114" s="800"/>
      <c r="DN114" s="800"/>
      <c r="DO114" s="800"/>
      <c r="DP114" s="801"/>
      <c r="DQ114" s="802" t="s">
        <v>171</v>
      </c>
      <c r="DR114" s="800"/>
      <c r="DS114" s="800"/>
      <c r="DT114" s="800"/>
      <c r="DU114" s="801"/>
      <c r="DV114" s="847" t="s">
        <v>171</v>
      </c>
      <c r="DW114" s="848"/>
      <c r="DX114" s="848"/>
      <c r="DY114" s="848"/>
      <c r="DZ114" s="849"/>
    </row>
    <row r="115" spans="1:130" s="226" customFormat="1" ht="26.25" customHeight="1" x14ac:dyDescent="0.15">
      <c r="A115" s="941"/>
      <c r="B115" s="942"/>
      <c r="C115" s="770" t="s">
        <v>442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225109</v>
      </c>
      <c r="AB115" s="946"/>
      <c r="AC115" s="946"/>
      <c r="AD115" s="946"/>
      <c r="AE115" s="947"/>
      <c r="AF115" s="948">
        <v>172801</v>
      </c>
      <c r="AG115" s="946"/>
      <c r="AH115" s="946"/>
      <c r="AI115" s="946"/>
      <c r="AJ115" s="947"/>
      <c r="AK115" s="948">
        <v>172661</v>
      </c>
      <c r="AL115" s="946"/>
      <c r="AM115" s="946"/>
      <c r="AN115" s="946"/>
      <c r="AO115" s="947"/>
      <c r="AP115" s="949">
        <v>2</v>
      </c>
      <c r="AQ115" s="950"/>
      <c r="AR115" s="950"/>
      <c r="AS115" s="950"/>
      <c r="AT115" s="951"/>
      <c r="AU115" s="959"/>
      <c r="AV115" s="960"/>
      <c r="AW115" s="960"/>
      <c r="AX115" s="960"/>
      <c r="AY115" s="960"/>
      <c r="AZ115" s="835" t="s">
        <v>443</v>
      </c>
      <c r="BA115" s="770"/>
      <c r="BB115" s="770"/>
      <c r="BC115" s="770"/>
      <c r="BD115" s="770"/>
      <c r="BE115" s="770"/>
      <c r="BF115" s="770"/>
      <c r="BG115" s="770"/>
      <c r="BH115" s="770"/>
      <c r="BI115" s="770"/>
      <c r="BJ115" s="770"/>
      <c r="BK115" s="770"/>
      <c r="BL115" s="770"/>
      <c r="BM115" s="770"/>
      <c r="BN115" s="770"/>
      <c r="BO115" s="770"/>
      <c r="BP115" s="771"/>
      <c r="BQ115" s="836">
        <v>12897</v>
      </c>
      <c r="BR115" s="837"/>
      <c r="BS115" s="837"/>
      <c r="BT115" s="837"/>
      <c r="BU115" s="837"/>
      <c r="BV115" s="837">
        <v>10954</v>
      </c>
      <c r="BW115" s="837"/>
      <c r="BX115" s="837"/>
      <c r="BY115" s="837"/>
      <c r="BZ115" s="837"/>
      <c r="CA115" s="837">
        <v>9456</v>
      </c>
      <c r="CB115" s="837"/>
      <c r="CC115" s="837"/>
      <c r="CD115" s="837"/>
      <c r="CE115" s="837"/>
      <c r="CF115" s="898">
        <v>0.1</v>
      </c>
      <c r="CG115" s="899"/>
      <c r="CH115" s="899"/>
      <c r="CI115" s="899"/>
      <c r="CJ115" s="899"/>
      <c r="CK115" s="954"/>
      <c r="CL115" s="841"/>
      <c r="CM115" s="835" t="s">
        <v>444</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171</v>
      </c>
      <c r="DH115" s="800"/>
      <c r="DI115" s="800"/>
      <c r="DJ115" s="800"/>
      <c r="DK115" s="801"/>
      <c r="DL115" s="802" t="s">
        <v>171</v>
      </c>
      <c r="DM115" s="800"/>
      <c r="DN115" s="800"/>
      <c r="DO115" s="800"/>
      <c r="DP115" s="801"/>
      <c r="DQ115" s="802" t="s">
        <v>171</v>
      </c>
      <c r="DR115" s="800"/>
      <c r="DS115" s="800"/>
      <c r="DT115" s="800"/>
      <c r="DU115" s="801"/>
      <c r="DV115" s="847" t="s">
        <v>171</v>
      </c>
      <c r="DW115" s="848"/>
      <c r="DX115" s="848"/>
      <c r="DY115" s="848"/>
      <c r="DZ115" s="849"/>
    </row>
    <row r="116" spans="1:130" s="226" customFormat="1" ht="26.25" customHeight="1" x14ac:dyDescent="0.15">
      <c r="A116" s="943"/>
      <c r="B116" s="944"/>
      <c r="C116" s="903" t="s">
        <v>445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446</v>
      </c>
      <c r="AB116" s="800"/>
      <c r="AC116" s="800"/>
      <c r="AD116" s="800"/>
      <c r="AE116" s="801"/>
      <c r="AF116" s="802">
        <v>41</v>
      </c>
      <c r="AG116" s="800"/>
      <c r="AH116" s="800"/>
      <c r="AI116" s="800"/>
      <c r="AJ116" s="801"/>
      <c r="AK116" s="802" t="s">
        <v>171</v>
      </c>
      <c r="AL116" s="800"/>
      <c r="AM116" s="800"/>
      <c r="AN116" s="800"/>
      <c r="AO116" s="801"/>
      <c r="AP116" s="847" t="s">
        <v>171</v>
      </c>
      <c r="AQ116" s="848"/>
      <c r="AR116" s="848"/>
      <c r="AS116" s="848"/>
      <c r="AT116" s="849"/>
      <c r="AU116" s="959"/>
      <c r="AV116" s="960"/>
      <c r="AW116" s="960"/>
      <c r="AX116" s="960"/>
      <c r="AY116" s="960"/>
      <c r="AZ116" s="886" t="s">
        <v>447</v>
      </c>
      <c r="BA116" s="887"/>
      <c r="BB116" s="887"/>
      <c r="BC116" s="887"/>
      <c r="BD116" s="887"/>
      <c r="BE116" s="887"/>
      <c r="BF116" s="887"/>
      <c r="BG116" s="887"/>
      <c r="BH116" s="887"/>
      <c r="BI116" s="887"/>
      <c r="BJ116" s="887"/>
      <c r="BK116" s="887"/>
      <c r="BL116" s="887"/>
      <c r="BM116" s="887"/>
      <c r="BN116" s="887"/>
      <c r="BO116" s="887"/>
      <c r="BP116" s="888"/>
      <c r="BQ116" s="836" t="s">
        <v>171</v>
      </c>
      <c r="BR116" s="837"/>
      <c r="BS116" s="837"/>
      <c r="BT116" s="837"/>
      <c r="BU116" s="837"/>
      <c r="BV116" s="837" t="s">
        <v>171</v>
      </c>
      <c r="BW116" s="837"/>
      <c r="BX116" s="837"/>
      <c r="BY116" s="837"/>
      <c r="BZ116" s="837"/>
      <c r="CA116" s="837" t="s">
        <v>171</v>
      </c>
      <c r="CB116" s="837"/>
      <c r="CC116" s="837"/>
      <c r="CD116" s="837"/>
      <c r="CE116" s="837"/>
      <c r="CF116" s="898" t="s">
        <v>171</v>
      </c>
      <c r="CG116" s="899"/>
      <c r="CH116" s="899"/>
      <c r="CI116" s="899"/>
      <c r="CJ116" s="899"/>
      <c r="CK116" s="954"/>
      <c r="CL116" s="841"/>
      <c r="CM116" s="844" t="s">
        <v>448</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84510</v>
      </c>
      <c r="DH116" s="800"/>
      <c r="DI116" s="800"/>
      <c r="DJ116" s="800"/>
      <c r="DK116" s="801"/>
      <c r="DL116" s="802">
        <v>68755</v>
      </c>
      <c r="DM116" s="800"/>
      <c r="DN116" s="800"/>
      <c r="DO116" s="800"/>
      <c r="DP116" s="801"/>
      <c r="DQ116" s="802">
        <v>53142</v>
      </c>
      <c r="DR116" s="800"/>
      <c r="DS116" s="800"/>
      <c r="DT116" s="800"/>
      <c r="DU116" s="801"/>
      <c r="DV116" s="847">
        <v>0.6</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449</v>
      </c>
      <c r="Z117" s="926"/>
      <c r="AA117" s="931">
        <v>2688097</v>
      </c>
      <c r="AB117" s="932"/>
      <c r="AC117" s="932"/>
      <c r="AD117" s="932"/>
      <c r="AE117" s="933"/>
      <c r="AF117" s="934">
        <v>2922648</v>
      </c>
      <c r="AG117" s="932"/>
      <c r="AH117" s="932"/>
      <c r="AI117" s="932"/>
      <c r="AJ117" s="933"/>
      <c r="AK117" s="934">
        <v>2912505</v>
      </c>
      <c r="AL117" s="932"/>
      <c r="AM117" s="932"/>
      <c r="AN117" s="932"/>
      <c r="AO117" s="933"/>
      <c r="AP117" s="935"/>
      <c r="AQ117" s="936"/>
      <c r="AR117" s="936"/>
      <c r="AS117" s="936"/>
      <c r="AT117" s="937"/>
      <c r="AU117" s="959"/>
      <c r="AV117" s="960"/>
      <c r="AW117" s="960"/>
      <c r="AX117" s="960"/>
      <c r="AY117" s="960"/>
      <c r="AZ117" s="886" t="s">
        <v>450</v>
      </c>
      <c r="BA117" s="887"/>
      <c r="BB117" s="887"/>
      <c r="BC117" s="887"/>
      <c r="BD117" s="887"/>
      <c r="BE117" s="887"/>
      <c r="BF117" s="887"/>
      <c r="BG117" s="887"/>
      <c r="BH117" s="887"/>
      <c r="BI117" s="887"/>
      <c r="BJ117" s="887"/>
      <c r="BK117" s="887"/>
      <c r="BL117" s="887"/>
      <c r="BM117" s="887"/>
      <c r="BN117" s="887"/>
      <c r="BO117" s="887"/>
      <c r="BP117" s="888"/>
      <c r="BQ117" s="836" t="s">
        <v>428</v>
      </c>
      <c r="BR117" s="837"/>
      <c r="BS117" s="837"/>
      <c r="BT117" s="837"/>
      <c r="BU117" s="837"/>
      <c r="BV117" s="837" t="s">
        <v>428</v>
      </c>
      <c r="BW117" s="837"/>
      <c r="BX117" s="837"/>
      <c r="BY117" s="837"/>
      <c r="BZ117" s="837"/>
      <c r="CA117" s="837" t="s">
        <v>428</v>
      </c>
      <c r="CB117" s="837"/>
      <c r="CC117" s="837"/>
      <c r="CD117" s="837"/>
      <c r="CE117" s="837"/>
      <c r="CF117" s="898" t="s">
        <v>451</v>
      </c>
      <c r="CG117" s="899"/>
      <c r="CH117" s="899"/>
      <c r="CI117" s="899"/>
      <c r="CJ117" s="899"/>
      <c r="CK117" s="954"/>
      <c r="CL117" s="841"/>
      <c r="CM117" s="844" t="s">
        <v>452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428</v>
      </c>
      <c r="DH117" s="800"/>
      <c r="DI117" s="800"/>
      <c r="DJ117" s="800"/>
      <c r="DK117" s="801"/>
      <c r="DL117" s="802" t="s">
        <v>451</v>
      </c>
      <c r="DM117" s="800"/>
      <c r="DN117" s="800"/>
      <c r="DO117" s="800"/>
      <c r="DP117" s="801"/>
      <c r="DQ117" s="802" t="s">
        <v>428</v>
      </c>
      <c r="DR117" s="800"/>
      <c r="DS117" s="800"/>
      <c r="DT117" s="800"/>
      <c r="DU117" s="801"/>
      <c r="DV117" s="847" t="s">
        <v>428</v>
      </c>
      <c r="DW117" s="848"/>
      <c r="DX117" s="848"/>
      <c r="DY117" s="848"/>
      <c r="DZ117" s="849"/>
    </row>
    <row r="118" spans="1:130" s="226" customFormat="1" ht="26.25" customHeight="1" x14ac:dyDescent="0.15">
      <c r="A118" s="924" t="s">
        <v>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421</v>
      </c>
      <c r="AB118" s="925"/>
      <c r="AC118" s="925"/>
      <c r="AD118" s="925"/>
      <c r="AE118" s="926"/>
      <c r="AF118" s="927" t="s">
        <v>299</v>
      </c>
      <c r="AG118" s="925"/>
      <c r="AH118" s="925"/>
      <c r="AI118" s="925"/>
      <c r="AJ118" s="926"/>
      <c r="AK118" s="927" t="s">
        <v>298</v>
      </c>
      <c r="AL118" s="925"/>
      <c r="AM118" s="925"/>
      <c r="AN118" s="925"/>
      <c r="AO118" s="926"/>
      <c r="AP118" s="928" t="s">
        <v>422</v>
      </c>
      <c r="AQ118" s="929"/>
      <c r="AR118" s="929"/>
      <c r="AS118" s="929"/>
      <c r="AT118" s="930"/>
      <c r="AU118" s="959"/>
      <c r="AV118" s="960"/>
      <c r="AW118" s="960"/>
      <c r="AX118" s="960"/>
      <c r="AY118" s="960"/>
      <c r="AZ118" s="902" t="s">
        <v>453</v>
      </c>
      <c r="BA118" s="903"/>
      <c r="BB118" s="903"/>
      <c r="BC118" s="903"/>
      <c r="BD118" s="903"/>
      <c r="BE118" s="903"/>
      <c r="BF118" s="903"/>
      <c r="BG118" s="903"/>
      <c r="BH118" s="903"/>
      <c r="BI118" s="903"/>
      <c r="BJ118" s="903"/>
      <c r="BK118" s="903"/>
      <c r="BL118" s="903"/>
      <c r="BM118" s="903"/>
      <c r="BN118" s="903"/>
      <c r="BO118" s="903"/>
      <c r="BP118" s="904"/>
      <c r="BQ118" s="905" t="s">
        <v>451</v>
      </c>
      <c r="BR118" s="868"/>
      <c r="BS118" s="868"/>
      <c r="BT118" s="868"/>
      <c r="BU118" s="868"/>
      <c r="BV118" s="868" t="s">
        <v>451</v>
      </c>
      <c r="BW118" s="868"/>
      <c r="BX118" s="868"/>
      <c r="BY118" s="868"/>
      <c r="BZ118" s="868"/>
      <c r="CA118" s="868" t="s">
        <v>454</v>
      </c>
      <c r="CB118" s="868"/>
      <c r="CC118" s="868"/>
      <c r="CD118" s="868"/>
      <c r="CE118" s="868"/>
      <c r="CF118" s="898" t="s">
        <v>451</v>
      </c>
      <c r="CG118" s="899"/>
      <c r="CH118" s="899"/>
      <c r="CI118" s="899"/>
      <c r="CJ118" s="899"/>
      <c r="CK118" s="954"/>
      <c r="CL118" s="841"/>
      <c r="CM118" s="844" t="s">
        <v>455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v>933474</v>
      </c>
      <c r="DH118" s="800"/>
      <c r="DI118" s="800"/>
      <c r="DJ118" s="800"/>
      <c r="DK118" s="801"/>
      <c r="DL118" s="802">
        <v>801154</v>
      </c>
      <c r="DM118" s="800"/>
      <c r="DN118" s="800"/>
      <c r="DO118" s="800"/>
      <c r="DP118" s="801"/>
      <c r="DQ118" s="802">
        <v>668835</v>
      </c>
      <c r="DR118" s="800"/>
      <c r="DS118" s="800"/>
      <c r="DT118" s="800"/>
      <c r="DU118" s="801"/>
      <c r="DV118" s="847">
        <v>7.6</v>
      </c>
      <c r="DW118" s="848"/>
      <c r="DX118" s="848"/>
      <c r="DY118" s="848"/>
      <c r="DZ118" s="849"/>
    </row>
    <row r="119" spans="1:130" s="226" customFormat="1" ht="26.25" customHeight="1" x14ac:dyDescent="0.15">
      <c r="A119" s="838" t="s">
        <v>426</v>
      </c>
      <c r="B119" s="839"/>
      <c r="C119" s="914" t="s">
        <v>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428</v>
      </c>
      <c r="AB119" s="918"/>
      <c r="AC119" s="918"/>
      <c r="AD119" s="918"/>
      <c r="AE119" s="919"/>
      <c r="AF119" s="920" t="s">
        <v>454</v>
      </c>
      <c r="AG119" s="918"/>
      <c r="AH119" s="918"/>
      <c r="AI119" s="918"/>
      <c r="AJ119" s="919"/>
      <c r="AK119" s="920" t="s">
        <v>428</v>
      </c>
      <c r="AL119" s="918"/>
      <c r="AM119" s="918"/>
      <c r="AN119" s="918"/>
      <c r="AO119" s="919"/>
      <c r="AP119" s="921" t="s">
        <v>454</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456</v>
      </c>
      <c r="BP119" s="901"/>
      <c r="BQ119" s="905">
        <v>34316047</v>
      </c>
      <c r="BR119" s="868"/>
      <c r="BS119" s="868"/>
      <c r="BT119" s="868"/>
      <c r="BU119" s="868"/>
      <c r="BV119" s="868">
        <v>34333975</v>
      </c>
      <c r="BW119" s="868"/>
      <c r="BX119" s="868"/>
      <c r="BY119" s="868"/>
      <c r="BZ119" s="868"/>
      <c r="CA119" s="868">
        <v>34033106</v>
      </c>
      <c r="CB119" s="868"/>
      <c r="CC119" s="868"/>
      <c r="CD119" s="868"/>
      <c r="CE119" s="868"/>
      <c r="CF119" s="766"/>
      <c r="CG119" s="767"/>
      <c r="CH119" s="767"/>
      <c r="CI119" s="767"/>
      <c r="CJ119" s="857"/>
      <c r="CK119" s="955"/>
      <c r="CL119" s="843"/>
      <c r="CM119" s="861" t="s">
        <v>457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272001</v>
      </c>
      <c r="DH119" s="783"/>
      <c r="DI119" s="783"/>
      <c r="DJ119" s="783"/>
      <c r="DK119" s="784"/>
      <c r="DL119" s="785">
        <v>247275</v>
      </c>
      <c r="DM119" s="783"/>
      <c r="DN119" s="783"/>
      <c r="DO119" s="783"/>
      <c r="DP119" s="784"/>
      <c r="DQ119" s="785">
        <v>222546</v>
      </c>
      <c r="DR119" s="783"/>
      <c r="DS119" s="783"/>
      <c r="DT119" s="783"/>
      <c r="DU119" s="784"/>
      <c r="DV119" s="871">
        <v>2.5</v>
      </c>
      <c r="DW119" s="872"/>
      <c r="DX119" s="872"/>
      <c r="DY119" s="872"/>
      <c r="DZ119" s="873"/>
    </row>
    <row r="120" spans="1:130" s="226" customFormat="1" ht="26.25" customHeight="1" x14ac:dyDescent="0.15">
      <c r="A120" s="840"/>
      <c r="B120" s="841"/>
      <c r="C120" s="844" t="s">
        <v>431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451</v>
      </c>
      <c r="AB120" s="800"/>
      <c r="AC120" s="800"/>
      <c r="AD120" s="800"/>
      <c r="AE120" s="801"/>
      <c r="AF120" s="802" t="s">
        <v>451</v>
      </c>
      <c r="AG120" s="800"/>
      <c r="AH120" s="800"/>
      <c r="AI120" s="800"/>
      <c r="AJ120" s="801"/>
      <c r="AK120" s="802" t="s">
        <v>451</v>
      </c>
      <c r="AL120" s="800"/>
      <c r="AM120" s="800"/>
      <c r="AN120" s="800"/>
      <c r="AO120" s="801"/>
      <c r="AP120" s="847" t="s">
        <v>451</v>
      </c>
      <c r="AQ120" s="848"/>
      <c r="AR120" s="848"/>
      <c r="AS120" s="848"/>
      <c r="AT120" s="849"/>
      <c r="AU120" s="906" t="s">
        <v>458</v>
      </c>
      <c r="AV120" s="907"/>
      <c r="AW120" s="907"/>
      <c r="AX120" s="907"/>
      <c r="AY120" s="908"/>
      <c r="AZ120" s="883" t="s">
        <v>459</v>
      </c>
      <c r="BA120" s="828"/>
      <c r="BB120" s="828"/>
      <c r="BC120" s="828"/>
      <c r="BD120" s="828"/>
      <c r="BE120" s="828"/>
      <c r="BF120" s="828"/>
      <c r="BG120" s="828"/>
      <c r="BH120" s="828"/>
      <c r="BI120" s="828"/>
      <c r="BJ120" s="828"/>
      <c r="BK120" s="828"/>
      <c r="BL120" s="828"/>
      <c r="BM120" s="828"/>
      <c r="BN120" s="828"/>
      <c r="BO120" s="828"/>
      <c r="BP120" s="829"/>
      <c r="BQ120" s="884">
        <v>3382134</v>
      </c>
      <c r="BR120" s="865"/>
      <c r="BS120" s="865"/>
      <c r="BT120" s="865"/>
      <c r="BU120" s="865"/>
      <c r="BV120" s="865">
        <v>2780418</v>
      </c>
      <c r="BW120" s="865"/>
      <c r="BX120" s="865"/>
      <c r="BY120" s="865"/>
      <c r="BZ120" s="865"/>
      <c r="CA120" s="865">
        <v>2254772</v>
      </c>
      <c r="CB120" s="865"/>
      <c r="CC120" s="865"/>
      <c r="CD120" s="865"/>
      <c r="CE120" s="865"/>
      <c r="CF120" s="889">
        <v>25.7</v>
      </c>
      <c r="CG120" s="890"/>
      <c r="CH120" s="890"/>
      <c r="CI120" s="890"/>
      <c r="CJ120" s="890"/>
      <c r="CK120" s="891" t="s">
        <v>460</v>
      </c>
      <c r="CL120" s="875"/>
      <c r="CM120" s="875"/>
      <c r="CN120" s="875"/>
      <c r="CO120" s="876"/>
      <c r="CP120" s="895" t="s">
        <v>461</v>
      </c>
      <c r="CQ120" s="896"/>
      <c r="CR120" s="896"/>
      <c r="CS120" s="896"/>
      <c r="CT120" s="896"/>
      <c r="CU120" s="896"/>
      <c r="CV120" s="896"/>
      <c r="CW120" s="896"/>
      <c r="CX120" s="896"/>
      <c r="CY120" s="896"/>
      <c r="CZ120" s="896"/>
      <c r="DA120" s="896"/>
      <c r="DB120" s="896"/>
      <c r="DC120" s="896"/>
      <c r="DD120" s="896"/>
      <c r="DE120" s="896"/>
      <c r="DF120" s="897"/>
      <c r="DG120" s="884">
        <v>8682843</v>
      </c>
      <c r="DH120" s="865"/>
      <c r="DI120" s="865"/>
      <c r="DJ120" s="865"/>
      <c r="DK120" s="865"/>
      <c r="DL120" s="865">
        <v>8636512</v>
      </c>
      <c r="DM120" s="865"/>
      <c r="DN120" s="865"/>
      <c r="DO120" s="865"/>
      <c r="DP120" s="865"/>
      <c r="DQ120" s="865">
        <v>8422869</v>
      </c>
      <c r="DR120" s="865"/>
      <c r="DS120" s="865"/>
      <c r="DT120" s="865"/>
      <c r="DU120" s="865"/>
      <c r="DV120" s="866">
        <v>95.9</v>
      </c>
      <c r="DW120" s="866"/>
      <c r="DX120" s="866"/>
      <c r="DY120" s="866"/>
      <c r="DZ120" s="867"/>
    </row>
    <row r="121" spans="1:130" s="226" customFormat="1" ht="26.25" customHeight="1" x14ac:dyDescent="0.15">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451</v>
      </c>
      <c r="AB121" s="800"/>
      <c r="AC121" s="800"/>
      <c r="AD121" s="800"/>
      <c r="AE121" s="801"/>
      <c r="AF121" s="802" t="s">
        <v>454</v>
      </c>
      <c r="AG121" s="800"/>
      <c r="AH121" s="800"/>
      <c r="AI121" s="800"/>
      <c r="AJ121" s="801"/>
      <c r="AK121" s="802" t="s">
        <v>454</v>
      </c>
      <c r="AL121" s="800"/>
      <c r="AM121" s="800"/>
      <c r="AN121" s="800"/>
      <c r="AO121" s="801"/>
      <c r="AP121" s="847" t="s">
        <v>454</v>
      </c>
      <c r="AQ121" s="848"/>
      <c r="AR121" s="848"/>
      <c r="AS121" s="848"/>
      <c r="AT121" s="849"/>
      <c r="AU121" s="909"/>
      <c r="AV121" s="910"/>
      <c r="AW121" s="910"/>
      <c r="AX121" s="910"/>
      <c r="AY121" s="911"/>
      <c r="AZ121" s="835" t="s">
        <v>463</v>
      </c>
      <c r="BA121" s="770"/>
      <c r="BB121" s="770"/>
      <c r="BC121" s="770"/>
      <c r="BD121" s="770"/>
      <c r="BE121" s="770"/>
      <c r="BF121" s="770"/>
      <c r="BG121" s="770"/>
      <c r="BH121" s="770"/>
      <c r="BI121" s="770"/>
      <c r="BJ121" s="770"/>
      <c r="BK121" s="770"/>
      <c r="BL121" s="770"/>
      <c r="BM121" s="770"/>
      <c r="BN121" s="770"/>
      <c r="BO121" s="770"/>
      <c r="BP121" s="771"/>
      <c r="BQ121" s="836">
        <v>262207</v>
      </c>
      <c r="BR121" s="837"/>
      <c r="BS121" s="837"/>
      <c r="BT121" s="837"/>
      <c r="BU121" s="837"/>
      <c r="BV121" s="837">
        <v>263413</v>
      </c>
      <c r="BW121" s="837"/>
      <c r="BX121" s="837"/>
      <c r="BY121" s="837"/>
      <c r="BZ121" s="837"/>
      <c r="CA121" s="837">
        <v>247648</v>
      </c>
      <c r="CB121" s="837"/>
      <c r="CC121" s="837"/>
      <c r="CD121" s="837"/>
      <c r="CE121" s="837"/>
      <c r="CF121" s="898">
        <v>2.8</v>
      </c>
      <c r="CG121" s="899"/>
      <c r="CH121" s="899"/>
      <c r="CI121" s="899"/>
      <c r="CJ121" s="899"/>
      <c r="CK121" s="892"/>
      <c r="CL121" s="878"/>
      <c r="CM121" s="878"/>
      <c r="CN121" s="878"/>
      <c r="CO121" s="879"/>
      <c r="CP121" s="858" t="s">
        <v>464</v>
      </c>
      <c r="CQ121" s="859"/>
      <c r="CR121" s="859"/>
      <c r="CS121" s="859"/>
      <c r="CT121" s="859"/>
      <c r="CU121" s="859"/>
      <c r="CV121" s="859"/>
      <c r="CW121" s="859"/>
      <c r="CX121" s="859"/>
      <c r="CY121" s="859"/>
      <c r="CZ121" s="859"/>
      <c r="DA121" s="859"/>
      <c r="DB121" s="859"/>
      <c r="DC121" s="859"/>
      <c r="DD121" s="859"/>
      <c r="DE121" s="859"/>
      <c r="DF121" s="860"/>
      <c r="DG121" s="836">
        <v>3111363</v>
      </c>
      <c r="DH121" s="837"/>
      <c r="DI121" s="837"/>
      <c r="DJ121" s="837"/>
      <c r="DK121" s="837"/>
      <c r="DL121" s="837">
        <v>3165230</v>
      </c>
      <c r="DM121" s="837"/>
      <c r="DN121" s="837"/>
      <c r="DO121" s="837"/>
      <c r="DP121" s="837"/>
      <c r="DQ121" s="837">
        <v>3185955</v>
      </c>
      <c r="DR121" s="837"/>
      <c r="DS121" s="837"/>
      <c r="DT121" s="837"/>
      <c r="DU121" s="837"/>
      <c r="DV121" s="814">
        <v>36.299999999999997</v>
      </c>
      <c r="DW121" s="814"/>
      <c r="DX121" s="814"/>
      <c r="DY121" s="814"/>
      <c r="DZ121" s="815"/>
    </row>
    <row r="122" spans="1:130" s="226" customFormat="1" ht="26.25" customHeight="1" x14ac:dyDescent="0.15">
      <c r="A122" s="840"/>
      <c r="B122" s="841"/>
      <c r="C122" s="844" t="s">
        <v>441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454</v>
      </c>
      <c r="AB122" s="800"/>
      <c r="AC122" s="800"/>
      <c r="AD122" s="800"/>
      <c r="AE122" s="801"/>
      <c r="AF122" s="802" t="s">
        <v>451</v>
      </c>
      <c r="AG122" s="800"/>
      <c r="AH122" s="800"/>
      <c r="AI122" s="800"/>
      <c r="AJ122" s="801"/>
      <c r="AK122" s="802" t="s">
        <v>454</v>
      </c>
      <c r="AL122" s="800"/>
      <c r="AM122" s="800"/>
      <c r="AN122" s="800"/>
      <c r="AO122" s="801"/>
      <c r="AP122" s="847" t="s">
        <v>454</v>
      </c>
      <c r="AQ122" s="848"/>
      <c r="AR122" s="848"/>
      <c r="AS122" s="848"/>
      <c r="AT122" s="849"/>
      <c r="AU122" s="909"/>
      <c r="AV122" s="910"/>
      <c r="AW122" s="910"/>
      <c r="AX122" s="910"/>
      <c r="AY122" s="911"/>
      <c r="AZ122" s="902" t="s">
        <v>465</v>
      </c>
      <c r="BA122" s="903"/>
      <c r="BB122" s="903"/>
      <c r="BC122" s="903"/>
      <c r="BD122" s="903"/>
      <c r="BE122" s="903"/>
      <c r="BF122" s="903"/>
      <c r="BG122" s="903"/>
      <c r="BH122" s="903"/>
      <c r="BI122" s="903"/>
      <c r="BJ122" s="903"/>
      <c r="BK122" s="903"/>
      <c r="BL122" s="903"/>
      <c r="BM122" s="903"/>
      <c r="BN122" s="903"/>
      <c r="BO122" s="903"/>
      <c r="BP122" s="904"/>
      <c r="BQ122" s="905">
        <v>21246926</v>
      </c>
      <c r="BR122" s="868"/>
      <c r="BS122" s="868"/>
      <c r="BT122" s="868"/>
      <c r="BU122" s="868"/>
      <c r="BV122" s="868">
        <v>21386794</v>
      </c>
      <c r="BW122" s="868"/>
      <c r="BX122" s="868"/>
      <c r="BY122" s="868"/>
      <c r="BZ122" s="868"/>
      <c r="CA122" s="868">
        <v>21367466</v>
      </c>
      <c r="CB122" s="868"/>
      <c r="CC122" s="868"/>
      <c r="CD122" s="868"/>
      <c r="CE122" s="868"/>
      <c r="CF122" s="869">
        <v>243.2</v>
      </c>
      <c r="CG122" s="870"/>
      <c r="CH122" s="870"/>
      <c r="CI122" s="870"/>
      <c r="CJ122" s="870"/>
      <c r="CK122" s="892"/>
      <c r="CL122" s="878"/>
      <c r="CM122" s="878"/>
      <c r="CN122" s="878"/>
      <c r="CO122" s="879"/>
      <c r="CP122" s="858" t="s">
        <v>466</v>
      </c>
      <c r="CQ122" s="859"/>
      <c r="CR122" s="859"/>
      <c r="CS122" s="859"/>
      <c r="CT122" s="859"/>
      <c r="CU122" s="859"/>
      <c r="CV122" s="859"/>
      <c r="CW122" s="859"/>
      <c r="CX122" s="859"/>
      <c r="CY122" s="859"/>
      <c r="CZ122" s="859"/>
      <c r="DA122" s="859"/>
      <c r="DB122" s="859"/>
      <c r="DC122" s="859"/>
      <c r="DD122" s="859"/>
      <c r="DE122" s="859"/>
      <c r="DF122" s="860"/>
      <c r="DG122" s="836">
        <v>394257</v>
      </c>
      <c r="DH122" s="837"/>
      <c r="DI122" s="837"/>
      <c r="DJ122" s="837"/>
      <c r="DK122" s="837"/>
      <c r="DL122" s="837">
        <v>442385</v>
      </c>
      <c r="DM122" s="837"/>
      <c r="DN122" s="837"/>
      <c r="DO122" s="837"/>
      <c r="DP122" s="837"/>
      <c r="DQ122" s="837">
        <v>406145</v>
      </c>
      <c r="DR122" s="837"/>
      <c r="DS122" s="837"/>
      <c r="DT122" s="837"/>
      <c r="DU122" s="837"/>
      <c r="DV122" s="814">
        <v>4.5999999999999996</v>
      </c>
      <c r="DW122" s="814"/>
      <c r="DX122" s="814"/>
      <c r="DY122" s="814"/>
      <c r="DZ122" s="815"/>
    </row>
    <row r="123" spans="1:130" s="226" customFormat="1" ht="26.25" customHeight="1" x14ac:dyDescent="0.15">
      <c r="A123" s="840"/>
      <c r="B123" s="841"/>
      <c r="C123" s="844" t="s">
        <v>448</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15881</v>
      </c>
      <c r="AB123" s="800"/>
      <c r="AC123" s="800"/>
      <c r="AD123" s="800"/>
      <c r="AE123" s="801"/>
      <c r="AF123" s="802">
        <v>15755</v>
      </c>
      <c r="AG123" s="800"/>
      <c r="AH123" s="800"/>
      <c r="AI123" s="800"/>
      <c r="AJ123" s="801"/>
      <c r="AK123" s="802">
        <v>15613</v>
      </c>
      <c r="AL123" s="800"/>
      <c r="AM123" s="800"/>
      <c r="AN123" s="800"/>
      <c r="AO123" s="801"/>
      <c r="AP123" s="847">
        <v>0.2</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467</v>
      </c>
      <c r="BP123" s="901"/>
      <c r="BQ123" s="855">
        <v>24891267</v>
      </c>
      <c r="BR123" s="856"/>
      <c r="BS123" s="856"/>
      <c r="BT123" s="856"/>
      <c r="BU123" s="856"/>
      <c r="BV123" s="856">
        <v>24430625</v>
      </c>
      <c r="BW123" s="856"/>
      <c r="BX123" s="856"/>
      <c r="BY123" s="856"/>
      <c r="BZ123" s="856"/>
      <c r="CA123" s="856">
        <v>23869886</v>
      </c>
      <c r="CB123" s="856"/>
      <c r="CC123" s="856"/>
      <c r="CD123" s="856"/>
      <c r="CE123" s="856"/>
      <c r="CF123" s="766"/>
      <c r="CG123" s="767"/>
      <c r="CH123" s="767"/>
      <c r="CI123" s="767"/>
      <c r="CJ123" s="857"/>
      <c r="CK123" s="892"/>
      <c r="CL123" s="878"/>
      <c r="CM123" s="878"/>
      <c r="CN123" s="878"/>
      <c r="CO123" s="879"/>
      <c r="CP123" s="858" t="s">
        <v>468</v>
      </c>
      <c r="CQ123" s="859"/>
      <c r="CR123" s="859"/>
      <c r="CS123" s="859"/>
      <c r="CT123" s="859"/>
      <c r="CU123" s="859"/>
      <c r="CV123" s="859"/>
      <c r="CW123" s="859"/>
      <c r="CX123" s="859"/>
      <c r="CY123" s="859"/>
      <c r="CZ123" s="859"/>
      <c r="DA123" s="859"/>
      <c r="DB123" s="859"/>
      <c r="DC123" s="859"/>
      <c r="DD123" s="859"/>
      <c r="DE123" s="859"/>
      <c r="DF123" s="860"/>
      <c r="DG123" s="799">
        <v>193971</v>
      </c>
      <c r="DH123" s="800"/>
      <c r="DI123" s="800"/>
      <c r="DJ123" s="800"/>
      <c r="DK123" s="801"/>
      <c r="DL123" s="802">
        <v>214752</v>
      </c>
      <c r="DM123" s="800"/>
      <c r="DN123" s="800"/>
      <c r="DO123" s="800"/>
      <c r="DP123" s="801"/>
      <c r="DQ123" s="802">
        <v>220630</v>
      </c>
      <c r="DR123" s="800"/>
      <c r="DS123" s="800"/>
      <c r="DT123" s="800"/>
      <c r="DU123" s="801"/>
      <c r="DV123" s="847">
        <v>2.5</v>
      </c>
      <c r="DW123" s="848"/>
      <c r="DX123" s="848"/>
      <c r="DY123" s="848"/>
      <c r="DZ123" s="849"/>
    </row>
    <row r="124" spans="1:130" s="226" customFormat="1" ht="26.25" customHeight="1" thickBot="1" x14ac:dyDescent="0.2">
      <c r="A124" s="840"/>
      <c r="B124" s="841"/>
      <c r="C124" s="844" t="s">
        <v>452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171</v>
      </c>
      <c r="AB124" s="800"/>
      <c r="AC124" s="800"/>
      <c r="AD124" s="800"/>
      <c r="AE124" s="801"/>
      <c r="AF124" s="802" t="s">
        <v>469</v>
      </c>
      <c r="AG124" s="800"/>
      <c r="AH124" s="800"/>
      <c r="AI124" s="800"/>
      <c r="AJ124" s="801"/>
      <c r="AK124" s="802" t="s">
        <v>171</v>
      </c>
      <c r="AL124" s="800"/>
      <c r="AM124" s="800"/>
      <c r="AN124" s="800"/>
      <c r="AO124" s="801"/>
      <c r="AP124" s="847" t="s">
        <v>470</v>
      </c>
      <c r="AQ124" s="848"/>
      <c r="AR124" s="848"/>
      <c r="AS124" s="848"/>
      <c r="AT124" s="849"/>
      <c r="AU124" s="850" t="s">
        <v>471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105.4</v>
      </c>
      <c r="BR124" s="854"/>
      <c r="BS124" s="854"/>
      <c r="BT124" s="854"/>
      <c r="BU124" s="854"/>
      <c r="BV124" s="854">
        <v>111.9</v>
      </c>
      <c r="BW124" s="854"/>
      <c r="BX124" s="854"/>
      <c r="BY124" s="854"/>
      <c r="BZ124" s="854"/>
      <c r="CA124" s="854">
        <v>115.6</v>
      </c>
      <c r="CB124" s="854"/>
      <c r="CC124" s="854"/>
      <c r="CD124" s="854"/>
      <c r="CE124" s="854"/>
      <c r="CF124" s="744"/>
      <c r="CG124" s="745"/>
      <c r="CH124" s="745"/>
      <c r="CI124" s="745"/>
      <c r="CJ124" s="885"/>
      <c r="CK124" s="893"/>
      <c r="CL124" s="893"/>
      <c r="CM124" s="893"/>
      <c r="CN124" s="893"/>
      <c r="CO124" s="894"/>
      <c r="CP124" s="858" t="s">
        <v>472</v>
      </c>
      <c r="CQ124" s="859"/>
      <c r="CR124" s="859"/>
      <c r="CS124" s="859"/>
      <c r="CT124" s="859"/>
      <c r="CU124" s="859"/>
      <c r="CV124" s="859"/>
      <c r="CW124" s="859"/>
      <c r="CX124" s="859"/>
      <c r="CY124" s="859"/>
      <c r="CZ124" s="859"/>
      <c r="DA124" s="859"/>
      <c r="DB124" s="859"/>
      <c r="DC124" s="859"/>
      <c r="DD124" s="859"/>
      <c r="DE124" s="859"/>
      <c r="DF124" s="860"/>
      <c r="DG124" s="782">
        <v>3418</v>
      </c>
      <c r="DH124" s="783"/>
      <c r="DI124" s="783"/>
      <c r="DJ124" s="783"/>
      <c r="DK124" s="784"/>
      <c r="DL124" s="785">
        <v>2402</v>
      </c>
      <c r="DM124" s="783"/>
      <c r="DN124" s="783"/>
      <c r="DO124" s="783"/>
      <c r="DP124" s="784"/>
      <c r="DQ124" s="785">
        <v>1201</v>
      </c>
      <c r="DR124" s="783"/>
      <c r="DS124" s="783"/>
      <c r="DT124" s="783"/>
      <c r="DU124" s="784"/>
      <c r="DV124" s="871">
        <v>0</v>
      </c>
      <c r="DW124" s="872"/>
      <c r="DX124" s="872"/>
      <c r="DY124" s="872"/>
      <c r="DZ124" s="873"/>
    </row>
    <row r="125" spans="1:130" s="226" customFormat="1" ht="26.25" customHeight="1" x14ac:dyDescent="0.15">
      <c r="A125" s="840"/>
      <c r="B125" s="841"/>
      <c r="C125" s="844" t="s">
        <v>455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v>184499</v>
      </c>
      <c r="AB125" s="800"/>
      <c r="AC125" s="800"/>
      <c r="AD125" s="800"/>
      <c r="AE125" s="801"/>
      <c r="AF125" s="802">
        <v>132320</v>
      </c>
      <c r="AG125" s="800"/>
      <c r="AH125" s="800"/>
      <c r="AI125" s="800"/>
      <c r="AJ125" s="801"/>
      <c r="AK125" s="802">
        <v>132319</v>
      </c>
      <c r="AL125" s="800"/>
      <c r="AM125" s="800"/>
      <c r="AN125" s="800"/>
      <c r="AO125" s="801"/>
      <c r="AP125" s="847">
        <v>1.5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473</v>
      </c>
      <c r="CL125" s="875"/>
      <c r="CM125" s="875"/>
      <c r="CN125" s="875"/>
      <c r="CO125" s="876"/>
      <c r="CP125" s="883" t="s">
        <v>474</v>
      </c>
      <c r="CQ125" s="828"/>
      <c r="CR125" s="828"/>
      <c r="CS125" s="828"/>
      <c r="CT125" s="828"/>
      <c r="CU125" s="828"/>
      <c r="CV125" s="828"/>
      <c r="CW125" s="828"/>
      <c r="CX125" s="828"/>
      <c r="CY125" s="828"/>
      <c r="CZ125" s="828"/>
      <c r="DA125" s="828"/>
      <c r="DB125" s="828"/>
      <c r="DC125" s="828"/>
      <c r="DD125" s="828"/>
      <c r="DE125" s="828"/>
      <c r="DF125" s="829"/>
      <c r="DG125" s="884" t="s">
        <v>171</v>
      </c>
      <c r="DH125" s="865"/>
      <c r="DI125" s="865"/>
      <c r="DJ125" s="865"/>
      <c r="DK125" s="865"/>
      <c r="DL125" s="865" t="s">
        <v>475</v>
      </c>
      <c r="DM125" s="865"/>
      <c r="DN125" s="865"/>
      <c r="DO125" s="865"/>
      <c r="DP125" s="865"/>
      <c r="DQ125" s="865" t="s">
        <v>469</v>
      </c>
      <c r="DR125" s="865"/>
      <c r="DS125" s="865"/>
      <c r="DT125" s="865"/>
      <c r="DU125" s="865"/>
      <c r="DV125" s="866" t="s">
        <v>476</v>
      </c>
      <c r="DW125" s="866"/>
      <c r="DX125" s="866"/>
      <c r="DY125" s="866"/>
      <c r="DZ125" s="867"/>
    </row>
    <row r="126" spans="1:130" s="226" customFormat="1" ht="26.25" customHeight="1" thickBot="1" x14ac:dyDescent="0.2">
      <c r="A126" s="840"/>
      <c r="B126" s="841"/>
      <c r="C126" s="844" t="s">
        <v>457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24729</v>
      </c>
      <c r="AB126" s="800"/>
      <c r="AC126" s="800"/>
      <c r="AD126" s="800"/>
      <c r="AE126" s="801"/>
      <c r="AF126" s="802">
        <v>24726</v>
      </c>
      <c r="AG126" s="800"/>
      <c r="AH126" s="800"/>
      <c r="AI126" s="800"/>
      <c r="AJ126" s="801"/>
      <c r="AK126" s="802">
        <v>24729</v>
      </c>
      <c r="AL126" s="800"/>
      <c r="AM126" s="800"/>
      <c r="AN126" s="800"/>
      <c r="AO126" s="801"/>
      <c r="AP126" s="847">
        <v>0.3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477</v>
      </c>
      <c r="CQ126" s="770"/>
      <c r="CR126" s="770"/>
      <c r="CS126" s="770"/>
      <c r="CT126" s="770"/>
      <c r="CU126" s="770"/>
      <c r="CV126" s="770"/>
      <c r="CW126" s="770"/>
      <c r="CX126" s="770"/>
      <c r="CY126" s="770"/>
      <c r="CZ126" s="770"/>
      <c r="DA126" s="770"/>
      <c r="DB126" s="770"/>
      <c r="DC126" s="770"/>
      <c r="DD126" s="770"/>
      <c r="DE126" s="770"/>
      <c r="DF126" s="771"/>
      <c r="DG126" s="836" t="s">
        <v>478</v>
      </c>
      <c r="DH126" s="837"/>
      <c r="DI126" s="837"/>
      <c r="DJ126" s="837"/>
      <c r="DK126" s="837"/>
      <c r="DL126" s="837" t="s">
        <v>479</v>
      </c>
      <c r="DM126" s="837"/>
      <c r="DN126" s="837"/>
      <c r="DO126" s="837"/>
      <c r="DP126" s="837"/>
      <c r="DQ126" s="837" t="s">
        <v>479</v>
      </c>
      <c r="DR126" s="837"/>
      <c r="DS126" s="837"/>
      <c r="DT126" s="837"/>
      <c r="DU126" s="837"/>
      <c r="DV126" s="814" t="s">
        <v>480</v>
      </c>
      <c r="DW126" s="814"/>
      <c r="DX126" s="814"/>
      <c r="DY126" s="814"/>
      <c r="DZ126" s="815"/>
    </row>
    <row r="127" spans="1:130" s="226" customFormat="1" ht="26.25" customHeight="1" x14ac:dyDescent="0.15">
      <c r="A127" s="842"/>
      <c r="B127" s="843"/>
      <c r="C127" s="861" t="s">
        <v>481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469</v>
      </c>
      <c r="AB127" s="800"/>
      <c r="AC127" s="800"/>
      <c r="AD127" s="800"/>
      <c r="AE127" s="801"/>
      <c r="AF127" s="802" t="s">
        <v>482</v>
      </c>
      <c r="AG127" s="800"/>
      <c r="AH127" s="800"/>
      <c r="AI127" s="800"/>
      <c r="AJ127" s="801"/>
      <c r="AK127" s="802" t="s">
        <v>470</v>
      </c>
      <c r="AL127" s="800"/>
      <c r="AM127" s="800"/>
      <c r="AN127" s="800"/>
      <c r="AO127" s="801"/>
      <c r="AP127" s="847" t="s">
        <v>483</v>
      </c>
      <c r="AQ127" s="848"/>
      <c r="AR127" s="848"/>
      <c r="AS127" s="848"/>
      <c r="AT127" s="849"/>
      <c r="AU127" s="262"/>
      <c r="AV127" s="262"/>
      <c r="AW127" s="262"/>
      <c r="AX127" s="864" t="s">
        <v>484</v>
      </c>
      <c r="AY127" s="832"/>
      <c r="AZ127" s="832"/>
      <c r="BA127" s="832"/>
      <c r="BB127" s="832"/>
      <c r="BC127" s="832"/>
      <c r="BD127" s="832"/>
      <c r="BE127" s="833"/>
      <c r="BF127" s="831" t="s">
        <v>485</v>
      </c>
      <c r="BG127" s="832"/>
      <c r="BH127" s="832"/>
      <c r="BI127" s="832"/>
      <c r="BJ127" s="832"/>
      <c r="BK127" s="832"/>
      <c r="BL127" s="833"/>
      <c r="BM127" s="831" t="s">
        <v>486</v>
      </c>
      <c r="BN127" s="832"/>
      <c r="BO127" s="832"/>
      <c r="BP127" s="832"/>
      <c r="BQ127" s="832"/>
      <c r="BR127" s="832"/>
      <c r="BS127" s="833"/>
      <c r="BT127" s="831" t="s">
        <v>487</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488</v>
      </c>
      <c r="CQ127" s="770"/>
      <c r="CR127" s="770"/>
      <c r="CS127" s="770"/>
      <c r="CT127" s="770"/>
      <c r="CU127" s="770"/>
      <c r="CV127" s="770"/>
      <c r="CW127" s="770"/>
      <c r="CX127" s="770"/>
      <c r="CY127" s="770"/>
      <c r="CZ127" s="770"/>
      <c r="DA127" s="770"/>
      <c r="DB127" s="770"/>
      <c r="DC127" s="770"/>
      <c r="DD127" s="770"/>
      <c r="DE127" s="770"/>
      <c r="DF127" s="771"/>
      <c r="DG127" s="836" t="s">
        <v>480</v>
      </c>
      <c r="DH127" s="837"/>
      <c r="DI127" s="837"/>
      <c r="DJ127" s="837"/>
      <c r="DK127" s="837"/>
      <c r="DL127" s="837" t="s">
        <v>475</v>
      </c>
      <c r="DM127" s="837"/>
      <c r="DN127" s="837"/>
      <c r="DO127" s="837"/>
      <c r="DP127" s="837"/>
      <c r="DQ127" s="837" t="s">
        <v>482</v>
      </c>
      <c r="DR127" s="837"/>
      <c r="DS127" s="837"/>
      <c r="DT127" s="837"/>
      <c r="DU127" s="837"/>
      <c r="DV127" s="814" t="s">
        <v>480</v>
      </c>
      <c r="DW127" s="814"/>
      <c r="DX127" s="814"/>
      <c r="DY127" s="814"/>
      <c r="DZ127" s="815"/>
    </row>
    <row r="128" spans="1:130" s="226" customFormat="1" ht="26.25" customHeight="1" thickBot="1" x14ac:dyDescent="0.2">
      <c r="A128" s="816" t="s">
        <v>489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490</v>
      </c>
      <c r="X128" s="818"/>
      <c r="Y128" s="818"/>
      <c r="Z128" s="819"/>
      <c r="AA128" s="820">
        <v>46846</v>
      </c>
      <c r="AB128" s="821"/>
      <c r="AC128" s="821"/>
      <c r="AD128" s="821"/>
      <c r="AE128" s="822"/>
      <c r="AF128" s="823">
        <v>68403</v>
      </c>
      <c r="AG128" s="821"/>
      <c r="AH128" s="821"/>
      <c r="AI128" s="821"/>
      <c r="AJ128" s="822"/>
      <c r="AK128" s="823">
        <v>52549</v>
      </c>
      <c r="AL128" s="821"/>
      <c r="AM128" s="821"/>
      <c r="AN128" s="821"/>
      <c r="AO128" s="822"/>
      <c r="AP128" s="824"/>
      <c r="AQ128" s="825"/>
      <c r="AR128" s="825"/>
      <c r="AS128" s="825"/>
      <c r="AT128" s="826"/>
      <c r="AU128" s="262"/>
      <c r="AV128" s="262"/>
      <c r="AW128" s="262"/>
      <c r="AX128" s="827" t="s">
        <v>491</v>
      </c>
      <c r="AY128" s="828"/>
      <c r="AZ128" s="828"/>
      <c r="BA128" s="828"/>
      <c r="BB128" s="828"/>
      <c r="BC128" s="828"/>
      <c r="BD128" s="828"/>
      <c r="BE128" s="829"/>
      <c r="BF128" s="806" t="s">
        <v>171</v>
      </c>
      <c r="BG128" s="807"/>
      <c r="BH128" s="807"/>
      <c r="BI128" s="807"/>
      <c r="BJ128" s="807"/>
      <c r="BK128" s="807"/>
      <c r="BL128" s="830"/>
      <c r="BM128" s="806">
        <v>13.26</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492</v>
      </c>
      <c r="CQ128" s="748"/>
      <c r="CR128" s="748"/>
      <c r="CS128" s="748"/>
      <c r="CT128" s="748"/>
      <c r="CU128" s="748"/>
      <c r="CV128" s="748"/>
      <c r="CW128" s="748"/>
      <c r="CX128" s="748"/>
      <c r="CY128" s="748"/>
      <c r="CZ128" s="748"/>
      <c r="DA128" s="748"/>
      <c r="DB128" s="748"/>
      <c r="DC128" s="748"/>
      <c r="DD128" s="748"/>
      <c r="DE128" s="748"/>
      <c r="DF128" s="749"/>
      <c r="DG128" s="810">
        <v>12897</v>
      </c>
      <c r="DH128" s="811"/>
      <c r="DI128" s="811"/>
      <c r="DJ128" s="811"/>
      <c r="DK128" s="811"/>
      <c r="DL128" s="811">
        <v>10954</v>
      </c>
      <c r="DM128" s="811"/>
      <c r="DN128" s="811"/>
      <c r="DO128" s="811"/>
      <c r="DP128" s="811"/>
      <c r="DQ128" s="811">
        <v>9456</v>
      </c>
      <c r="DR128" s="811"/>
      <c r="DS128" s="811"/>
      <c r="DT128" s="811"/>
      <c r="DU128" s="811"/>
      <c r="DV128" s="812">
        <v>0.1</v>
      </c>
      <c r="DW128" s="812"/>
      <c r="DX128" s="812"/>
      <c r="DY128" s="812"/>
      <c r="DZ128" s="813"/>
    </row>
    <row r="129" spans="1:131" s="226" customFormat="1" ht="26.25" customHeight="1" x14ac:dyDescent="0.15">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493</v>
      </c>
      <c r="X129" s="797"/>
      <c r="Y129" s="797"/>
      <c r="Z129" s="798"/>
      <c r="AA129" s="799">
        <v>10454773</v>
      </c>
      <c r="AB129" s="800"/>
      <c r="AC129" s="800"/>
      <c r="AD129" s="800"/>
      <c r="AE129" s="801"/>
      <c r="AF129" s="802">
        <v>10504204</v>
      </c>
      <c r="AG129" s="800"/>
      <c r="AH129" s="800"/>
      <c r="AI129" s="800"/>
      <c r="AJ129" s="801"/>
      <c r="AK129" s="802">
        <v>10476085</v>
      </c>
      <c r="AL129" s="800"/>
      <c r="AM129" s="800"/>
      <c r="AN129" s="800"/>
      <c r="AO129" s="801"/>
      <c r="AP129" s="803"/>
      <c r="AQ129" s="804"/>
      <c r="AR129" s="804"/>
      <c r="AS129" s="804"/>
      <c r="AT129" s="805"/>
      <c r="AU129" s="264"/>
      <c r="AV129" s="264"/>
      <c r="AW129" s="264"/>
      <c r="AX129" s="769" t="s">
        <v>494</v>
      </c>
      <c r="AY129" s="770"/>
      <c r="AZ129" s="770"/>
      <c r="BA129" s="770"/>
      <c r="BB129" s="770"/>
      <c r="BC129" s="770"/>
      <c r="BD129" s="770"/>
      <c r="BE129" s="771"/>
      <c r="BF129" s="789" t="s">
        <v>476</v>
      </c>
      <c r="BG129" s="790"/>
      <c r="BH129" s="790"/>
      <c r="BI129" s="790"/>
      <c r="BJ129" s="790"/>
      <c r="BK129" s="790"/>
      <c r="BL129" s="791"/>
      <c r="BM129" s="789">
        <v>18.260000000000002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496</v>
      </c>
      <c r="X130" s="797"/>
      <c r="Y130" s="797"/>
      <c r="Z130" s="798"/>
      <c r="AA130" s="799">
        <v>1516171</v>
      </c>
      <c r="AB130" s="800"/>
      <c r="AC130" s="800"/>
      <c r="AD130" s="800"/>
      <c r="AE130" s="801"/>
      <c r="AF130" s="802">
        <v>1657117</v>
      </c>
      <c r="AG130" s="800"/>
      <c r="AH130" s="800"/>
      <c r="AI130" s="800"/>
      <c r="AJ130" s="801"/>
      <c r="AK130" s="802">
        <v>1689149</v>
      </c>
      <c r="AL130" s="800"/>
      <c r="AM130" s="800"/>
      <c r="AN130" s="800"/>
      <c r="AO130" s="801"/>
      <c r="AP130" s="803"/>
      <c r="AQ130" s="804"/>
      <c r="AR130" s="804"/>
      <c r="AS130" s="804"/>
      <c r="AT130" s="805"/>
      <c r="AU130" s="264"/>
      <c r="AV130" s="264"/>
      <c r="AW130" s="264"/>
      <c r="AX130" s="769" t="s">
        <v>497</v>
      </c>
      <c r="AY130" s="770"/>
      <c r="AZ130" s="770"/>
      <c r="BA130" s="770"/>
      <c r="BB130" s="770"/>
      <c r="BC130" s="770"/>
      <c r="BD130" s="770"/>
      <c r="BE130" s="771"/>
      <c r="BF130" s="772">
        <v>13.1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498</v>
      </c>
      <c r="X131" s="780"/>
      <c r="Y131" s="780"/>
      <c r="Z131" s="781"/>
      <c r="AA131" s="782">
        <v>8938602</v>
      </c>
      <c r="AB131" s="783"/>
      <c r="AC131" s="783"/>
      <c r="AD131" s="783"/>
      <c r="AE131" s="784"/>
      <c r="AF131" s="785">
        <v>8847087</v>
      </c>
      <c r="AG131" s="783"/>
      <c r="AH131" s="783"/>
      <c r="AI131" s="783"/>
      <c r="AJ131" s="784"/>
      <c r="AK131" s="785">
        <v>8786936</v>
      </c>
      <c r="AL131" s="783"/>
      <c r="AM131" s="783"/>
      <c r="AN131" s="783"/>
      <c r="AO131" s="784"/>
      <c r="AP131" s="786"/>
      <c r="AQ131" s="787"/>
      <c r="AR131" s="787"/>
      <c r="AS131" s="787"/>
      <c r="AT131" s="788"/>
      <c r="AU131" s="264"/>
      <c r="AV131" s="264"/>
      <c r="AW131" s="264"/>
      <c r="AX131" s="747" t="s">
        <v>499</v>
      </c>
      <c r="AY131" s="748"/>
      <c r="AZ131" s="748"/>
      <c r="BA131" s="748"/>
      <c r="BB131" s="748"/>
      <c r="BC131" s="748"/>
      <c r="BD131" s="748"/>
      <c r="BE131" s="749"/>
      <c r="BF131" s="750">
        <v>115.6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501</v>
      </c>
      <c r="W132" s="760"/>
      <c r="X132" s="760"/>
      <c r="Y132" s="760"/>
      <c r="Z132" s="761"/>
      <c r="AA132" s="762">
        <v>12.586755739999999</v>
      </c>
      <c r="AB132" s="763"/>
      <c r="AC132" s="763"/>
      <c r="AD132" s="763"/>
      <c r="AE132" s="764"/>
      <c r="AF132" s="765">
        <v>13.531323929999999</v>
      </c>
      <c r="AG132" s="763"/>
      <c r="AH132" s="763"/>
      <c r="AI132" s="763"/>
      <c r="AJ132" s="764"/>
      <c r="AK132" s="765">
        <v>13.324405690000001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502</v>
      </c>
      <c r="W133" s="739"/>
      <c r="X133" s="739"/>
      <c r="Y133" s="739"/>
      <c r="Z133" s="740"/>
      <c r="AA133" s="741">
        <v>13.5</v>
      </c>
      <c r="AB133" s="742"/>
      <c r="AC133" s="742"/>
      <c r="AD133" s="742"/>
      <c r="AE133" s="743"/>
      <c r="AF133" s="741">
        <v>13.3</v>
      </c>
      <c r="AG133" s="742"/>
      <c r="AH133" s="742"/>
      <c r="AI133" s="742"/>
      <c r="AJ133" s="743"/>
      <c r="AK133" s="741">
        <v>13.1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4VvPAPNMBaHP2JqlxShJwxlQLQR6J/LAvN02V3GcA+nV6NRQzpAe2wo7+O6X41YRRPTwjeC1Tx+lMaIx75NEQ==" saltValue="+FmCjfIin5wgM5k9vtYi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V5CDg5bkIUQd0b7nki+8cafa0LJf8nagaFGrLWj9LHuU6o0nxRSmwpOPLdDr7v7Z2wJHomEwp5bdDhN9g57eA==" saltValue="rMGmj3IeVTmKCSU+Tos4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tYne67ySFf1fBTpYkKMruJafg3u1zGwD1I1Th/3z5RHgn2C+sc2q6Khjgq9CNny4hirZghiwhaP6Ulo4eWeLA==" saltValue="cCDzvCfVj7nroGADP6FX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511</v>
      </c>
      <c r="AL9" s="1169"/>
      <c r="AM9" s="1169"/>
      <c r="AN9" s="1170"/>
      <c r="AO9" s="292">
        <v>2515534</v>
      </c>
      <c r="AP9" s="292">
        <v>59413</v>
      </c>
      <c r="AQ9" s="293">
        <v>69000</v>
      </c>
      <c r="AR9" s="294">
        <v>-13.9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512</v>
      </c>
      <c r="AL10" s="1169"/>
      <c r="AM10" s="1169"/>
      <c r="AN10" s="1170"/>
      <c r="AO10" s="295">
        <v>168156</v>
      </c>
      <c r="AP10" s="295">
        <v>3972</v>
      </c>
      <c r="AQ10" s="296">
        <v>7980</v>
      </c>
      <c r="AR10" s="297">
        <v>-50.2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513</v>
      </c>
      <c r="AL11" s="1169"/>
      <c r="AM11" s="1169"/>
      <c r="AN11" s="1170"/>
      <c r="AO11" s="295">
        <v>483250</v>
      </c>
      <c r="AP11" s="295">
        <v>11414</v>
      </c>
      <c r="AQ11" s="296">
        <v>8263</v>
      </c>
      <c r="AR11" s="297">
        <v>38.1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514</v>
      </c>
      <c r="AL12" s="1169"/>
      <c r="AM12" s="1169"/>
      <c r="AN12" s="1170"/>
      <c r="AO12" s="295" t="s">
        <v>515</v>
      </c>
      <c r="AP12" s="295" t="s">
        <v>515</v>
      </c>
      <c r="AQ12" s="296">
        <v>1174</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516</v>
      </c>
      <c r="AL13" s="1169"/>
      <c r="AM13" s="1169"/>
      <c r="AN13" s="1170"/>
      <c r="AO13" s="295" t="s">
        <v>515</v>
      </c>
      <c r="AP13" s="295" t="s">
        <v>515</v>
      </c>
      <c r="AQ13" s="296">
        <v>18</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517</v>
      </c>
      <c r="AL14" s="1169"/>
      <c r="AM14" s="1169"/>
      <c r="AN14" s="1170"/>
      <c r="AO14" s="295">
        <v>128537</v>
      </c>
      <c r="AP14" s="295">
        <v>3036</v>
      </c>
      <c r="AQ14" s="296">
        <v>2909</v>
      </c>
      <c r="AR14" s="297">
        <v>4.4000000000000004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518</v>
      </c>
      <c r="AL15" s="1169"/>
      <c r="AM15" s="1169"/>
      <c r="AN15" s="1170"/>
      <c r="AO15" s="295">
        <v>56435</v>
      </c>
      <c r="AP15" s="295">
        <v>1333</v>
      </c>
      <c r="AQ15" s="296">
        <v>1519</v>
      </c>
      <c r="AR15" s="297">
        <v>-12.2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519</v>
      </c>
      <c r="AL16" s="1172"/>
      <c r="AM16" s="1172"/>
      <c r="AN16" s="1173"/>
      <c r="AO16" s="295">
        <v>-358469</v>
      </c>
      <c r="AP16" s="295">
        <v>-8466</v>
      </c>
      <c r="AQ16" s="296">
        <v>-6242</v>
      </c>
      <c r="AR16" s="297">
        <v>35.6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2993443</v>
      </c>
      <c r="AP17" s="295">
        <v>70700</v>
      </c>
      <c r="AQ17" s="296">
        <v>84621</v>
      </c>
      <c r="AR17" s="297">
        <v>-16.5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524</v>
      </c>
      <c r="AL21" s="1166"/>
      <c r="AM21" s="1166"/>
      <c r="AN21" s="1167"/>
      <c r="AO21" s="307">
        <v>6.99</v>
      </c>
      <c r="AP21" s="308">
        <v>8.0399999999999991</v>
      </c>
      <c r="AQ21" s="309">
        <v>-1.05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525</v>
      </c>
      <c r="AL22" s="1166"/>
      <c r="AM22" s="1166"/>
      <c r="AN22" s="1167"/>
      <c r="AO22" s="312">
        <v>98</v>
      </c>
      <c r="AP22" s="313">
        <v>97.7</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530</v>
      </c>
      <c r="AL32" s="1157"/>
      <c r="AM32" s="1157"/>
      <c r="AN32" s="1158"/>
      <c r="AO32" s="322">
        <v>1539024</v>
      </c>
      <c r="AP32" s="322">
        <v>36349</v>
      </c>
      <c r="AQ32" s="323">
        <v>49627</v>
      </c>
      <c r="AR32" s="324">
        <v>-26.8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531</v>
      </c>
      <c r="AL33" s="1157"/>
      <c r="AM33" s="1157"/>
      <c r="AN33" s="1158"/>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532</v>
      </c>
      <c r="AL34" s="1157"/>
      <c r="AM34" s="1157"/>
      <c r="AN34" s="1158"/>
      <c r="AO34" s="322" t="s">
        <v>515</v>
      </c>
      <c r="AP34" s="322" t="s">
        <v>515</v>
      </c>
      <c r="AQ34" s="323">
        <v>64</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533</v>
      </c>
      <c r="AL35" s="1157"/>
      <c r="AM35" s="1157"/>
      <c r="AN35" s="1158"/>
      <c r="AO35" s="322">
        <v>1059093</v>
      </c>
      <c r="AP35" s="322">
        <v>25014</v>
      </c>
      <c r="AQ35" s="323">
        <v>20466</v>
      </c>
      <c r="AR35" s="324">
        <v>22.2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534</v>
      </c>
      <c r="AL36" s="1157"/>
      <c r="AM36" s="1157"/>
      <c r="AN36" s="1158"/>
      <c r="AO36" s="322">
        <v>141727</v>
      </c>
      <c r="AP36" s="322">
        <v>3347</v>
      </c>
      <c r="AQ36" s="323">
        <v>2860</v>
      </c>
      <c r="AR36" s="324">
        <v>17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535</v>
      </c>
      <c r="AL37" s="1157"/>
      <c r="AM37" s="1157"/>
      <c r="AN37" s="1158"/>
      <c r="AO37" s="322">
        <v>172661</v>
      </c>
      <c r="AP37" s="322">
        <v>4078</v>
      </c>
      <c r="AQ37" s="323">
        <v>677</v>
      </c>
      <c r="AR37" s="324">
        <v>502.4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536</v>
      </c>
      <c r="AL38" s="1160"/>
      <c r="AM38" s="1160"/>
      <c r="AN38" s="1161"/>
      <c r="AO38" s="325" t="s">
        <v>515</v>
      </c>
      <c r="AP38" s="325" t="s">
        <v>515</v>
      </c>
      <c r="AQ38" s="326">
        <v>4</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537</v>
      </c>
      <c r="AL39" s="1160"/>
      <c r="AM39" s="1160"/>
      <c r="AN39" s="1161"/>
      <c r="AO39" s="322">
        <v>-52549</v>
      </c>
      <c r="AP39" s="322">
        <v>-1241</v>
      </c>
      <c r="AQ39" s="323">
        <v>-4704</v>
      </c>
      <c r="AR39" s="324">
        <v>-73.599999999999994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538</v>
      </c>
      <c r="AL40" s="1157"/>
      <c r="AM40" s="1157"/>
      <c r="AN40" s="1158"/>
      <c r="AO40" s="322">
        <v>-1689149</v>
      </c>
      <c r="AP40" s="322">
        <v>-39895</v>
      </c>
      <c r="AQ40" s="323">
        <v>-47177</v>
      </c>
      <c r="AR40" s="324">
        <v>-15.4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1170807</v>
      </c>
      <c r="AP41" s="322">
        <v>27653</v>
      </c>
      <c r="AQ41" s="323">
        <v>21817</v>
      </c>
      <c r="AR41" s="324">
        <v>26.7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506</v>
      </c>
      <c r="AN49" s="1151" t="s">
        <v>542</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2654892</v>
      </c>
      <c r="AN51" s="344">
        <v>60295</v>
      </c>
      <c r="AO51" s="345">
        <v>52.6</v>
      </c>
      <c r="AP51" s="346">
        <v>90961</v>
      </c>
      <c r="AQ51" s="347">
        <v>20.100000000000001</v>
      </c>
      <c r="AR51" s="348">
        <v>32.5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995395</v>
      </c>
      <c r="AN52" s="352">
        <v>22606</v>
      </c>
      <c r="AO52" s="353">
        <v>29.5</v>
      </c>
      <c r="AP52" s="354">
        <v>37720</v>
      </c>
      <c r="AQ52" s="355">
        <v>7.1</v>
      </c>
      <c r="AR52" s="356">
        <v>22.4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2094575</v>
      </c>
      <c r="AN53" s="344">
        <v>48090</v>
      </c>
      <c r="AO53" s="345">
        <v>-20.2</v>
      </c>
      <c r="AP53" s="346">
        <v>106614</v>
      </c>
      <c r="AQ53" s="347">
        <v>17.2</v>
      </c>
      <c r="AR53" s="348">
        <v>-37.4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1338905</v>
      </c>
      <c r="AN54" s="352">
        <v>30741</v>
      </c>
      <c r="AO54" s="353">
        <v>36</v>
      </c>
      <c r="AP54" s="354">
        <v>45545</v>
      </c>
      <c r="AQ54" s="355">
        <v>20.7</v>
      </c>
      <c r="AR54" s="356">
        <v>15.3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1916103</v>
      </c>
      <c r="AN55" s="344">
        <v>44404</v>
      </c>
      <c r="AO55" s="345">
        <v>-7.7</v>
      </c>
      <c r="AP55" s="346">
        <v>81768</v>
      </c>
      <c r="AQ55" s="347">
        <v>-23.3</v>
      </c>
      <c r="AR55" s="348">
        <v>15.6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1291241</v>
      </c>
      <c r="AN56" s="352">
        <v>29923</v>
      </c>
      <c r="AO56" s="353">
        <v>-2.7</v>
      </c>
      <c r="AP56" s="354">
        <v>37917</v>
      </c>
      <c r="AQ56" s="355">
        <v>-16.7</v>
      </c>
      <c r="AR56" s="356">
        <v>14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2951148</v>
      </c>
      <c r="AN57" s="344">
        <v>69104</v>
      </c>
      <c r="AO57" s="345">
        <v>55.6</v>
      </c>
      <c r="AP57" s="346">
        <v>65876</v>
      </c>
      <c r="AQ57" s="347">
        <v>-19.399999999999999</v>
      </c>
      <c r="AR57" s="348">
        <v>75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1445516</v>
      </c>
      <c r="AN58" s="352">
        <v>33848</v>
      </c>
      <c r="AO58" s="353">
        <v>13.1</v>
      </c>
      <c r="AP58" s="354">
        <v>36484</v>
      </c>
      <c r="AQ58" s="355">
        <v>-3.8</v>
      </c>
      <c r="AR58" s="356">
        <v>16.899999999999999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2522279</v>
      </c>
      <c r="AN59" s="344">
        <v>59572</v>
      </c>
      <c r="AO59" s="345">
        <v>-13.8</v>
      </c>
      <c r="AP59" s="346">
        <v>68468</v>
      </c>
      <c r="AQ59" s="347">
        <v>3.9</v>
      </c>
      <c r="AR59" s="348">
        <v>-17.7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1337278</v>
      </c>
      <c r="AN60" s="352">
        <v>31584</v>
      </c>
      <c r="AO60" s="353">
        <v>-6.7</v>
      </c>
      <c r="AP60" s="354">
        <v>34140</v>
      </c>
      <c r="AQ60" s="355">
        <v>-6.4</v>
      </c>
      <c r="AR60" s="356">
        <v>-0.3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2427799</v>
      </c>
      <c r="AN61" s="359">
        <v>56293</v>
      </c>
      <c r="AO61" s="360">
        <v>13.3</v>
      </c>
      <c r="AP61" s="361">
        <v>82737</v>
      </c>
      <c r="AQ61" s="362">
        <v>-0.3</v>
      </c>
      <c r="AR61" s="348">
        <v>13.6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1281667</v>
      </c>
      <c r="AN62" s="352">
        <v>29740</v>
      </c>
      <c r="AO62" s="353">
        <v>13.8</v>
      </c>
      <c r="AP62" s="354">
        <v>38361</v>
      </c>
      <c r="AQ62" s="355">
        <v>0.2</v>
      </c>
      <c r="AR62" s="356">
        <v>13.6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7gYIe8SpPBmig9c6G8XADSGmkfrftwcUsXAbKq/yPi32tOuMsm7k/RFiFl4JNlY2pxnFbyGZEZXqwNKoaNwSA==" saltValue="P9fwYvLVVgQZKHMJq6ve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TfyPWXbw2yZ6O/0aBRFWl/1ZmvuPuwVQnyYP4tbh5oh6yjKGHFCLjrH19mY2aa39w5KP8Im6LQLSzMeOVoBhw==" saltValue="BVjTQBm19dvmKxfAsdZO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0M/gH5Qnem8rZZ1GODfhcr4Uysd8FWId/ikS7DmqqfvzTCWaXTjQSGrcCgcwOdL36xh6c1kR0Y7IGse08yf+w==" saltValue="Hax+6r4ZXf9K+2LpLF2R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4" t="s">
        <v>3</v>
      </c>
      <c r="D47" s="1174"/>
      <c r="E47" s="1175"/>
      <c r="F47" s="11">
        <v>14.1</v>
      </c>
      <c r="G47" s="12">
        <v>11.87</v>
      </c>
      <c r="H47" s="12">
        <v>12.81</v>
      </c>
      <c r="I47" s="12">
        <v>7.51</v>
      </c>
      <c r="J47" s="13">
        <v>2.48</v>
      </c>
    </row>
    <row r="48" spans="2:10" ht="57.75" customHeight="1" x14ac:dyDescent="0.15">
      <c r="B48" s="14"/>
      <c r="C48" s="1176" t="s">
        <v>4</v>
      </c>
      <c r="D48" s="1176"/>
      <c r="E48" s="1177"/>
      <c r="F48" s="15">
        <v>7.17</v>
      </c>
      <c r="G48" s="16">
        <v>4.0999999999999996</v>
      </c>
      <c r="H48" s="16">
        <v>3.48</v>
      </c>
      <c r="I48" s="16">
        <v>1.5</v>
      </c>
      <c r="J48" s="17">
        <v>5.28</v>
      </c>
    </row>
    <row r="49" spans="2:10" ht="57.75" customHeight="1" thickBot="1" x14ac:dyDescent="0.2">
      <c r="B49" s="18"/>
      <c r="C49" s="1178" t="s">
        <v>5</v>
      </c>
      <c r="D49" s="1178"/>
      <c r="E49" s="1179"/>
      <c r="F49" s="19">
        <v>4.04</v>
      </c>
      <c r="G49" s="20" t="s">
        <v>563</v>
      </c>
      <c r="H49" s="20">
        <v>0.47</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u+tiXbwDoxvZDI2nVqfO4rQ4ROJsUHFSUsb3ouzbcJf36+2vVMiqv8YoljuVGZWFPwSfuW/Fukt/xeRtN5r6w==" saltValue="I3Vq5Uaew27sjqpwy+YL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2019-03-14T00:13:50Z</cp:lastPrinted>
  <dcterms:created xsi:type="dcterms:W3CDTF">2019-02-14T02:38:26Z</dcterms:created>
  <dcterms:modified xsi:type="dcterms:W3CDTF">2019-10-30T02:46:06Z</dcterms:modified>
  <cp:category/>
</cp:coreProperties>
</file>