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2049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<sst xmlns="http://schemas.openxmlformats.org/spreadsheetml/2006/main" count="1110" uniqueCount="594">
  <si>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</si>
  <si>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</si>
  <si>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</si>
  <si>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</si>
  <si>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</si>
  <si>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</si>
  <si>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</si>
  <si>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</si>
  <si>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</si>
  <si>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</si>
  <si>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</si>
  <si>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</si>
  <si>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</si>
  <si>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</si>
  <si>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</si>
  <si>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</si>
  <si>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</si>
  <si>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</si>
  <si>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</si>
  <si>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</si>
  <si>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</si>
  <si>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</si>
  <si>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</si>
  <si>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</si>
  <si>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</si>
  <si>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</si>
  <si>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</si>
  <si>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</si>
  <si>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</si>
  <si>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</si>
  <si>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</si>
  <si>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</si>
  <si>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</si>
  <si>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</si>
  <si>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</si>
  <si>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</si>
  <si>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</si>
  <si>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</si>
  <si>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</si>
  <si>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</si>
  <si>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</si>
  <si>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</si>
  <si>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</si>
  <si>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</si>
  <si>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</si>
  <si>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</si>
  <si>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</si>
  <si>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</si>
  <si>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</si>
  <si>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</si>
  <si>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</si>
  <si>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</si>
  <si>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</si>
  <si>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</si>
  <si>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</si>
  <si>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</si>
  <si>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</si>
  <si>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</si>
  <si>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</si>
  <si>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</si>
  <si>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</si>
  <si>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</si>
  <si>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</si>
  <si>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</si>
  <si>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</si>
  <si>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</si>
  <si>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</si>
  <si>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</si>
  <si>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</si>
  <si>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</si>
  <si>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</si>
  <si>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</si>
  <si>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</si>
  <si>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</si>
  <si>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</si>
  <si>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</si>
  <si>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</si>
  <si>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</si>
  <si>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</si>
  <si>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</si>
  <si>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</si>
  <si>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</si>
  <si>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</si>
  <si>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</si>
  <si>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</si>
  <si>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</si>
  <si>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</si>
  <si>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</si>
  <si>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</si>
  <si>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</si>
  <si>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</si>
  <si>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</si>
  <si>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</si>
  <si>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</si>
  <si>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</si>
  <si>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</si>
  <si>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</si>
  <si>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</si>
  <si>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</si>
  <si>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</si>
  <si>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</si>
  <si>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</si>
  <si>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</si>
  <si>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</si>
  <si>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</si>
  <si>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</si>
  <si>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</si>
  <si>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</si>
  <si>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</si>
  <si>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</si>
  <si>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</si>
  <si>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</si>
  <si>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</si>
  <si>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</si>
  <si>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</si>
  <si>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</si>
  <si>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</si>
  <si>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</si>
  <si>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</si>
  <si>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</si>
  <si>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</si>
  <si>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</si>
  <si>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</si>
  <si>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</si>
  <si>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</si>
  <si>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</si>
  <si>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</si>
  <si>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</si>
  <si>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</si>
  <si>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</si>
  <si>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</si>
  <si>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</si>
  <si>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</si>
  <si>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</si>
  <si>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</si>
  <si>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</si>
  <si>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</si>
  <si>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</si>
  <si>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</si>
  <si>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</si>
  <si>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</si>
  <si>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</si>
  <si>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</si>
  <si>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</si>
  <si>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</si>
  <si>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</si>
  <si>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</si>
  <si>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</si>
  <si>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</si>
  <si>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</si>
  <si>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</si>
  <si>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</si>
  <si>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</si>
  <si>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</si>
  <si>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</si>
  <si>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</si>
  <si>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</si>
  <si>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</si>
  <si>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</si>
  <si>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</si>
  <si>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</si>
  <si>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</si>
  <si>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</si>
  <si>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</si>
  <si>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</si>
  <si>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</si>
  <si>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</si>
  <si>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</si>
  <si>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</si>
  <si>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</si>
  <si>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</si>
  <si>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</si>
  <si>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</si>
  <si>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</si>
  <si>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</si>
  <si>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</si>
  <si>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</si>
  <si>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</si>
  <si>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</si>
  <si>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</si>
  <si>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</si>
  <si>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</si>
  <si>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</si>
  <si>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</si>
  <si>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</si>
  <si>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</si>
  <si>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</si>
  <si>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</si>
  <si>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</si>
  <si>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</si>
  <si>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</si>
  <si>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</si>
  <si>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</si>
  <si>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</si>
  <si>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</si>
  <si>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</si>
  <si>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</si>
  <si>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</si>
  <si>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</si>
  <si>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</si>
  <si>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</si>
  <si>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</si>
  <si>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</si>
  <si>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</si>
  <si>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</si>
  <si>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</si>
  <si>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</si>
  <si>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富山県滑川市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</si>
  <si>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</si>
  <si>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</si>
  <si>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</si>
  <si>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</si>
  <si>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</si>
  <si>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</si>
  <si>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</si>
  <si>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</si>
  <si>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</si>
  <si>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</si>
  <si>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</si>
  <si>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</si>
  <si>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</si>
  <si>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</si>
  <si>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</si>
  <si>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</si>
  <si>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</si>
  <si>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</si>
  <si>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</si>
  <si>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</si>
  <si>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</si>
  <si>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</si>
  <si>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</si>
  <si>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</si>
  <si>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</si>
  <si>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</si>
  <si>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</si>
  <si>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</si>
  <si>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</si>
  <si>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</si>
  <si>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</si>
  <si>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</si>
  <si>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</si>
  <si>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</si>
  <si>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</si>
  <si>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</si>
  <si>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</si>
  <si>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</si>
  <si>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</si>
  <si>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</si>
  <si>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</si>
  <si>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</si>
  <si>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</si>
  <si>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</si>
  <si>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</si>
  <si>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</si>
  <si>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</si>
  <si>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</si>
  <si>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</si>
  <si>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</si>
  <si>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</si>
  <si>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</si>
  <si>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</si>
  <si>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</si>
  <si>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</si>
  <si>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</si>
  <si>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</si>
  <si>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</si>
  <si>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</si>
  <si>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</si>
  <si>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</si>
  <si>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</si>
  <si>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</si>
  <si>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</si>
  <si>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</si>
  <si>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</si>
  <si>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</si>
  <si>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</si>
  <si>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</si>
  <si>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</si>
  <si>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</si>
  <si>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</si>
  <si>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</si>
  <si>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</si>
  <si>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</si>
  <si>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</si>
  <si>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</si>
  <si>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</si>
  <si>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</si>
  <si>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</si>
  <si>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</si>
  <si>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</si>
  <si>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</si>
  <si>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</si>
  <si>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</si>
  <si>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</si>
  <si>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</si>
  <si>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</si>
  <si>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</si>
  <si>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</si>
  <si>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</si>
  <si>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</si>
  <si>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</si>
  <si>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</si>
  <si>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</si>
  <si>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</si>
  <si>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</si>
  <si>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</si>
  <si>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</si>
  <si>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</si>
  <si>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</si>
  <si>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</si>
  <si>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</si>
  <si>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</si>
  <si>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</si>
  <si>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</si>
  <si>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</si>
  <si>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</si>
  <si>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</si>
  <si>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</si>
  <si>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</si>
  <si>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</si>
  <si>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</si>
  <si>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</si>
  <si>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</si>
  <si>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</si>
  <si>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</si>
  <si>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</si>
  <si>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</si>
  <si>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</si>
  <si>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</si>
  <si>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</si>
  <si>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</si>
  <si>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</si>
  <si>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</si>
  <si>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</si>
  <si>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</si>
  <si>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</si>
  <si>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</si>
  <si>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</si>
  <si>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</si>
  <si>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</si>
  <si>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</si>
  <si>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</si>
  <si>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</si>
  <si>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</si>
  <si>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</si>
  <si>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</si>
  <si>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</si>
  <si>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</si>
  <si>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</si>
  <si>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</si>
  <si>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</si>
  <si>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</si>
  <si>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</si>
  <si>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</si>
  <si>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</si>
  <si>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</si>
  <si>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</si>
  <si>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富山県滑川市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</si>
  <si>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</si>
  <si>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</si>
  <si>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</si>
  <si>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</si>
  <si>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</si>
  <si>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</si>
  <si>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</si>
  <si>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</si>
  <si>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</si>
  <si>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</si>
  <si>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</si>
  <si>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</si>
  <si>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</si>
  <si>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</si>
  <si>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</si>
  <si>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</si>
  <si>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</si>
  <si>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</si>
  <si>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</si>
  <si>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</si>
  <si>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</si>
  <si>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</si>
  <si>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</si>
  <si>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</si>
  <si>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</si>
  <si>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</si>
  <si>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</si>
  <si>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</si>
  <si>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</si>
  <si>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</si>
  <si>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</si>
  <si>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</si>
  <si>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</si>
  <si>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</si>
  <si>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</si>
  <si>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</si>
  <si>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</si>
  <si>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</si>
  <si>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</si>
  <si>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</si>
  <si>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</si>
  <si>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</si>
  <si>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</si>
  <si>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</si>
  <si>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</si>
  <si>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</si>
  <si>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</si>
  <si>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</si>
  <si>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</si>
  <si>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</si>
  <si>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</si>
  <si>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</si>
  <si>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</si>
  <si>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</si>
  <si>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</si>
  <si>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</si>
  <si>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</si>
  <si>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</si>
  <si>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</si>
  <si>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</si>
  <si>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</si>
  <si>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</si>
  <si>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</si>
  <si>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</si>
  <si>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</si>
  <si>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</si>
  <si>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</si>
  <si>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</si>
  <si>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</si>
  <si>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</si>
  <si>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</si>
  <si>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</si>
  <si>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</si>
  <si>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</si>
  <si>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</si>
  <si>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</si>
  <si>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</si>
  <si>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</si>
  <si>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</si>
  <si>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</si>
  <si>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</si>
  <si>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</si>
  <si>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</si>
  <si>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</si>
  <si>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</si>
  <si>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</si>
  <si>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</si>
  <si>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</si>
  <si>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</si>
  <si>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</si>
  <si>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</si>
  <si>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</si>
  <si>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</si>
  <si>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</si>
  <si>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</si>
  <si>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</si>
  <si>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</si>
  <si>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</si>
  <si>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</si>
  <si>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</si>
  <si>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滑川市下水道事業特別会計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</si>
  <si>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</si>
  <si>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</si>
  <si>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滑川市農業集落排水事業特別会計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</si>
  <si>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</si>
  <si>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滑川市工業団地造成事業特別会計</t>
    <phoneticPr fontId="5"/>
  </si>
  <si>
    <t>(Ｆ)</t>
    <phoneticPr fontId="5"/>
  </si>
  <si>
    <t>滑川市水道事業会計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</si>
  <si>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</si>
  <si>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</si>
  <si>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</si>
  <si>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</si>
  <si>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</si>
  <si>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</si>
  <si>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</si>
  <si>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</si>
  <si>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</si>
  <si>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</si>
  <si>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</si>
  <si>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</si>
  <si>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</si>
  <si>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</si>
  <si>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</si>
  <si>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</si>
  <si>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</si>
  <si>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</si>
  <si>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</si>
  <si>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</si>
  <si>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</si>
  <si>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</si>
  <si>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</si>
  <si>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</si>
  <si>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</si>
  <si>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</si>
  <si>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</si>
  <si>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</si>
  <si>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</si>
  <si>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</si>
  <si>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</si>
  <si>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</si>
  <si>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</si>
  <si>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</si>
  <si>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</si>
  <si>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</si>
  <si>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</si>
  <si>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</si>
  <si>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</si>
  <si>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</si>
  <si>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</si>
  <si>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</si>
  <si>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</si>
  <si>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</si>
  <si>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</si>
  <si>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</si>
  <si>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</si>
  <si>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</si>
  <si>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</si>
  <si>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</si>
  <si>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</si>
  <si>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</si>
  <si>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</si>
  <si>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</si>
  <si>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</si>
  <si>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</si>
  <si>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</si>
  <si>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</si>
  <si>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</si>
  <si>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</si>
  <si>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</si>
  <si>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</si>
  <si>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</si>
  <si>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</si>
  <si>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</si>
  <si>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</si>
  <si>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</si>
  <si>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</si>
  <si>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</si>
  <si>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</si>
  <si>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</si>
  <si>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</si>
  <si>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</si>
  <si>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</si>
  <si>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</si>
  <si>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</si>
  <si>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</si>
  <si>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</si>
  <si>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</si>
  <si>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</si>
  <si>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</si>
  <si>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</si>
  <si>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</si>
  <si>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</si>
  <si>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</si>
  <si>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</si>
  <si>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</si>
  <si>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 0.26</t>
  </si>
  <si>
    <t>一般会計</t>
  </si>
  <si>
    <t>水道事業会計</t>
  </si>
  <si>
    <t>下水道事業特別会計</t>
  </si>
  <si>
    <t>国民健康保険事業特別会計</t>
  </si>
  <si>
    <t>介護保険事業特別会計</t>
  </si>
  <si>
    <t>農業集落排水事業特別会計</t>
  </si>
  <si>
    <t>後期高齢者医療事業特別会計</t>
  </si>
  <si>
    <t>工業団地造成事業特別会計</t>
  </si>
  <si>
    <t>その他会計（赤字）</t>
  </si>
  <si>
    <t>その他会計（黒字）</t>
  </si>
  <si>
    <t>-</t>
    <phoneticPr fontId="2"/>
  </si>
  <si>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</si>
  <si>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</si>
  <si>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</si>
  <si>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</si>
  <si>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</si>
  <si>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</si>
  <si>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</si>
  <si>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</si>
  <si>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</si>
  <si>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</si>
  <si>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</si>
  <si>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文化会館建設基金</t>
    <rPh sb="0" eb="2">
      <t>ブンカ</t>
    </rPh>
    <rPh sb="2" eb="4">
      <t>カイカン</t>
    </rPh>
    <rPh sb="4" eb="6">
      <t>ケンセツ</t>
    </rPh>
    <rPh sb="6" eb="8">
      <t>キキン</t>
    </rPh>
    <phoneticPr fontId="11"/>
  </si>
  <si>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</si>
  <si>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</si>
  <si>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奨学事業基金</t>
    <rPh sb="0" eb="2">
      <t>ショウガク</t>
    </rPh>
    <rPh sb="2" eb="4">
      <t>ジギョウ</t>
    </rPh>
    <rPh sb="4" eb="6">
      <t>キキン</t>
    </rPh>
    <phoneticPr fontId="11"/>
  </si>
  <si>
    <t>福祉のまちづくり事業基金</t>
    <rPh sb="0" eb="2">
      <t>フクシ</t>
    </rPh>
    <rPh sb="8" eb="10">
      <t>ジギョウ</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</si>
  <si>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</si>
  <si>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</si>
  <si>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</si>
  <si>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現在高や一部事務組合等が起こした地方債に係る償還金負担見込額などが減少したことにより、前年度に比べ7.3ポイント減少し、将来負担比率は26.8％となっている。しかしながら、土地改良事業などの将来にわたる新たな債務の発生や、社会保障関係費の増加に対応するための基金の取り崩しを伴う財政運営が余儀なくされると想定しており、比率の上昇は避けられないものと考えている。
　有形固定資産の減価償却率については、52.7％となっており、現在有する公共建築物について建替えを予定しているものがないことから、今後も数値は上昇し続けるものと見込まれ、公共施設等総合管理計画に基づく「予防保全」に努めることとしている。
　将来にわたる債務の償還や固定資産の維持管理に多額の費用が必要と考えており、行財政改革を通じて資金の確保に努めて行きたい。</t>
    <rPh sb="1" eb="3">
      <t>ショウライ</t>
    </rPh>
    <rPh sb="3" eb="5">
      <t>フタン</t>
    </rPh>
    <rPh sb="5" eb="7">
      <t>ヒリツ</t>
    </rPh>
    <rPh sb="9" eb="12">
      <t>チホウサイ</t>
    </rPh>
    <rPh sb="13" eb="15">
      <t>ゲンザイ</t>
    </rPh>
    <rPh sb="15" eb="16">
      <t>タカ</t>
    </rPh>
    <rPh sb="17" eb="19">
      <t>イチブ</t>
    </rPh>
    <rPh sb="19" eb="21">
      <t>ジム</t>
    </rPh>
    <rPh sb="21" eb="23">
      <t>クミアイ</t>
    </rPh>
    <rPh sb="23" eb="24">
      <t>トウ</t>
    </rPh>
    <rPh sb="25" eb="26">
      <t>オ</t>
    </rPh>
    <rPh sb="29" eb="32">
      <t>チホウサイ</t>
    </rPh>
    <rPh sb="33" eb="34">
      <t>カカ</t>
    </rPh>
    <rPh sb="35" eb="37">
      <t>ショウカン</t>
    </rPh>
    <rPh sb="37" eb="38">
      <t>キン</t>
    </rPh>
    <rPh sb="38" eb="40">
      <t>フタン</t>
    </rPh>
    <rPh sb="40" eb="42">
      <t>ミコミ</t>
    </rPh>
    <rPh sb="42" eb="43">
      <t>ガク</t>
    </rPh>
    <rPh sb="46" eb="48">
      <t>ゲンショウ</t>
    </rPh>
    <rPh sb="56" eb="59">
      <t>ゼンネンド</t>
    </rPh>
    <rPh sb="60" eb="61">
      <t>クラ</t>
    </rPh>
    <rPh sb="69" eb="71">
      <t>ゲンショウ</t>
    </rPh>
    <rPh sb="73" eb="75">
      <t>ショウライ</t>
    </rPh>
    <rPh sb="75" eb="77">
      <t>フタン</t>
    </rPh>
    <rPh sb="77" eb="79">
      <t>ヒリツ</t>
    </rPh>
    <rPh sb="99" eb="101">
      <t>トチ</t>
    </rPh>
    <rPh sb="101" eb="103">
      <t>カイリョウ</t>
    </rPh>
    <rPh sb="103" eb="105">
      <t>ジギョウ</t>
    </rPh>
    <rPh sb="108" eb="110">
      <t>ショウライ</t>
    </rPh>
    <rPh sb="114" eb="115">
      <t>アラ</t>
    </rPh>
    <rPh sb="117" eb="119">
      <t>サイム</t>
    </rPh>
    <rPh sb="120" eb="122">
      <t>ハッセイ</t>
    </rPh>
    <rPh sb="124" eb="126">
      <t>シャカイ</t>
    </rPh>
    <rPh sb="126" eb="128">
      <t>ホショウ</t>
    </rPh>
    <rPh sb="128" eb="131">
      <t>カンケイヒ</t>
    </rPh>
    <rPh sb="132" eb="134">
      <t>ゾウカ</t>
    </rPh>
    <rPh sb="135" eb="137">
      <t>タイオウ</t>
    </rPh>
    <rPh sb="142" eb="144">
      <t>キキン</t>
    </rPh>
    <rPh sb="145" eb="146">
      <t>ト</t>
    </rPh>
    <rPh sb="147" eb="148">
      <t>クズ</t>
    </rPh>
    <rPh sb="150" eb="151">
      <t>トモナ</t>
    </rPh>
    <rPh sb="152" eb="154">
      <t>ザイセイ</t>
    </rPh>
    <rPh sb="154" eb="156">
      <t>ウンエイ</t>
    </rPh>
    <rPh sb="157" eb="159">
      <t>ヨギ</t>
    </rPh>
    <rPh sb="165" eb="167">
      <t>ソウテイ</t>
    </rPh>
    <rPh sb="172" eb="174">
      <t>ヒリツ</t>
    </rPh>
    <rPh sb="175" eb="177">
      <t>ジョウショウ</t>
    </rPh>
    <rPh sb="178" eb="179">
      <t>サ</t>
    </rPh>
    <rPh sb="187" eb="188">
      <t>カンガ</t>
    </rPh>
    <rPh sb="195" eb="197">
      <t>ユウケイ</t>
    </rPh>
    <rPh sb="197" eb="199">
      <t>コテイ</t>
    </rPh>
    <rPh sb="199" eb="201">
      <t>シサン</t>
    </rPh>
    <rPh sb="202" eb="204">
      <t>ゲンカ</t>
    </rPh>
    <rPh sb="204" eb="206">
      <t>ショウキャク</t>
    </rPh>
    <rPh sb="206" eb="207">
      <t>リツ</t>
    </rPh>
    <rPh sb="225" eb="227">
      <t>ゲンザイ</t>
    </rPh>
    <rPh sb="227" eb="228">
      <t>ユウ</t>
    </rPh>
    <rPh sb="230" eb="232">
      <t>コウキョウ</t>
    </rPh>
    <rPh sb="232" eb="234">
      <t>ケンチク</t>
    </rPh>
    <rPh sb="234" eb="235">
      <t>ブツ</t>
    </rPh>
    <rPh sb="239" eb="240">
      <t>タ</t>
    </rPh>
    <rPh sb="240" eb="241">
      <t>カ</t>
    </rPh>
    <rPh sb="243" eb="245">
      <t>ヨテイ</t>
    </rPh>
    <rPh sb="259" eb="261">
      <t>コンゴ</t>
    </rPh>
    <rPh sb="262" eb="264">
      <t>スウチ</t>
    </rPh>
    <rPh sb="265" eb="267">
      <t>ジョウショウ</t>
    </rPh>
    <rPh sb="268" eb="269">
      <t>ツヅ</t>
    </rPh>
    <rPh sb="274" eb="276">
      <t>ミコ</t>
    </rPh>
    <rPh sb="279" eb="281">
      <t>コウキョウ</t>
    </rPh>
    <rPh sb="281" eb="283">
      <t>シセツ</t>
    </rPh>
    <rPh sb="283" eb="284">
      <t>トウ</t>
    </rPh>
    <rPh sb="284" eb="286">
      <t>ソウゴウ</t>
    </rPh>
    <rPh sb="286" eb="288">
      <t>カンリ</t>
    </rPh>
    <rPh sb="288" eb="290">
      <t>ケイカク</t>
    </rPh>
    <rPh sb="291" eb="292">
      <t>モト</t>
    </rPh>
    <rPh sb="295" eb="297">
      <t>ヨボウ</t>
    </rPh>
    <rPh sb="297" eb="299">
      <t>ホゼン</t>
    </rPh>
    <rPh sb="301" eb="302">
      <t>ツト</t>
    </rPh>
    <rPh sb="314" eb="316">
      <t>ショウライ</t>
    </rPh>
    <rPh sb="320" eb="322">
      <t>サイム</t>
    </rPh>
    <rPh sb="323" eb="325">
      <t>ショウカン</t>
    </rPh>
    <rPh sb="326" eb="328">
      <t>コテイ</t>
    </rPh>
    <rPh sb="328" eb="330">
      <t>シサン</t>
    </rPh>
    <rPh sb="331" eb="333">
      <t>イジ</t>
    </rPh>
    <rPh sb="333" eb="335">
      <t>カンリ</t>
    </rPh>
    <rPh sb="336" eb="338">
      <t>タガク</t>
    </rPh>
    <rPh sb="339" eb="341">
      <t>ヒヨウ</t>
    </rPh>
    <rPh sb="342" eb="344">
      <t>ヒツヨウ</t>
    </rPh>
    <rPh sb="345" eb="346">
      <t>カンガ</t>
    </rPh>
    <rPh sb="351" eb="354">
      <t>ギョウザイセイ</t>
    </rPh>
    <rPh sb="354" eb="356">
      <t>カイカク</t>
    </rPh>
    <rPh sb="357" eb="358">
      <t>ツウ</t>
    </rPh>
    <rPh sb="360" eb="362">
      <t>シキン</t>
    </rPh>
    <rPh sb="363" eb="365">
      <t>カクホ</t>
    </rPh>
    <rPh sb="366" eb="367">
      <t>ツト</t>
    </rPh>
    <rPh sb="369" eb="370">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</si>
  <si>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</si>
  <si>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</si>
  <si>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</si>
  <si>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</si>
  <si>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</si>
  <si>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</si>
  <si>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将来負担比率は、地方債の現在高や一部事務組合等が起こした地方債に係る償還金負担見込額などが減少しているものの、今後は上昇が見込まれている。
　実質公債費比率については、義務教育施設事業債をはじめ地方道路等整備事業債などの償還が進んでいることや、一部事務組合等が起こした地方債への負担が減少したことから、数値が改善している。現在、将来への負担を最低限にするため、地方債を極力借りない財政運営を行っているが、下水道事業をはじめとする公営企業等の地方債の償還に当てるための繰出金の増加が見込まれることから、今後は若干の上昇が見込まれる。</t>
    <rPh sb="56" eb="58">
      <t>コンゴ</t>
    </rPh>
    <rPh sb="62" eb="64">
      <t>ミコ</t>
    </rPh>
    <rPh sb="72" eb="74">
      <t>ジッシツ</t>
    </rPh>
    <rPh sb="74" eb="76">
      <t>コウサイ</t>
    </rPh>
    <rPh sb="76" eb="77">
      <t>ヒ</t>
    </rPh>
    <rPh sb="77" eb="79">
      <t>ヒリツ</t>
    </rPh>
    <rPh sb="87" eb="89">
      <t>キョウイク</t>
    </rPh>
    <rPh sb="89" eb="91">
      <t>シセツ</t>
    </rPh>
    <rPh sb="91" eb="93">
      <t>ジギョウ</t>
    </rPh>
    <rPh sb="114" eb="115">
      <t>スス</t>
    </rPh>
    <rPh sb="123" eb="125">
      <t>イチブ</t>
    </rPh>
    <rPh sb="125" eb="127">
      <t>ジム</t>
    </rPh>
    <rPh sb="127" eb="129">
      <t>クミアイ</t>
    </rPh>
    <rPh sb="129" eb="130">
      <t>トウ</t>
    </rPh>
    <rPh sb="131" eb="132">
      <t>オ</t>
    </rPh>
    <rPh sb="135" eb="138">
      <t>チホウサイ</t>
    </rPh>
    <rPh sb="140" eb="142">
      <t>フタン</t>
    </rPh>
    <rPh sb="143" eb="145">
      <t>ゲンショウ</t>
    </rPh>
    <rPh sb="152" eb="154">
      <t>スウチ</t>
    </rPh>
    <rPh sb="155" eb="157">
      <t>カイゼン</t>
    </rPh>
    <rPh sb="162" eb="164">
      <t>ゲンザイ</t>
    </rPh>
    <rPh sb="165" eb="167">
      <t>ショウライ</t>
    </rPh>
    <rPh sb="169" eb="171">
      <t>フタン</t>
    </rPh>
    <rPh sb="172" eb="175">
      <t>サイテイゲン</t>
    </rPh>
    <rPh sb="181" eb="184">
      <t>チホウサイ</t>
    </rPh>
    <rPh sb="185" eb="187">
      <t>キョクリョク</t>
    </rPh>
    <rPh sb="187" eb="188">
      <t>カ</t>
    </rPh>
    <rPh sb="191" eb="193">
      <t>ザイセイ</t>
    </rPh>
    <rPh sb="193" eb="195">
      <t>ウンエイ</t>
    </rPh>
    <rPh sb="196" eb="197">
      <t>オコナ</t>
    </rPh>
    <rPh sb="251" eb="253">
      <t>コンゴ</t>
    </rPh>
    <rPh sb="260" eb="262">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</si>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</sst>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180C-479C-8385-50B1BF319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80721</c:v>
                </c:pt>
                <c:pt idx="1">
                  <c:v>69450</c:v>
                </c:pt>
                <c:pt idx="2">
                  <c:v>54134</c:v>
                </c:pt>
                <c:pt idx="3">
                  <c:v>36992</c:v>
                </c:pt>
                <c:pt idx="4">
                  <c:v>35019</c:v>
                </c:pt>
              </c:numCache>
            </c:numRef>
          </c:val>
          <c:smooth val="0"/>
          <c:extLst>
            <c:ext xmlns:c16="http://schemas.microsoft.com/office/drawing/2014/chart" uri="{C3380CC4-5D6E-409C-BE32-E72D297353CC}">
              <c16:uniqueId val="{00000001-180C-479C-8385-50B1BF319A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10.15</c:v>
                </c:pt>
                <c:pt idx="1">
                  <c:v>10.050000000000001</c:v>
                </c:pt>
                <c:pt idx="2">
                  <c:v>9.39</c:v>
                </c:pt>
                <c:pt idx="3">
                  <c:v>9.93</c:v>
                </c:pt>
                <c:pt idx="4">
                  <c:v>11.52</c:v>
                </c:pt>
              </c:numCache>
            </c:numRef>
          </c:val>
          <c:extLst>
            <c:ext xmlns:c16="http://schemas.microsoft.com/office/drawing/2014/chart" uri="{C3380CC4-5D6E-409C-BE32-E72D297353CC}">
              <c16:uniqueId val="{00000000-C8C0-4C7F-8553-5DBC367786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27.84</c:v>
                </c:pt>
                <c:pt idx="1">
                  <c:v>28.18</c:v>
                </c:pt>
                <c:pt idx="2">
                  <c:v>31.4</c:v>
                </c:pt>
                <c:pt idx="3">
                  <c:v>30.8</c:v>
                </c:pt>
                <c:pt idx="4">
                  <c:v>30</c:v>
                </c:pt>
              </c:numCache>
            </c:numRef>
          </c:val>
          <c:extLst>
            <c:ext xmlns:c16="http://schemas.microsoft.com/office/drawing/2014/chart" uri="{C3380CC4-5D6E-409C-BE32-E72D297353CC}">
              <c16:uniqueId val="{00000001-C8C0-4C7F-8553-5DBC367786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c:v>
                </c:pt>
                <c:pt idx="1">
                  <c:v>-0.24</c:v>
                </c:pt>
                <c:pt idx="2">
                  <c:v>3.27</c:v>
                </c:pt>
                <c:pt idx="3">
                  <c:v>-0.26</c:v>
                </c:pt>
                <c:pt idx="4">
                  <c:v>0.74</c:v>
                </c:pt>
              </c:numCache>
            </c:numRef>
          </c:val>
          <c:smooth val="0"/>
          <c:extLst>
            <c:ext xmlns:c16="http://schemas.microsoft.com/office/drawing/2014/chart" uri="{C3380CC4-5D6E-409C-BE32-E72D297353CC}">
              <c16:uniqueId val="{00000002-C8C0-4C7F-8553-5DBC367786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00-449C-9797-1F36BF518A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0-449C-9797-1F36BF518A71}"/>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00-449C-9797-1F36BF518A7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0.08</c:v>
                </c:pt>
                <c:pt idx="8">
                  <c:v>#N/A</c:v>
                </c:pt>
                <c:pt idx="9">
                  <c:v>0</c:v>
                </c:pt>
              </c:numCache>
            </c:numRef>
          </c:val>
          <c:extLst>
            <c:ext xmlns:c16="http://schemas.microsoft.com/office/drawing/2014/chart" uri="{C3380CC4-5D6E-409C-BE32-E72D297353CC}">
              <c16:uniqueId val="{00000003-3800-449C-9797-1F36BF518A7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3800-449C-9797-1F36BF518A7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0.09</c:v>
                </c:pt>
                <c:pt idx="4">
                  <c:v>#N/A</c:v>
                </c:pt>
                <c:pt idx="5">
                  <c:v>0.3</c:v>
                </c:pt>
                <c:pt idx="6">
                  <c:v>#N/A</c:v>
                </c:pt>
                <c:pt idx="7">
                  <c:v>0.61</c:v>
                </c:pt>
                <c:pt idx="8">
                  <c:v>#N/A</c:v>
                </c:pt>
                <c:pt idx="9">
                  <c:v>0.73</c:v>
                </c:pt>
              </c:numCache>
            </c:numRef>
          </c:val>
          <c:extLst>
            <c:ext xmlns:c16="http://schemas.microsoft.com/office/drawing/2014/chart" uri="{C3380CC4-5D6E-409C-BE32-E72D297353CC}">
              <c16:uniqueId val="{00000005-3800-449C-9797-1F36BF518A7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4.29</c:v>
                </c:pt>
                <c:pt idx="2">
                  <c:v>#N/A</c:v>
                </c:pt>
                <c:pt idx="3">
                  <c:v>1.72</c:v>
                </c:pt>
                <c:pt idx="4">
                  <c:v>#N/A</c:v>
                </c:pt>
                <c:pt idx="5">
                  <c:v>0.84</c:v>
                </c:pt>
                <c:pt idx="6">
                  <c:v>#N/A</c:v>
                </c:pt>
                <c:pt idx="7">
                  <c:v>1.23</c:v>
                </c:pt>
                <c:pt idx="8">
                  <c:v>#N/A</c:v>
                </c:pt>
                <c:pt idx="9">
                  <c:v>1.22</c:v>
                </c:pt>
              </c:numCache>
            </c:numRef>
          </c:val>
          <c:extLst>
            <c:ext xmlns:c16="http://schemas.microsoft.com/office/drawing/2014/chart" uri="{C3380CC4-5D6E-409C-BE32-E72D297353CC}">
              <c16:uniqueId val="{00000006-3800-449C-9797-1F36BF518A7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0.09</c:v>
                </c:pt>
                <c:pt idx="6">
                  <c:v>#N/A</c:v>
                </c:pt>
                <c:pt idx="7">
                  <c:v>0</c:v>
                </c:pt>
                <c:pt idx="8">
                  <c:v>#N/A</c:v>
                </c:pt>
                <c:pt idx="9">
                  <c:v>1.79</c:v>
                </c:pt>
              </c:numCache>
            </c:numRef>
          </c:val>
          <c:extLst>
            <c:ext xmlns:c16="http://schemas.microsoft.com/office/drawing/2014/chart" uri="{C3380CC4-5D6E-409C-BE32-E72D297353CC}">
              <c16:uniqueId val="{00000007-3800-449C-9797-1F36BF518A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6.76</c:v>
                </c:pt>
                <c:pt idx="2">
                  <c:v>#N/A</c:v>
                </c:pt>
                <c:pt idx="3">
                  <c:v>7.15</c:v>
                </c:pt>
                <c:pt idx="4">
                  <c:v>#N/A</c:v>
                </c:pt>
                <c:pt idx="5">
                  <c:v>6.74</c:v>
                </c:pt>
                <c:pt idx="6">
                  <c:v>#N/A</c:v>
                </c:pt>
                <c:pt idx="7">
                  <c:v>7.04</c:v>
                </c:pt>
                <c:pt idx="8">
                  <c:v>#N/A</c:v>
                </c:pt>
                <c:pt idx="9">
                  <c:v>8.08</c:v>
                </c:pt>
              </c:numCache>
            </c:numRef>
          </c:val>
          <c:extLst>
            <c:ext xmlns:c16="http://schemas.microsoft.com/office/drawing/2014/chart" uri="{C3380CC4-5D6E-409C-BE32-E72D297353CC}">
              <c16:uniqueId val="{00000008-3800-449C-9797-1F36BF518A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10.14</c:v>
                </c:pt>
                <c:pt idx="2">
                  <c:v>#N/A</c:v>
                </c:pt>
                <c:pt idx="3">
                  <c:v>10.050000000000001</c:v>
                </c:pt>
                <c:pt idx="4">
                  <c:v>#N/A</c:v>
                </c:pt>
                <c:pt idx="5">
                  <c:v>9.3800000000000008</c:v>
                </c:pt>
                <c:pt idx="6">
                  <c:v>#N/A</c:v>
                </c:pt>
                <c:pt idx="7">
                  <c:v>9.93</c:v>
                </c:pt>
                <c:pt idx="8">
                  <c:v>#N/A</c:v>
                </c:pt>
                <c:pt idx="9">
                  <c:v>11.52</c:v>
                </c:pt>
              </c:numCache>
            </c:numRef>
          </c:val>
          <c:extLst>
            <c:ext xmlns:c16="http://schemas.microsoft.com/office/drawing/2014/chart" uri="{C3380CC4-5D6E-409C-BE32-E72D297353CC}">
              <c16:uniqueId val="{00000009-3800-449C-9797-1F36BF518A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1212</c:v>
                </c:pt>
                <c:pt idx="5">
                  <c:v>1283</c:v>
                </c:pt>
                <c:pt idx="8">
                  <c:v>1255</c:v>
                </c:pt>
                <c:pt idx="11">
                  <c:v>1248</c:v>
                </c:pt>
                <c:pt idx="14">
                  <c:v>1255</c:v>
                </c:pt>
              </c:numCache>
            </c:numRef>
          </c:val>
          <c:extLst>
            <c:ext xmlns:c16="http://schemas.microsoft.com/office/drawing/2014/chart" uri="{C3380CC4-5D6E-409C-BE32-E72D297353CC}">
              <c16:uniqueId val="{00000000-5749-4D37-9859-66259F9093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49-4D37-9859-66259F9093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54</c:v>
                </c:pt>
                <c:pt idx="6">
                  <c:v>30</c:v>
                </c:pt>
                <c:pt idx="9">
                  <c:v>9</c:v>
                </c:pt>
                <c:pt idx="12">
                  <c:v>9</c:v>
                </c:pt>
              </c:numCache>
            </c:numRef>
          </c:val>
          <c:extLst>
            <c:ext xmlns:c16="http://schemas.microsoft.com/office/drawing/2014/chart" uri="{C3380CC4-5D6E-409C-BE32-E72D297353CC}">
              <c16:uniqueId val="{00000002-5749-4D37-9859-66259F9093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299</c:v>
                </c:pt>
                <c:pt idx="3">
                  <c:v>295</c:v>
                </c:pt>
                <c:pt idx="6">
                  <c:v>312</c:v>
                </c:pt>
                <c:pt idx="9">
                  <c:v>238</c:v>
                </c:pt>
                <c:pt idx="12">
                  <c:v>195</c:v>
                </c:pt>
              </c:numCache>
            </c:numRef>
          </c:val>
          <c:extLst>
            <c:ext xmlns:c16="http://schemas.microsoft.com/office/drawing/2014/chart" uri="{C3380CC4-5D6E-409C-BE32-E72D297353CC}">
              <c16:uniqueId val="{00000003-5749-4D37-9859-66259F9093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571</c:v>
                </c:pt>
                <c:pt idx="3">
                  <c:v>585</c:v>
                </c:pt>
                <c:pt idx="6">
                  <c:v>584</c:v>
                </c:pt>
                <c:pt idx="9">
                  <c:v>597</c:v>
                </c:pt>
                <c:pt idx="12">
                  <c:v>547</c:v>
                </c:pt>
              </c:numCache>
            </c:numRef>
          </c:val>
          <c:extLst>
            <c:ext xmlns:c16="http://schemas.microsoft.com/office/drawing/2014/chart" uri="{C3380CC4-5D6E-409C-BE32-E72D297353CC}">
              <c16:uniqueId val="{00000004-5749-4D37-9859-66259F9093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9-4D37-9859-66259F9093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49-4D37-9859-66259F9093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1049</c:v>
                </c:pt>
                <c:pt idx="3">
                  <c:v>1009</c:v>
                </c:pt>
                <c:pt idx="6">
                  <c:v>973</c:v>
                </c:pt>
                <c:pt idx="9">
                  <c:v>1027</c:v>
                </c:pt>
                <c:pt idx="12">
                  <c:v>1052</c:v>
                </c:pt>
              </c:numCache>
            </c:numRef>
          </c:val>
          <c:extLst>
            <c:ext xmlns:c16="http://schemas.microsoft.com/office/drawing/2014/chart" uri="{C3380CC4-5D6E-409C-BE32-E72D297353CC}">
              <c16:uniqueId val="{00000007-5749-4D37-9859-66259F9093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751</c:v>
                </c:pt>
                <c:pt idx="2">
                  <c:v>#N/A</c:v>
                </c:pt>
                <c:pt idx="3">
                  <c:v>#N/A</c:v>
                </c:pt>
                <c:pt idx="4">
                  <c:v>660</c:v>
                </c:pt>
                <c:pt idx="5">
                  <c:v>#N/A</c:v>
                </c:pt>
                <c:pt idx="6">
                  <c:v>#N/A</c:v>
                </c:pt>
                <c:pt idx="7">
                  <c:v>644</c:v>
                </c:pt>
                <c:pt idx="8">
                  <c:v>#N/A</c:v>
                </c:pt>
                <c:pt idx="9">
                  <c:v>#N/A</c:v>
                </c:pt>
                <c:pt idx="10">
                  <c:v>623</c:v>
                </c:pt>
                <c:pt idx="11">
                  <c:v>#N/A</c:v>
                </c:pt>
                <c:pt idx="12">
                  <c:v>#N/A</c:v>
                </c:pt>
                <c:pt idx="13">
                  <c:v>548</c:v>
                </c:pt>
                <c:pt idx="14">
                  <c:v>#N/A</c:v>
                </c:pt>
              </c:numCache>
            </c:numRef>
          </c:val>
          <c:smooth val="0"/>
          <c:extLst>
            <c:ext xmlns:c16="http://schemas.microsoft.com/office/drawing/2014/chart" uri="{C3380CC4-5D6E-409C-BE32-E72D297353CC}">
              <c16:uniqueId val="{00000008-5749-4D37-9859-66259F9093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16208</c:v>
                </c:pt>
                <c:pt idx="5">
                  <c:v>16167</c:v>
                </c:pt>
                <c:pt idx="8">
                  <c:v>15987</c:v>
                </c:pt>
                <c:pt idx="11">
                  <c:v>15773</c:v>
                </c:pt>
                <c:pt idx="14">
                  <c:v>15382</c:v>
                </c:pt>
              </c:numCache>
            </c:numRef>
          </c:val>
          <c:extLst>
            <c:ext xmlns:c16="http://schemas.microsoft.com/office/drawing/2014/chart" uri="{C3380CC4-5D6E-409C-BE32-E72D297353CC}">
              <c16:uniqueId val="{00000000-CCAA-452D-858B-BBEB707112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291</c:v>
                </c:pt>
                <c:pt idx="5">
                  <c:v>246</c:v>
                </c:pt>
                <c:pt idx="8">
                  <c:v>197</c:v>
                </c:pt>
                <c:pt idx="11">
                  <c:v>163</c:v>
                </c:pt>
                <c:pt idx="14">
                  <c:v>160</c:v>
                </c:pt>
              </c:numCache>
            </c:numRef>
          </c:val>
          <c:extLst>
            <c:ext xmlns:c16="http://schemas.microsoft.com/office/drawing/2014/chart" uri="{C3380CC4-5D6E-409C-BE32-E72D297353CC}">
              <c16:uniqueId val="{00000001-CCAA-452D-858B-BBEB707112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4586</c:v>
                </c:pt>
                <c:pt idx="5">
                  <c:v>4552</c:v>
                </c:pt>
                <c:pt idx="8">
                  <c:v>4795</c:v>
                </c:pt>
                <c:pt idx="11">
                  <c:v>4750</c:v>
                </c:pt>
                <c:pt idx="14">
                  <c:v>4714</c:v>
                </c:pt>
              </c:numCache>
            </c:numRef>
          </c:val>
          <c:extLst>
            <c:ext xmlns:c16="http://schemas.microsoft.com/office/drawing/2014/chart" uri="{C3380CC4-5D6E-409C-BE32-E72D297353CC}">
              <c16:uniqueId val="{00000002-CCAA-452D-858B-BBEB707112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A-452D-858B-BBEB707112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AA-452D-858B-BBEB707112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A-452D-858B-BBEB707112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1788</c:v>
                </c:pt>
                <c:pt idx="3">
                  <c:v>1581</c:v>
                </c:pt>
                <c:pt idx="6">
                  <c:v>1480</c:v>
                </c:pt>
                <c:pt idx="9">
                  <c:v>1333</c:v>
                </c:pt>
                <c:pt idx="12">
                  <c:v>1249</c:v>
                </c:pt>
              </c:numCache>
            </c:numRef>
          </c:val>
          <c:extLst>
            <c:ext xmlns:c16="http://schemas.microsoft.com/office/drawing/2014/chart" uri="{C3380CC4-5D6E-409C-BE32-E72D297353CC}">
              <c16:uniqueId val="{00000006-CCAA-452D-858B-BBEB707112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1358</c:v>
                </c:pt>
                <c:pt idx="3">
                  <c:v>1312</c:v>
                </c:pt>
                <c:pt idx="6">
                  <c:v>989</c:v>
                </c:pt>
                <c:pt idx="9">
                  <c:v>766</c:v>
                </c:pt>
                <c:pt idx="12">
                  <c:v>575</c:v>
                </c:pt>
              </c:numCache>
            </c:numRef>
          </c:val>
          <c:extLst>
            <c:ext xmlns:c16="http://schemas.microsoft.com/office/drawing/2014/chart" uri="{C3380CC4-5D6E-409C-BE32-E72D297353CC}">
              <c16:uniqueId val="{00000007-CCAA-452D-858B-BBEB707112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9553</c:v>
                </c:pt>
                <c:pt idx="3">
                  <c:v>9784</c:v>
                </c:pt>
                <c:pt idx="6">
                  <c:v>9820</c:v>
                </c:pt>
                <c:pt idx="9">
                  <c:v>9715</c:v>
                </c:pt>
                <c:pt idx="12">
                  <c:v>9458</c:v>
                </c:pt>
              </c:numCache>
            </c:numRef>
          </c:val>
          <c:extLst>
            <c:ext xmlns:c16="http://schemas.microsoft.com/office/drawing/2014/chart" uri="{C3380CC4-5D6E-409C-BE32-E72D297353CC}">
              <c16:uniqueId val="{00000008-CCAA-452D-858B-BBEB707112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265</c:v>
                </c:pt>
                <c:pt idx="3">
                  <c:v>207</c:v>
                </c:pt>
                <c:pt idx="6">
                  <c:v>162</c:v>
                </c:pt>
                <c:pt idx="9">
                  <c:v>138</c:v>
                </c:pt>
                <c:pt idx="12">
                  <c:v>114</c:v>
                </c:pt>
              </c:numCache>
            </c:numRef>
          </c:val>
          <c:extLst>
            <c:ext xmlns:c16="http://schemas.microsoft.com/office/drawing/2014/chart" uri="{C3380CC4-5D6E-409C-BE32-E72D297353CC}">
              <c16:uniqueId val="{00000009-CCAA-452D-858B-BBEB707112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11082</c:v>
                </c:pt>
                <c:pt idx="3">
                  <c:v>11345</c:v>
                </c:pt>
                <c:pt idx="6">
                  <c:v>11279</c:v>
                </c:pt>
                <c:pt idx="9">
                  <c:v>10950</c:v>
                </c:pt>
                <c:pt idx="12">
                  <c:v>10600</c:v>
                </c:pt>
              </c:numCache>
            </c:numRef>
          </c:val>
          <c:extLst>
            <c:ext xmlns:c16="http://schemas.microsoft.com/office/drawing/2014/chart" uri="{C3380CC4-5D6E-409C-BE32-E72D297353CC}">
              <c16:uniqueId val="{0000000A-CCAA-452D-858B-BBEB707112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2961</c:v>
                </c:pt>
                <c:pt idx="2">
                  <c:v>#N/A</c:v>
                </c:pt>
                <c:pt idx="3">
                  <c:v>#N/A</c:v>
                </c:pt>
                <c:pt idx="4">
                  <c:v>3265</c:v>
                </c:pt>
                <c:pt idx="5">
                  <c:v>#N/A</c:v>
                </c:pt>
                <c:pt idx="6">
                  <c:v>#N/A</c:v>
                </c:pt>
                <c:pt idx="7">
                  <c:v>2750</c:v>
                </c:pt>
                <c:pt idx="8">
                  <c:v>#N/A</c:v>
                </c:pt>
                <c:pt idx="9">
                  <c:v>#N/A</c:v>
                </c:pt>
                <c:pt idx="10">
                  <c:v>2216</c:v>
                </c:pt>
                <c:pt idx="11">
                  <c:v>#N/A</c:v>
                </c:pt>
                <c:pt idx="12">
                  <c:v>#N/A</c:v>
                </c:pt>
                <c:pt idx="13">
                  <c:v>1740</c:v>
                </c:pt>
                <c:pt idx="14">
                  <c:v>#N/A</c:v>
                </c:pt>
              </c:numCache>
            </c:numRef>
          </c:val>
          <c:smooth val="0"/>
          <c:extLst>
            <c:ext xmlns:c16="http://schemas.microsoft.com/office/drawing/2014/chart" uri="{C3380CC4-5D6E-409C-BE32-E72D297353CC}">
              <c16:uniqueId val="{0000000B-CCAA-452D-858B-BBEB707112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2434</c:v>
                </c:pt>
                <c:pt idx="1">
                  <c:v>2375</c:v>
                </c:pt>
                <c:pt idx="2">
                  <c:v>2310</c:v>
                </c:pt>
              </c:numCache>
            </c:numRef>
          </c:val>
          <c:extLst>
            <c:ext xmlns:c16="http://schemas.microsoft.com/office/drawing/2014/chart" uri="{C3380CC4-5D6E-409C-BE32-E72D297353CC}">
              <c16:uniqueId val="{00000000-CF7D-44D0-948B-CF32CE419B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572</c:v>
                </c:pt>
                <c:pt idx="1">
                  <c:v>545</c:v>
                </c:pt>
                <c:pt idx="2">
                  <c:v>510</c:v>
                </c:pt>
              </c:numCache>
            </c:numRef>
          </c:val>
          <c:extLst>
            <c:ext xmlns:c16="http://schemas.microsoft.com/office/drawing/2014/chart" uri="{C3380CC4-5D6E-409C-BE32-E72D297353CC}">
              <c16:uniqueId val="{00000001-CF7D-44D0-948B-CF32CE419B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1642</c:v>
                </c:pt>
                <c:pt idx="1">
                  <c:v>1680</c:v>
                </c:pt>
                <c:pt idx="2">
                  <c:v>1704</c:v>
                </c:pt>
              </c:numCache>
            </c:numRef>
          </c:val>
          <c:extLst>
            <c:ext xmlns:c16="http://schemas.microsoft.com/office/drawing/2014/chart" uri="{C3380CC4-5D6E-409C-BE32-E72D297353CC}">
              <c16:uniqueId val="{00000002-CF7D-44D0-948B-CF32CE419B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{9A4C2DAA-1106-4FF5-9649-ED5058C23372}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88-403D-9262-F5C93548A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{743107D0-2E3A-4898-874E-3017EF9733D0}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88-403D-9262-F5C93548A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{3BD4C5AA-D91E-41EA-AA28-1DB93D1890CA}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88-403D-9262-F5C93548A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{6AE7BF2C-0AC1-43C3-B02C-48C6FF9C23EB}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88-403D-9262-F5C93548A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{E444CAA6-2092-40F2-B935-525BAFCB91F2}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88-403D-9262-F5C93548AF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{3445CFCE-21B1-4DDF-BA39-C9C013548516}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88-403D-9262-F5C93548AF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{0246FB02-1C93-4510-8AA2-3560FCC761FE}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88-403D-9262-F5C93548AF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{D2B00048-F74B-4F41-BC4E-028B11249A19}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88-403D-9262-F5C93548AF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{CD579384-3DFB-439A-BF31-90437BAB4D91}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88-403D-9262-F5C93548A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50.1</c:v>
                </c:pt>
                <c:pt idx="24">
                  <c:v>51.5</c:v>
                </c:pt>
                <c:pt idx="32">
                  <c:v>52.7</c:v>
                </c:pt>
              </c:numCache>
            </c:numRef>
          </c:xVal>
          <c:yVal>
            <c:numRef>
              <c:f>公会計指標分析・財政指標組合せ分析表!$BP$51:$DC$51</c:f>
              <c:numCache>
                <c:formatCode>#,##0.0;"▲ "#,##0.0</c:formatCode>
                <c:ptCount val="40"/>
                <c:pt idx="16">
                  <c:v>42.1</c:v>
                </c:pt>
                <c:pt idx="24">
                  <c:v>34.1</c:v>
                </c:pt>
                <c:pt idx="32">
                  <c:v>26.8</c:v>
                </c:pt>
              </c:numCache>
            </c:numRef>
          </c:yVal>
          <c:smooth val="0"/>
          <c:extLst>
            <c:ext xmlns:c16="http://schemas.microsoft.com/office/drawing/2014/chart" uri="{C3380CC4-5D6E-409C-BE32-E72D297353CC}">
              <c16:uniqueId val="{00000009-DE88-403D-9262-F5C93548AF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{46EAB8DF-9765-4AF5-806A-F39D98F22B8B}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88-403D-9262-F5C93548AF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{788EB904-9EB9-4128-8129-425FD6F50402}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88-403D-9262-F5C93548A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{CFF45CB0-D300-4594-ADA6-8746C28F8FD0}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88-403D-9262-F5C93548A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{B8F64131-D15A-4A07-97E7-921B6E06D6E5}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88-403D-9262-F5C93548A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{472D2198-57CB-4FE4-8EEE-9E7139209CEF}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88-403D-9262-F5C93548AF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{269A48B2-4249-47AB-B986-8F08B2493EFD}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88-403D-9262-F5C93548AF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{D1068FEE-98FC-47F7-8F94-F0E506CBA5F7}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88-403D-9262-F5C93548AF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{34989E95-4D7B-485F-8570-198D24887BC8}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88-403D-9262-F5C93548AF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{8429D079-7AF1-49DA-92C5-DA710188E760}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88-403D-9262-F5C93548A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DE88-403D-9262-F5C93548AF89}"/>
            </c:ext>
          </c:extLst>
        </c:ser>
        <c:dLbls>
          <c:showLegendKey val="0"/>
          <c:showVal val="1"/>
          <c:showCatName val="0"/>
          <c:showSerName val="0"/>
          <c:showPercent val="0"/>
          <c:showBubbleSize val="0"/>
        </c:dLbls>
        <c:axId val="46179840"/>
        <c:axId val="46181760"/>
      </c:scatterChart>
      <c:valAx>
        <c:axId val="46179840"/>
        <c:scaling>
          <c:orientation val="minMax"/>
          <c:max val="57.7"/>
          <c:min val="4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{38112B40-8DA6-4C77-B265-40D26A925AEA}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5CC-4359-8D26-220A32AA06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{2C0498CA-B733-467A-9C8D-AA2B226604B2}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CC-4359-8D26-220A32AA06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{BA09035C-961E-4CA8-ABE3-ECCA14C38862}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CC-4359-8D26-220A32AA06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{5D841AE0-BD67-49D9-9656-8D175620AF23}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CC-4359-8D26-220A32AA06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{1986CA15-7067-417C-9EFB-DB7DD8247873}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CC-4359-8D26-220A32AA06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{C0321F43-625A-4FAE-A510-C49F28187A09}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5CC-4359-8D26-220A32AA06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{82CB18E8-D684-4453-B018-9397E1490500}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5CC-4359-8D26-220A32AA06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{7EA670EB-1ADC-49B2-A638-37C3EA3ECAE3}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5CC-4359-8D26-220A32AA06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{CFE70423-8959-4913-B6F6-E5A6DFCADD74}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5CC-4359-8D26-220A32AA06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11.4</c:v>
                </c:pt>
                <c:pt idx="16">
                  <c:v>10.5</c:v>
                </c:pt>
                <c:pt idx="24">
                  <c:v>9.9</c:v>
                </c:pt>
                <c:pt idx="32">
                  <c:v>9.3000000000000007</c:v>
                </c:pt>
              </c:numCache>
            </c:numRef>
          </c:xVal>
          <c:yVal>
            <c:numRef>
              <c:f>公会計指標分析・財政指標組合せ分析表!$BP$73:$DC$73</c:f>
              <c:numCache>
                <c:formatCode>#,##0.0;"▲ "#,##0.0</c:formatCode>
                <c:ptCount val="40"/>
                <c:pt idx="0">
                  <c:v>45.3</c:v>
                </c:pt>
                <c:pt idx="8">
                  <c:v>51.4</c:v>
                </c:pt>
                <c:pt idx="16">
                  <c:v>42.1</c:v>
                </c:pt>
                <c:pt idx="24">
                  <c:v>34.1</c:v>
                </c:pt>
                <c:pt idx="32">
                  <c:v>26.8</c:v>
                </c:pt>
              </c:numCache>
            </c:numRef>
          </c:yVal>
          <c:smooth val="0"/>
          <c:extLst>
            <c:ext xmlns:c16="http://schemas.microsoft.com/office/drawing/2014/chart" uri="{C3380CC4-5D6E-409C-BE32-E72D297353CC}">
              <c16:uniqueId val="{00000009-15CC-4359-8D26-220A32AA06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{7C05165E-0489-4194-B53B-BC3D97699BFF}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5CC-4359-8D26-220A32AA06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{C41003EB-B870-462B-9E44-B0AEECD4E86F}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CC-4359-8D26-220A32AA06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{5EBC3503-65A9-4475-8DE9-A04DDB8F13DB}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CC-4359-8D26-220A32AA06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{C88912D3-BE4A-4D46-8B04-8B7BBD353302}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CC-4359-8D26-220A32AA06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{74B10371-2DE5-44D3-B5B4-C293E91723C2}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CC-4359-8D26-220A32AA06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{D466F2B2-6F59-49C0-A54B-526AA4052FE1}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5CC-4359-8D26-220A32AA06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{A98486A2-D4F2-4BDE-87F6-A3A9EC090BD3}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5CC-4359-8D26-220A32AA06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{1819CD28-D28E-4243-80B6-AD06A6060278}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5CC-4359-8D26-220A32AA06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{E29EF823-687D-4D63-AAF7-B540ED86DE75}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5CC-4359-8D26-220A32AA06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15CC-4359-8D26-220A32AA069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耐震化のために発行した地方債の償還が始まり、元利償還金が増加しているものの、公営企業債の元利償還金に対する繰入金や一部事務組合等が起こした地方債の元利償還負担金が減少したことにより、実質公債費比率の分子は、昨年より減少している。</a:t>
          </a:r>
        </a:p>
        <a:p>
          <a:r>
            <a:rPr kumimoji="1" lang="ja-JP" altLang="en-US" sz="1400">
              <a:latin typeface="ＭＳ ゴシック" pitchFamily="49" charset="-128"/>
              <a:ea typeface="ＭＳ ゴシック" pitchFamily="49" charset="-128"/>
            </a:rPr>
            <a:t>　しかしながら、今後、道路整備などの事業に新たな起債発行を予定していることに加え、公営企業債等が増加する見込みである。</a:t>
          </a:r>
        </a:p>
        <a:p>
          <a:r>
            <a:rPr kumimoji="1" lang="ja-JP" altLang="en-US" sz="1400">
              <a:latin typeface="ＭＳ ゴシック" pitchFamily="49" charset="-128"/>
              <a:ea typeface="ＭＳ ゴシック" pitchFamily="49" charset="-128"/>
            </a:rPr>
            <a:t>　これらのことから、新規地方債の発行にあたっては交付税措置がある有利なものなど、健全な財政運営に努める。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一般会計等に係る地方債の現在高や一部事務組合が起こした地方債に係る償還金負担見込額、退職手当負担見込額などが減少したことから、昨年に比べ、将来負担比率の分子は減少した。</a:t>
          </a:r>
        </a:p>
        <a:p>
          <a:r>
            <a:rPr kumimoji="1" lang="ja-JP" altLang="en-US" sz="1400">
              <a:latin typeface="ＭＳ ゴシック" pitchFamily="49" charset="-128"/>
              <a:ea typeface="ＭＳ ゴシック" pitchFamily="49" charset="-128"/>
            </a:rPr>
            <a:t>　全国の水準より下回っているが、引き続き行財政改革を推進し、より健全な財政運営に努めていく。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千円積み立てた一方で、総合計画に定める各種事業の推進や公共施設の耐震化事業に関する地方債償還額が増加し、財政調整基金は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を積極的に実施していることや、医療、介護、下水道事業に対する繰出金の増加により、社会保障費が増加傾向にあることなどから、財源不足分を財政調整基金等の繰入れで補っており、今後も厳しい財政状況が続くものと予想されることから、引き続き各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文化会館建設基金は毎年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千円ずつ積立てをしているため、残高は増加している。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公共施設の維持管理及び施設の延命化に多額の費用がかかり、公共施設整備基金を多く取り崩したため、残高が減少した。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市民会館大ホール整備拡充のため、文化会館建設基金の積立額が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億円に達した段階で方針を検討することとしており、今後も年間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延命に多額の費用がかかることが見込まれるが、整備する施設を定めたうえで修繕・改築を目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総合計画に定める各種事業を推進するため、昨年度よりも取崩額を増やしたことによる。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％を必要最低額として確保する。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東日本大震災を受け平成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年度にかけて市庁舎や教育施設などの公共施設の耐震化を進め、その際に発行した地方債の元金償還が増加していることから、減債基金の取崩額が増加した。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有形固定資産の減価償却率については、他の類似団体すべてが平成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年度末の状況を公表していないため、客観的な分析はできないが、本市の減価償却率については、前年度に比べ</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52.7</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公共施設等総合管理計画に基づき、施設の劣化や損傷が致命的になる前に適切な措置を実施する「予防保全」の考え方による計画的な維持管理・更新を行っていく。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119397</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586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63500</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593534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113877</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289300" y="597852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105427</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87" name="n_2mainValue有形固定資産減価償却率">
          <a:extLst>
            <a:ext uri="{FF2B5EF4-FFF2-40B4-BE49-F238E27FC236}">
              <a16:creationId xmlns:a16="http://schemas.microsoft.com/office/drawing/2014/main" id="{00000000-0008-0000-0000-000057000000}"/>
            </a:ext>
          </a:extLst>
        </xdr:cNvPr>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債務償還可能年数については、他の類似団体すべてが平成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年度末の状況を公表していないため、客観的な分析はできないが、本市の債務償還可能年数については、</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年となっている。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340478"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4846300" y="6314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121937</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53340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195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87630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908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95267</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100-00004D000000}"/>
            </a:ext>
          </a:extLst>
        </xdr:cNvPr>
        <xdr:cNvSpPr txBox="1"/>
      </xdr:nvSpPr>
      <xdr:spPr>
        <a:xfrm>
          <a:off x="3582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129557</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100-00004E000000}"/>
            </a:ext>
          </a:extLst>
        </xdr:cNvPr>
        <xdr:cNvSpPr txBox="1"/>
      </xdr:nvSpPr>
      <xdr:spPr>
        <a:xfrm>
          <a:off x="2705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a:extLst>
            <a:ext uri="{FF2B5EF4-FFF2-40B4-BE49-F238E27FC236}">
              <a16:creationId xmlns:a16="http://schemas.microsoft.com/office/drawing/2014/main" id="{00000000-0008-0000-0100-000067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a:extLst>
            <a:ext uri="{FF2B5EF4-FFF2-40B4-BE49-F238E27FC236}">
              <a16:creationId xmlns:a16="http://schemas.microsoft.com/office/drawing/2014/main" id="{00000000-0008-0000-0100-000069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a:extLst>
            <a:ext uri="{FF2B5EF4-FFF2-40B4-BE49-F238E27FC236}">
              <a16:creationId xmlns:a16="http://schemas.microsoft.com/office/drawing/2014/main" id="{00000000-0008-0000-0100-00006B000000}"/>
            </a:ext>
          </a:extLst>
        </xdr:cNvPr>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3111</xdr:rowOff>
    </xdr:from>
    <xdr:to>
      <xdr:col>55</xdr:col>
      <xdr:colOff>50800</xdr:colOff>
      <xdr:row>40</xdr:row>
      <xdr:rowOff>104711</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104267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89488</xdr:rowOff>
    </xdr:from>
    <xdr:ext cx="469744" cy="259045"/>
    <xdr:sp macro="" textlink="">
      <xdr:nvSpPr>
        <xdr:cNvPr id="117" name="【道路】&#10;一人当たり延長該当値テキスト">
          <a:extLst>
            <a:ext uri="{FF2B5EF4-FFF2-40B4-BE49-F238E27FC236}">
              <a16:creationId xmlns:a16="http://schemas.microsoft.com/office/drawing/2014/main" id="{00000000-0008-0000-0100-000075000000}"/>
            </a:ext>
          </a:extLst>
        </xdr:cNvPr>
        <xdr:cNvSpPr txBox="1"/>
      </xdr:nvSpPr>
      <xdr:spPr>
        <a:xfrm>
          <a:off x="10515600" y="67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4216</xdr:rowOff>
    </xdr:from>
    <xdr:to>
      <xdr:col>50</xdr:col>
      <xdr:colOff>165100</xdr:colOff>
      <xdr:row>40</xdr:row>
      <xdr:rowOff>105816</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68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53911</xdr:rowOff>
    </xdr:from>
    <xdr:to>
      <xdr:col>55</xdr:col>
      <xdr:colOff>0</xdr:colOff>
      <xdr:row>40</xdr:row>
      <xdr:rowOff>55016</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9639300" y="6911911"/>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5131</xdr:rowOff>
    </xdr:from>
    <xdr:to>
      <xdr:col>46</xdr:col>
      <xdr:colOff>38100</xdr:colOff>
      <xdr:row>40</xdr:row>
      <xdr:rowOff>106731</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8699500" y="68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55016</xdr:rowOff>
    </xdr:from>
    <xdr:to>
      <xdr:col>50</xdr:col>
      <xdr:colOff>114300</xdr:colOff>
      <xdr:row>40</xdr:row>
      <xdr:rowOff>55931</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8750300" y="69130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a:extLst>
            <a:ext uri="{FF2B5EF4-FFF2-40B4-BE49-F238E27FC236}">
              <a16:creationId xmlns:a16="http://schemas.microsoft.com/office/drawing/2014/main" id="{00000000-0008-0000-0100-00007A00000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a:extLst>
            <a:ext uri="{FF2B5EF4-FFF2-40B4-BE49-F238E27FC236}">
              <a16:creationId xmlns:a16="http://schemas.microsoft.com/office/drawing/2014/main" id="{00000000-0008-0000-0100-00007B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96943</xdr:rowOff>
    </xdr:from>
    <xdr:ext cx="469744" cy="259045"/>
    <xdr:sp macro="" textlink="">
      <xdr:nvSpPr>
        <xdr:cNvPr id="124" name="n_1mainValue【道路】&#10;一人当たり延長">
          <a:extLst>
            <a:ext uri="{FF2B5EF4-FFF2-40B4-BE49-F238E27FC236}">
              <a16:creationId xmlns:a16="http://schemas.microsoft.com/office/drawing/2014/main" id="{00000000-0008-0000-0100-00007C000000}"/>
            </a:ext>
          </a:extLst>
        </xdr:cNvPr>
        <xdr:cNvSpPr txBox="1"/>
      </xdr:nvSpPr>
      <xdr:spPr>
        <a:xfrm>
          <a:off x="9391727" y="695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97858</xdr:rowOff>
    </xdr:from>
    <xdr:ext cx="469744" cy="259045"/>
    <xdr:sp macro="" textlink="">
      <xdr:nvSpPr>
        <xdr:cNvPr id="125" name="n_2mainValue【道路】&#10;一人当たり延長">
          <a:extLst>
            <a:ext uri="{FF2B5EF4-FFF2-40B4-BE49-F238E27FC236}">
              <a16:creationId xmlns:a16="http://schemas.microsoft.com/office/drawing/2014/main" id="{00000000-0008-0000-0100-00007D000000}"/>
            </a:ext>
          </a:extLst>
        </xdr:cNvPr>
        <xdr:cNvSpPr txBox="1"/>
      </xdr:nvSpPr>
      <xdr:spPr>
        <a:xfrm>
          <a:off x="8515427" y="69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100-0000A6000000}"/>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3266</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3797300" y="1026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17962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2908300" y="102902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45193</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59889</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100-0000C7000000}"/>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100-0000C900000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100-0000CB000000}"/>
            </a:ext>
          </a:extLst>
        </xdr:cNvPr>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114773</xdr:rowOff>
    </xdr:from>
    <xdr:to>
      <xdr:col>55</xdr:col>
      <xdr:colOff>50800</xdr:colOff>
      <xdr:row>63</xdr:row>
      <xdr:rowOff>44923</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10426700" y="107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93200</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00000000-0008-0000-0100-0000D5000000}"/>
            </a:ext>
          </a:extLst>
        </xdr:cNvPr>
        <xdr:cNvSpPr txBox="1"/>
      </xdr:nvSpPr>
      <xdr:spPr>
        <a:xfrm>
          <a:off x="10515600" y="1072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116809</xdr:rowOff>
    </xdr:from>
    <xdr:to>
      <xdr:col>50</xdr:col>
      <xdr:colOff>165100</xdr:colOff>
      <xdr:row>63</xdr:row>
      <xdr:rowOff>46959</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9588500" y="107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165573</xdr:rowOff>
    </xdr:from>
    <xdr:to>
      <xdr:col>55</xdr:col>
      <xdr:colOff>0</xdr:colOff>
      <xdr:row>62</xdr:row>
      <xdr:rowOff>167609</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9639300" y="10795473"/>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121323</xdr:rowOff>
    </xdr:from>
    <xdr:to>
      <xdr:col>46</xdr:col>
      <xdr:colOff>38100</xdr:colOff>
      <xdr:row>63</xdr:row>
      <xdr:rowOff>51473</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8699500" y="107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167609</xdr:rowOff>
    </xdr:from>
    <xdr:to>
      <xdr:col>50</xdr:col>
      <xdr:colOff>114300</xdr:colOff>
      <xdr:row>63</xdr:row>
      <xdr:rowOff>673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8750300" y="1079750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38086</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327095" y="108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42600</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84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1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100-0000F7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100-0000F9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100-0000FB00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00000000-0008-0000-0100-000005010000}"/>
            </a:ext>
          </a:extLst>
        </xdr:cNvPr>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167639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3797300" y="14357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83</xdr:row>
      <xdr:rowOff>167639</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2908300" y="14373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100-00000A010000}"/>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100-00000B01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100-00000C010000}"/>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269" name="n_2mainValue【公営住宅】&#10;有形固定資産減価償却率">
          <a:extLst>
            <a:ext uri="{FF2B5EF4-FFF2-40B4-BE49-F238E27FC236}">
              <a16:creationId xmlns:a16="http://schemas.microsoft.com/office/drawing/2014/main" id="{00000000-0008-0000-0100-00000D010000}"/>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1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100-00002601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100-00002801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100-00002A010000}"/>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93218</xdr:rowOff>
    </xdr:from>
    <xdr:to>
      <xdr:col>55</xdr:col>
      <xdr:colOff>50800</xdr:colOff>
      <xdr:row>83</xdr:row>
      <xdr:rowOff>23368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426700" y="141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116095</xdr:rowOff>
    </xdr:from>
    <xdr:ext cx="469744" cy="259045"/>
    <xdr:sp macro="" textlink="">
      <xdr:nvSpPr>
        <xdr:cNvPr id="308" name="【公営住宅】&#10;一人当たり面積該当値テキスト">
          <a:extLst>
            <a:ext uri="{FF2B5EF4-FFF2-40B4-BE49-F238E27FC236}">
              <a16:creationId xmlns:a16="http://schemas.microsoft.com/office/drawing/2014/main" id="{00000000-0008-0000-0100-000034010000}"/>
            </a:ext>
          </a:extLst>
        </xdr:cNvPr>
        <xdr:cNvSpPr txBox="1"/>
      </xdr:nvSpPr>
      <xdr:spPr>
        <a:xfrm>
          <a:off x="10515600"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94742</xdr:rowOff>
    </xdr:from>
    <xdr:to>
      <xdr:col>50</xdr:col>
      <xdr:colOff>165100</xdr:colOff>
      <xdr:row>83</xdr:row>
      <xdr:rowOff>24892</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9588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144018</xdr:rowOff>
    </xdr:from>
    <xdr:to>
      <xdr:col>55</xdr:col>
      <xdr:colOff>0</xdr:colOff>
      <xdr:row>82</xdr:row>
      <xdr:rowOff>145542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9639300" y="142029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16256</xdr:rowOff>
    </xdr:from>
    <xdr:to>
      <xdr:col>46</xdr:col>
      <xdr:colOff>38100</xdr:colOff>
      <xdr:row>82</xdr:row>
      <xdr:rowOff>117856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8699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67056</xdr:rowOff>
    </xdr:from>
    <xdr:to>
      <xdr:col>50</xdr:col>
      <xdr:colOff>114300</xdr:colOff>
      <xdr:row>82</xdr:row>
      <xdr:rowOff>145542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8750300" y="14125956"/>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a:extLst>
            <a:ext uri="{FF2B5EF4-FFF2-40B4-BE49-F238E27FC236}">
              <a16:creationId xmlns:a16="http://schemas.microsoft.com/office/drawing/2014/main" id="{00000000-0008-0000-0100-000039010000}"/>
            </a:ext>
          </a:extLst>
        </xdr:cNvPr>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a:extLst>
            <a:ext uri="{FF2B5EF4-FFF2-40B4-BE49-F238E27FC236}">
              <a16:creationId xmlns:a16="http://schemas.microsoft.com/office/drawing/2014/main" id="{00000000-0008-0000-0100-00003A01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41419</xdr:rowOff>
    </xdr:from>
    <xdr:ext cx="469744" cy="259045"/>
    <xdr:sp macro="" textlink="">
      <xdr:nvSpPr>
        <xdr:cNvPr id="315" name="n_1mainValue【公営住宅】&#10;一人当たり面積">
          <a:extLst>
            <a:ext uri="{FF2B5EF4-FFF2-40B4-BE49-F238E27FC236}">
              <a16:creationId xmlns:a16="http://schemas.microsoft.com/office/drawing/2014/main" id="{00000000-0008-0000-0100-00003B010000}"/>
            </a:ext>
          </a:extLst>
        </xdr:cNvPr>
        <xdr:cNvSpPr txBox="1"/>
      </xdr:nvSpPr>
      <xdr:spPr>
        <a:xfrm>
          <a:off x="93917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108983</xdr:rowOff>
    </xdr:from>
    <xdr:ext cx="469744" cy="259045"/>
    <xdr:sp macro="" textlink="">
      <xdr:nvSpPr>
        <xdr:cNvPr id="316" name="n_2mainValue【公営住宅】&#10;一人当たり面積">
          <a:extLst>
            <a:ext uri="{FF2B5EF4-FFF2-40B4-BE49-F238E27FC236}">
              <a16:creationId xmlns:a16="http://schemas.microsoft.com/office/drawing/2014/main" id="{00000000-0008-0000-0100-00003C010000}"/>
            </a:ext>
          </a:extLst>
        </xdr:cNvPr>
        <xdr:cNvSpPr txBox="1"/>
      </xdr:nvSpPr>
      <xdr:spPr>
        <a:xfrm>
          <a:off x="851542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00000000-0008-0000-01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00000000-0008-0000-0100-000067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00000000-0008-0000-0100-00006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00000000-0008-0000-0100-00006B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159294</xdr:rowOff>
    </xdr:from>
    <xdr:to>
      <xdr:col>85</xdr:col>
      <xdr:colOff>177800</xdr:colOff>
      <xdr:row>34</xdr:row>
      <xdr:rowOff>89444</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16268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10721</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00000000-0008-0000-0100-000075010000}"/>
            </a:ext>
          </a:extLst>
        </xdr:cNvPr>
        <xdr:cNvSpPr txBox="1"/>
      </xdr:nvSpPr>
      <xdr:spPr>
        <a:xfrm>
          <a:off x="163576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38644</xdr:rowOff>
    </xdr:from>
    <xdr:to>
      <xdr:col>85</xdr:col>
      <xdr:colOff>127000</xdr:colOff>
      <xdr:row>34</xdr:row>
      <xdr:rowOff>105592</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15481300" y="586794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167640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14592300" y="593489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00000000-0008-0000-0100-00007A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00000000-0008-0000-0100-00007B010000}"/>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1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100-000098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100-00009A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100-00009C010000}"/>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72753</xdr:rowOff>
    </xdr:from>
    <xdr:to>
      <xdr:col>116</xdr:col>
      <xdr:colOff>114300</xdr:colOff>
      <xdr:row>42</xdr:row>
      <xdr:rowOff>2903</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21107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159130</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100-0000A6010000}"/>
            </a:ext>
          </a:extLst>
        </xdr:cNvPr>
        <xdr:cNvSpPr txBox="1"/>
      </xdr:nvSpPr>
      <xdr:spPr>
        <a:xfrm>
          <a:off x="22199600" y="7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72753</xdr:rowOff>
    </xdr:from>
    <xdr:to>
      <xdr:col>112</xdr:col>
      <xdr:colOff>38100</xdr:colOff>
      <xdr:row>42</xdr:row>
      <xdr:rowOff>2903</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127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123553</xdr:rowOff>
    </xdr:from>
    <xdr:to>
      <xdr:col>116</xdr:col>
      <xdr:colOff>63500</xdr:colOff>
      <xdr:row>41</xdr:row>
      <xdr:rowOff>123553</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1323300" y="715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72753</xdr:rowOff>
    </xdr:from>
    <xdr:to>
      <xdr:col>107</xdr:col>
      <xdr:colOff>101600</xdr:colOff>
      <xdr:row>42</xdr:row>
      <xdr:rowOff>2903</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038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123553</xdr:rowOff>
    </xdr:from>
    <xdr:to>
      <xdr:col>111</xdr:col>
      <xdr:colOff>177800</xdr:colOff>
      <xdr:row>41</xdr:row>
      <xdr:rowOff>123553</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0434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100-0000AB010000}"/>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100-0000AC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165480</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10757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165480</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20199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00000000-0008-0000-0100-0000C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00000000-0008-0000-0100-0000CA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00000000-0008-0000-0100-0000CC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00000000-0008-0000-0100-0000CE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472" name="【学校施設】&#10;有形固定資産減価償却率該当値テキスト">
          <a:extLst>
            <a:ext uri="{FF2B5EF4-FFF2-40B4-BE49-F238E27FC236}">
              <a16:creationId xmlns:a16="http://schemas.microsoft.com/office/drawing/2014/main" id="{00000000-0008-0000-0100-0000D8010000}"/>
            </a:ext>
          </a:extLst>
        </xdr:cNvPr>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155122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5481300" y="105515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45720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4592300" y="106135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a:extLst>
            <a:ext uri="{FF2B5EF4-FFF2-40B4-BE49-F238E27FC236}">
              <a16:creationId xmlns:a16="http://schemas.microsoft.com/office/drawing/2014/main" id="{00000000-0008-0000-0100-0000DD010000}"/>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a:extLst>
            <a:ext uri="{FF2B5EF4-FFF2-40B4-BE49-F238E27FC236}">
              <a16:creationId xmlns:a16="http://schemas.microsoft.com/office/drawing/2014/main" id="{00000000-0008-0000-0100-0000DE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479" name="n_1mainValue【学校施設】&#10;有形固定資産減価償却率">
          <a:extLst>
            <a:ext uri="{FF2B5EF4-FFF2-40B4-BE49-F238E27FC236}">
              <a16:creationId xmlns:a16="http://schemas.microsoft.com/office/drawing/2014/main" id="{00000000-0008-0000-0100-0000DF01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480" name="n_2mainValue【学校施設】&#10;有形固定資産減価償却率">
          <a:extLst>
            <a:ext uri="{FF2B5EF4-FFF2-40B4-BE49-F238E27FC236}">
              <a16:creationId xmlns:a16="http://schemas.microsoft.com/office/drawing/2014/main" id="{00000000-0008-0000-0100-0000E001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a:extLst>
            <a:ext uri="{FF2B5EF4-FFF2-40B4-BE49-F238E27FC236}">
              <a16:creationId xmlns:a16="http://schemas.microsoft.com/office/drawing/2014/main" id="{00000000-0008-0000-0100-0000F801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a:extLst>
            <a:ext uri="{FF2B5EF4-FFF2-40B4-BE49-F238E27FC236}">
              <a16:creationId xmlns:a16="http://schemas.microsoft.com/office/drawing/2014/main" id="{00000000-0008-0000-0100-0000FA01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a:extLst>
            <a:ext uri="{FF2B5EF4-FFF2-40B4-BE49-F238E27FC236}">
              <a16:creationId xmlns:a16="http://schemas.microsoft.com/office/drawing/2014/main" id="{00000000-0008-0000-0100-0000FC01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51613</xdr:rowOff>
    </xdr:from>
    <xdr:to>
      <xdr:col>116</xdr:col>
      <xdr:colOff>114300</xdr:colOff>
      <xdr:row>61</xdr:row>
      <xdr:rowOff>153213</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2110700" y="105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30040</xdr:rowOff>
    </xdr:from>
    <xdr:ext cx="469744" cy="259045"/>
    <xdr:sp macro="" textlink="">
      <xdr:nvSpPr>
        <xdr:cNvPr id="518" name="【学校施設】&#10;一人当たり面積該当値テキスト">
          <a:extLst>
            <a:ext uri="{FF2B5EF4-FFF2-40B4-BE49-F238E27FC236}">
              <a16:creationId xmlns:a16="http://schemas.microsoft.com/office/drawing/2014/main" id="{00000000-0008-0000-0100-000006020000}"/>
            </a:ext>
          </a:extLst>
        </xdr:cNvPr>
        <xdr:cNvSpPr txBox="1"/>
      </xdr:nvSpPr>
      <xdr:spPr>
        <a:xfrm>
          <a:off x="22199600" y="104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53442</xdr:rowOff>
    </xdr:from>
    <xdr:to>
      <xdr:col>112</xdr:col>
      <xdr:colOff>38100</xdr:colOff>
      <xdr:row>61</xdr:row>
      <xdr:rowOff>155042</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21272500" y="10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102413</xdr:rowOff>
    </xdr:from>
    <xdr:to>
      <xdr:col>116</xdr:col>
      <xdr:colOff>63500</xdr:colOff>
      <xdr:row>61</xdr:row>
      <xdr:rowOff>104242</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21323300" y="105608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57099</xdr:rowOff>
    </xdr:from>
    <xdr:to>
      <xdr:col>107</xdr:col>
      <xdr:colOff>101600</xdr:colOff>
      <xdr:row>61</xdr:row>
      <xdr:rowOff>158699</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20383500" y="105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104242</xdr:rowOff>
    </xdr:from>
    <xdr:to>
      <xdr:col>111</xdr:col>
      <xdr:colOff>177800</xdr:colOff>
      <xdr:row>61</xdr:row>
      <xdr:rowOff>107899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20434300" y="105626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a:extLst>
            <a:ext uri="{FF2B5EF4-FFF2-40B4-BE49-F238E27FC236}">
              <a16:creationId xmlns:a16="http://schemas.microsoft.com/office/drawing/2014/main" id="{00000000-0008-0000-0100-00000B020000}"/>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a:extLst>
            <a:ext uri="{FF2B5EF4-FFF2-40B4-BE49-F238E27FC236}">
              <a16:creationId xmlns:a16="http://schemas.microsoft.com/office/drawing/2014/main" id="{00000000-0008-0000-0100-00000C02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146169</xdr:rowOff>
    </xdr:from>
    <xdr:ext cx="469744" cy="259045"/>
    <xdr:sp macro="" textlink="">
      <xdr:nvSpPr>
        <xdr:cNvPr id="525" name="n_1mainValue【学校施設】&#10;一人当たり面積">
          <a:extLst>
            <a:ext uri="{FF2B5EF4-FFF2-40B4-BE49-F238E27FC236}">
              <a16:creationId xmlns:a16="http://schemas.microsoft.com/office/drawing/2014/main" id="{00000000-0008-0000-0100-00000D020000}"/>
            </a:ext>
          </a:extLst>
        </xdr:cNvPr>
        <xdr:cNvSpPr txBox="1"/>
      </xdr:nvSpPr>
      <xdr:spPr>
        <a:xfrm>
          <a:off x="21075727" y="10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149826</xdr:rowOff>
    </xdr:from>
    <xdr:ext cx="469744" cy="259045"/>
    <xdr:sp macro="" textlink="">
      <xdr:nvSpPr>
        <xdr:cNvPr id="526" name="n_2mainValue【学校施設】&#10;一人当たり面積">
          <a:extLst>
            <a:ext uri="{FF2B5EF4-FFF2-40B4-BE49-F238E27FC236}">
              <a16:creationId xmlns:a16="http://schemas.microsoft.com/office/drawing/2014/main" id="{00000000-0008-0000-0100-00000E020000}"/>
            </a:ext>
          </a:extLst>
        </xdr:cNvPr>
        <xdr:cNvSpPr txBox="1"/>
      </xdr:nvSpPr>
      <xdr:spPr>
        <a:xfrm>
          <a:off x="201994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1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a:extLst>
            <a:ext uri="{FF2B5EF4-FFF2-40B4-BE49-F238E27FC236}">
              <a16:creationId xmlns:a16="http://schemas.microsoft.com/office/drawing/2014/main" id="{00000000-0008-0000-0100-000029020000}"/>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a:extLst>
            <a:ext uri="{FF2B5EF4-FFF2-40B4-BE49-F238E27FC236}">
              <a16:creationId xmlns:a16="http://schemas.microsoft.com/office/drawing/2014/main" id="{00000000-0008-0000-0100-00002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100-00002D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132624</xdr:rowOff>
    </xdr:from>
    <xdr:to>
      <xdr:col>85</xdr:col>
      <xdr:colOff>177800</xdr:colOff>
      <xdr:row>86</xdr:row>
      <xdr:rowOff>62774</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6268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47551</xdr:rowOff>
    </xdr:from>
    <xdr:ext cx="340478" cy="259045"/>
    <xdr:sp macro="" textlink="">
      <xdr:nvSpPr>
        <xdr:cNvPr id="567" name="【児童館】&#10;有形固定資産減価償却率該当値テキスト">
          <a:extLst>
            <a:ext uri="{FF2B5EF4-FFF2-40B4-BE49-F238E27FC236}">
              <a16:creationId xmlns:a16="http://schemas.microsoft.com/office/drawing/2014/main" id="{00000000-0008-0000-0100-000037020000}"/>
            </a:ext>
          </a:extLst>
        </xdr:cNvPr>
        <xdr:cNvSpPr txBox="1"/>
      </xdr:nvSpPr>
      <xdr:spPr>
        <a:xfrm>
          <a:off x="16357600" y="14620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34652</xdr:rowOff>
    </xdr:from>
    <xdr:to>
      <xdr:col>81</xdr:col>
      <xdr:colOff>101600</xdr:colOff>
      <xdr:row>86</xdr:row>
      <xdr:rowOff>136252</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5430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11974</xdr:rowOff>
    </xdr:from>
    <xdr:to>
      <xdr:col>85</xdr:col>
      <xdr:colOff>127000</xdr:colOff>
      <xdr:row>86</xdr:row>
      <xdr:rowOff>85452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5481300" y="14756674"/>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60779</xdr:rowOff>
    </xdr:from>
    <xdr:to>
      <xdr:col>76</xdr:col>
      <xdr:colOff>165100</xdr:colOff>
      <xdr:row>86</xdr:row>
      <xdr:rowOff>162379</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4541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85452</xdr:rowOff>
    </xdr:from>
    <xdr:to>
      <xdr:col>81</xdr:col>
      <xdr:colOff>50800</xdr:colOff>
      <xdr:row>86</xdr:row>
      <xdr:rowOff>111579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4592300" y="148301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a:extLst>
            <a:ext uri="{FF2B5EF4-FFF2-40B4-BE49-F238E27FC236}">
              <a16:creationId xmlns:a16="http://schemas.microsoft.com/office/drawing/2014/main" id="{00000000-0008-0000-0100-00003C020000}"/>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3" name="n_2aveValue【児童館】&#10;有形固定資産減価償却率">
          <a:extLst>
            <a:ext uri="{FF2B5EF4-FFF2-40B4-BE49-F238E27FC236}">
              <a16:creationId xmlns:a16="http://schemas.microsoft.com/office/drawing/2014/main" id="{00000000-0008-0000-0100-00003D020000}"/>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127379</xdr:rowOff>
    </xdr:from>
    <xdr:ext cx="340478" cy="259045"/>
    <xdr:sp macro="" textlink="">
      <xdr:nvSpPr>
        <xdr:cNvPr id="574" name="n_1mainValue【児童館】&#10;有形固定資産減価償却率">
          <a:extLst>
            <a:ext uri="{FF2B5EF4-FFF2-40B4-BE49-F238E27FC236}">
              <a16:creationId xmlns:a16="http://schemas.microsoft.com/office/drawing/2014/main" id="{00000000-0008-0000-0100-00003E020000}"/>
            </a:ext>
          </a:extLst>
        </xdr:cNvPr>
        <xdr:cNvSpPr txBox="1"/>
      </xdr:nvSpPr>
      <xdr:spPr>
        <a:xfrm>
          <a:off x="15298361" y="148720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153506</xdr:rowOff>
    </xdr:from>
    <xdr:ext cx="340478" cy="259045"/>
    <xdr:sp macro="" textlink="">
      <xdr:nvSpPr>
        <xdr:cNvPr id="575" name="n_2mainValue【児童館】&#10;有形固定資産減価償却率">
          <a:extLst>
            <a:ext uri="{FF2B5EF4-FFF2-40B4-BE49-F238E27FC236}">
              <a16:creationId xmlns:a16="http://schemas.microsoft.com/office/drawing/2014/main" id="{00000000-0008-0000-0100-00003F020000}"/>
            </a:ext>
          </a:extLst>
        </xdr:cNvPr>
        <xdr:cNvSpPr txBox="1"/>
      </xdr:nvSpPr>
      <xdr:spPr>
        <a:xfrm>
          <a:off x="14422061" y="14898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00000000-0008-0000-01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612" name="【児童館】&#10;一人当たり面積該当値テキスト">
          <a:extLst>
            <a:ext uri="{FF2B5EF4-FFF2-40B4-BE49-F238E27FC236}">
              <a16:creationId xmlns:a16="http://schemas.microsoft.com/office/drawing/2014/main" id="{00000000-0008-0000-0100-000064020000}"/>
            </a:ext>
          </a:extLst>
        </xdr:cNvPr>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76963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20434300" y="14622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a:extLst>
            <a:ext uri="{FF2B5EF4-FFF2-40B4-BE49-F238E27FC236}">
              <a16:creationId xmlns:a16="http://schemas.microsoft.com/office/drawing/2014/main" id="{00000000-0008-0000-0100-00006902000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a:extLst>
            <a:ext uri="{FF2B5EF4-FFF2-40B4-BE49-F238E27FC236}">
              <a16:creationId xmlns:a16="http://schemas.microsoft.com/office/drawing/2014/main" id="{00000000-0008-0000-0100-00006A02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19" name="n_1mainValue【児童館】&#10;一人当たり面積">
          <a:extLst>
            <a:ext uri="{FF2B5EF4-FFF2-40B4-BE49-F238E27FC236}">
              <a16:creationId xmlns:a16="http://schemas.microsoft.com/office/drawing/2014/main" id="{00000000-0008-0000-0100-00006B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20" name="n_2mainValue【児童館】&#10;一人当たり面積">
          <a:extLst>
            <a:ext uri="{FF2B5EF4-FFF2-40B4-BE49-F238E27FC236}">
              <a16:creationId xmlns:a16="http://schemas.microsoft.com/office/drawing/2014/main" id="{00000000-0008-0000-0100-00006C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a:extLst>
            <a:ext uri="{FF2B5EF4-FFF2-40B4-BE49-F238E27FC236}">
              <a16:creationId xmlns:a16="http://schemas.microsoft.com/office/drawing/2014/main" id="{00000000-0008-0000-0100-00008602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a:extLst>
            <a:ext uri="{FF2B5EF4-FFF2-40B4-BE49-F238E27FC236}">
              <a16:creationId xmlns:a16="http://schemas.microsoft.com/office/drawing/2014/main" id="{00000000-0008-0000-0100-00008802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a:extLst>
            <a:ext uri="{FF2B5EF4-FFF2-40B4-BE49-F238E27FC236}">
              <a16:creationId xmlns:a16="http://schemas.microsoft.com/office/drawing/2014/main" id="{00000000-0008-0000-0100-00008A020000}"/>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660" name="【公民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34925</xdr:rowOff>
    </xdr:from>
    <xdr:to>
      <xdr:col>81</xdr:col>
      <xdr:colOff>101600</xdr:colOff>
      <xdr:row>103</xdr:row>
      <xdr:rowOff>136525</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85725</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5481300" y="177126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121920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4592300" y="1774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a:extLst>
            <a:ext uri="{FF2B5EF4-FFF2-40B4-BE49-F238E27FC236}">
              <a16:creationId xmlns:a16="http://schemas.microsoft.com/office/drawing/2014/main" id="{00000000-0008-0000-0100-000099020000}"/>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6" name="n_2aveValue【公民館】&#10;有形固定資産減価償却率">
          <a:extLst>
            <a:ext uri="{FF2B5EF4-FFF2-40B4-BE49-F238E27FC236}">
              <a16:creationId xmlns:a16="http://schemas.microsoft.com/office/drawing/2014/main" id="{00000000-0008-0000-0100-00009A020000}"/>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153052</xdr:rowOff>
    </xdr:from>
    <xdr:ext cx="405111" cy="259045"/>
    <xdr:sp macro="" textlink="">
      <xdr:nvSpPr>
        <xdr:cNvPr id="667" name="n_1mainValue【公民館】&#10;有形固定資産減価償却率">
          <a:extLst>
            <a:ext uri="{FF2B5EF4-FFF2-40B4-BE49-F238E27FC236}">
              <a16:creationId xmlns:a16="http://schemas.microsoft.com/office/drawing/2014/main" id="{00000000-0008-0000-0100-00009B020000}"/>
            </a:ext>
          </a:extLst>
        </xdr:cNvPr>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668" name="n_2mainValue【公民館】&#10;有形固定資産減価償却率">
          <a:extLst>
            <a:ext uri="{FF2B5EF4-FFF2-40B4-BE49-F238E27FC236}">
              <a16:creationId xmlns:a16="http://schemas.microsoft.com/office/drawing/2014/main" id="{00000000-0008-0000-0100-00009C020000}"/>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00000000-0008-0000-0100-0000B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a:extLst>
            <a:ext uri="{FF2B5EF4-FFF2-40B4-BE49-F238E27FC236}">
              <a16:creationId xmlns:a16="http://schemas.microsoft.com/office/drawing/2014/main" id="{00000000-0008-0000-0100-0000B7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a:extLst>
            <a:ext uri="{FF2B5EF4-FFF2-40B4-BE49-F238E27FC236}">
              <a16:creationId xmlns:a16="http://schemas.microsoft.com/office/drawing/2014/main" id="{00000000-0008-0000-0100-0000B9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a:extLst>
            <a:ext uri="{FF2B5EF4-FFF2-40B4-BE49-F238E27FC236}">
              <a16:creationId xmlns:a16="http://schemas.microsoft.com/office/drawing/2014/main" id="{00000000-0008-0000-0100-0000BB020000}"/>
            </a:ext>
          </a:extLst>
        </xdr:cNvPr>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709" name="【公民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148045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1323300" y="18321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148045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0434300" y="182694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a:extLst>
            <a:ext uri="{FF2B5EF4-FFF2-40B4-BE49-F238E27FC236}">
              <a16:creationId xmlns:a16="http://schemas.microsoft.com/office/drawing/2014/main" id="{00000000-0008-0000-0100-0000CA020000}"/>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a:extLst>
            <a:ext uri="{FF2B5EF4-FFF2-40B4-BE49-F238E27FC236}">
              <a16:creationId xmlns:a16="http://schemas.microsoft.com/office/drawing/2014/main" id="{00000000-0008-0000-0100-0000CB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716" name="n_1mainValue【公民館】&#10;一人当たり面積">
          <a:extLst>
            <a:ext uri="{FF2B5EF4-FFF2-40B4-BE49-F238E27FC236}">
              <a16:creationId xmlns:a16="http://schemas.microsoft.com/office/drawing/2014/main" id="{00000000-0008-0000-0100-0000CC020000}"/>
            </a:ext>
          </a:extLst>
        </xdr:cNvPr>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137721</xdr:rowOff>
    </xdr:from>
    <xdr:ext cx="469744" cy="259045"/>
    <xdr:sp macro="" textlink="">
      <xdr:nvSpPr>
        <xdr:cNvPr id="717" name="n_2mainValue【公民館】&#10;一人当たり面積">
          <a:extLst>
            <a:ext uri="{FF2B5EF4-FFF2-40B4-BE49-F238E27FC236}">
              <a16:creationId xmlns:a16="http://schemas.microsoft.com/office/drawing/2014/main" id="{00000000-0008-0000-0100-0000CD020000}"/>
            </a:ext>
          </a:extLst>
        </xdr:cNvPr>
        <xdr:cNvSpPr txBox="1"/>
      </xdr:nvSpPr>
      <xdr:spPr>
        <a:xfrm>
          <a:off x="20199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道路については、高度経済成長期や区画整理事業などに伴い整備を行っており、減価償却率については、昨年度に比べ</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54.8</a:t>
          </a:r>
          <a:r>
            <a:rPr kumimoji="1" lang="ja-JP" altLang="en-US" sz="1200">
              <a:latin typeface="ＭＳ Ｐゴシック" panose="020B0600070205080204" pitchFamily="50" charset="-128"/>
              <a:ea typeface="ＭＳ Ｐゴシック" panose="020B0600070205080204" pitchFamily="50" charset="-128"/>
            </a:rPr>
            <a:t>％となっている。人口一人あたりの延長は</a:t>
          </a:r>
          <a:r>
            <a:rPr kumimoji="1" lang="en-US" altLang="ja-JP" sz="1200">
              <a:latin typeface="ＭＳ Ｐゴシック" panose="020B0600070205080204" pitchFamily="50" charset="-128"/>
              <a:ea typeface="ＭＳ Ｐゴシック" panose="020B0600070205080204" pitchFamily="50" charset="-128"/>
            </a:rPr>
            <a:t>8,585</a:t>
          </a:r>
          <a:r>
            <a:rPr kumimoji="1" lang="ja-JP" altLang="en-US" sz="1200">
              <a:latin typeface="ＭＳ Ｐゴシック" panose="020B0600070205080204" pitchFamily="50" charset="-128"/>
              <a:ea typeface="ＭＳ Ｐゴシック" panose="020B0600070205080204" pitchFamily="50" charset="-128"/>
            </a:rPr>
            <a:t>ｍとなっており、これは市域面積が比較的小さく、道路延長そのものが類似団体に比べ短いためである。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については、「滑川市橋梁長寿命化修繕計画」に基づき修繕、補強などを行っており、人口一人あたり有形固定資産額は昨年度に比べ上昇している。引き続き、当計画に基づき、適切な維持管理を行うこととし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公営住宅については、すべての住宅について耐震性を有しており、予防保全の考え方に従い適切な維持管理を行うことで施設の長寿命化をはかることとしている。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保育所については、私立保育所が７か所、市立保育所が２か所となっており、市有保育所が少ないことから人口一人あたりの面積は</a:t>
          </a:r>
          <a:r>
            <a:rPr kumimoji="1" lang="en-US" altLang="ja-JP" sz="1200">
              <a:latin typeface="ＭＳ Ｐゴシック" panose="020B0600070205080204" pitchFamily="50" charset="-128"/>
              <a:ea typeface="ＭＳ Ｐゴシック" panose="020B0600070205080204" pitchFamily="50" charset="-128"/>
            </a:rPr>
            <a:t>0.043㎡</a:t>
          </a:r>
          <a:r>
            <a:rPr kumimoji="1" lang="ja-JP" altLang="en-US" sz="1200">
              <a:latin typeface="ＭＳ Ｐゴシック" panose="020B0600070205080204" pitchFamily="50" charset="-128"/>
              <a:ea typeface="ＭＳ Ｐゴシック" panose="020B0600070205080204" pitchFamily="50" charset="-128"/>
            </a:rPr>
            <a:t>と少なくなっている。市立保育所のうち１か所が昭和</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年度の建設となっていることから減価償却率が高くなっている。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小学校７校、中学校２校を有しているが、比較的建築年度が浅いものが多いことから、減価償却率は</a:t>
          </a:r>
          <a:r>
            <a:rPr kumimoji="1" lang="en-US" altLang="ja-JP" sz="1200">
              <a:latin typeface="ＭＳ Ｐゴシック" panose="020B0600070205080204" pitchFamily="50" charset="-128"/>
              <a:ea typeface="ＭＳ Ｐゴシック" panose="020B0600070205080204" pitchFamily="50" charset="-128"/>
            </a:rPr>
            <a:t>46.9</a:t>
          </a:r>
          <a:r>
            <a:rPr kumimoji="1" lang="ja-JP" altLang="en-US" sz="1200">
              <a:latin typeface="ＭＳ Ｐゴシック" panose="020B0600070205080204" pitchFamily="50" charset="-128"/>
              <a:ea typeface="ＭＳ Ｐゴシック" panose="020B0600070205080204" pitchFamily="50" charset="-128"/>
            </a:rPr>
            <a:t>％となっている。すべての小中学校において耐震化は完了しており、今後必要となる中学校の大規模改造などについては予防保全の考え方に基づき、適切な時期に計画的に行うこととしている。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年度に更新を行ったため、減価償却率は</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％となっている。今後も、適切な維持管理を行っていくこととしている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各地区公民館については、減価償却率が</a:t>
          </a:r>
          <a:r>
            <a:rPr kumimoji="1" lang="en-US" altLang="ja-JP" sz="1200">
              <a:latin typeface="ＭＳ Ｐゴシック" panose="020B0600070205080204" pitchFamily="50" charset="-128"/>
              <a:ea typeface="ＭＳ Ｐゴシック" panose="020B0600070205080204" pitchFamily="50" charset="-128"/>
            </a:rPr>
            <a:t>70.2</a:t>
          </a:r>
          <a:r>
            <a:rPr kumimoji="1" lang="ja-JP" altLang="en-US" sz="1200">
              <a:latin typeface="ＭＳ Ｐゴシック" panose="020B0600070205080204" pitchFamily="50" charset="-128"/>
              <a:ea typeface="ＭＳ Ｐゴシック" panose="020B0600070205080204" pitchFamily="50" charset="-128"/>
            </a:rPr>
            <a:t>％となっているが、大規模修繕にあわせ耐震化も終了しており、今後とも予防保全の考え方に従い、適切な維持管理を行っていくこととしている。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12519</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51782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12519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5194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79846</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77107</xdr:rowOff>
    </xdr:from>
    <xdr:to>
      <xdr:col>55</xdr:col>
      <xdr:colOff>50800</xdr:colOff>
      <xdr:row>36</xdr:row>
      <xdr:rowOff>7257</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104267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99984</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200-000079000000}"/>
            </a:ext>
          </a:extLst>
        </xdr:cNvPr>
        <xdr:cNvSpPr txBox="1"/>
      </xdr:nvSpPr>
      <xdr:spPr>
        <a:xfrm>
          <a:off x="105156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77107</xdr:rowOff>
    </xdr:from>
    <xdr:to>
      <xdr:col>50</xdr:col>
      <xdr:colOff>165100</xdr:colOff>
      <xdr:row>36</xdr:row>
      <xdr:rowOff>7257</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9588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127907</xdr:rowOff>
    </xdr:from>
    <xdr:to>
      <xdr:col>55</xdr:col>
      <xdr:colOff>0</xdr:colOff>
      <xdr:row>35</xdr:row>
      <xdr:rowOff>127907</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9639300" y="612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77107</xdr:rowOff>
    </xdr:from>
    <xdr:to>
      <xdr:col>46</xdr:col>
      <xdr:colOff>38100</xdr:colOff>
      <xdr:row>36</xdr:row>
      <xdr:rowOff>7257</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8699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127907</xdr:rowOff>
    </xdr:from>
    <xdr:to>
      <xdr:col>50</xdr:col>
      <xdr:colOff>114300</xdr:colOff>
      <xdr:row>35</xdr:row>
      <xdr:rowOff>127907</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8750300" y="612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23784</xdr:rowOff>
    </xdr:from>
    <xdr:ext cx="469744" cy="259045"/>
    <xdr:sp macro="" textlink="">
      <xdr:nvSpPr>
        <xdr:cNvPr id="128" name="n_1mainValue【図書館】&#10;一人当たり面積">
          <a:extLst>
            <a:ext uri="{FF2B5EF4-FFF2-40B4-BE49-F238E27FC236}">
              <a16:creationId xmlns:a16="http://schemas.microsoft.com/office/drawing/2014/main" id="{00000000-0008-0000-0200-000080000000}"/>
            </a:ext>
          </a:extLst>
        </xdr:cNvPr>
        <xdr:cNvSpPr txBox="1"/>
      </xdr:nvSpPr>
      <xdr:spPr>
        <a:xfrm>
          <a:off x="93917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23784</xdr:rowOff>
    </xdr:from>
    <xdr:ext cx="469744" cy="259045"/>
    <xdr:sp macro="" textlink="">
      <xdr:nvSpPr>
        <xdr:cNvPr id="129" name="n_2mainValue【図書館】&#10;一人当たり面積">
          <a:extLst>
            <a:ext uri="{FF2B5EF4-FFF2-40B4-BE49-F238E27FC236}">
              <a16:creationId xmlns:a16="http://schemas.microsoft.com/office/drawing/2014/main" id="{00000000-0008-0000-0200-000081000000}"/>
            </a:ext>
          </a:extLst>
        </xdr:cNvPr>
        <xdr:cNvSpPr txBox="1"/>
      </xdr:nvSpPr>
      <xdr:spPr>
        <a:xfrm>
          <a:off x="85154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98298</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3797300" y="10520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47498</xdr:rowOff>
    </xdr:from>
    <xdr:to>
      <xdr:col>15</xdr:col>
      <xdr:colOff>101600</xdr:colOff>
      <xdr:row>61</xdr:row>
      <xdr:rowOff>149098</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857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98298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908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200-0000C8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200-0000CA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200-0000CC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52087</xdr:rowOff>
    </xdr:from>
    <xdr:ext cx="469744" cy="259045"/>
    <xdr:sp macro="" textlink="">
      <xdr:nvSpPr>
        <xdr:cNvPr id="214" name="【体育館・プール】&#10;一人当たり面積該当値テキスト">
          <a:extLst>
            <a:ext uri="{FF2B5EF4-FFF2-40B4-BE49-F238E27FC236}">
              <a16:creationId xmlns:a16="http://schemas.microsoft.com/office/drawing/2014/main" id="{00000000-0008-0000-0200-0000D6000000}"/>
            </a:ext>
          </a:extLst>
        </xdr:cNvPr>
        <xdr:cNvSpPr txBox="1"/>
      </xdr:nvSpPr>
      <xdr:spPr>
        <a:xfrm>
          <a:off x="10515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83820</xdr:rowOff>
    </xdr:from>
    <xdr:to>
      <xdr:col>50</xdr:col>
      <xdr:colOff>165100</xdr:colOff>
      <xdr:row>62</xdr:row>
      <xdr:rowOff>13970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9588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134620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9639300" y="1053846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85090</xdr:rowOff>
    </xdr:from>
    <xdr:to>
      <xdr:col>46</xdr:col>
      <xdr:colOff>38100</xdr:colOff>
      <xdr:row>62</xdr:row>
      <xdr:rowOff>15240</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8699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134620</xdr:rowOff>
    </xdr:from>
    <xdr:to>
      <xdr:col>50</xdr:col>
      <xdr:colOff>114300</xdr:colOff>
      <xdr:row>61</xdr:row>
      <xdr:rowOff>135890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8750300" y="105930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200-0000DB000000}"/>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200-0000DC000000}"/>
            </a:ext>
          </a:extLst>
        </xdr:cNvPr>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30497</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200-0000DD000000}"/>
            </a:ext>
          </a:extLst>
        </xdr:cNvPr>
        <xdr:cNvSpPr txBox="1"/>
      </xdr:nvSpPr>
      <xdr:spPr>
        <a:xfrm>
          <a:off x="93917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31767</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200-0000DE000000}"/>
            </a:ext>
          </a:extLst>
        </xdr:cNvPr>
        <xdr:cNvSpPr txBox="1"/>
      </xdr:nvSpPr>
      <xdr:spPr>
        <a:xfrm>
          <a:off x="8515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00000000-0008-0000-0200-000006010000}"/>
            </a:ext>
          </a:extLst>
        </xdr:cNvPr>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116205</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3797300" y="139446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116205</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2908300" y="13990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a:extLst>
            <a:ext uri="{FF2B5EF4-FFF2-40B4-BE49-F238E27FC236}">
              <a16:creationId xmlns:a16="http://schemas.microsoft.com/office/drawing/2014/main" id="{00000000-0008-0000-0200-00000B010000}"/>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200-00000C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269" name="n_1mainValue【福祉施設】&#10;有形固定資産減価償却率">
          <a:extLst>
            <a:ext uri="{FF2B5EF4-FFF2-40B4-BE49-F238E27FC236}">
              <a16:creationId xmlns:a16="http://schemas.microsoft.com/office/drawing/2014/main" id="{00000000-0008-0000-0200-00000D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70" name="n_2mainValue【福祉施設】&#10;有形固定資産減価償却率">
          <a:extLst>
            <a:ext uri="{FF2B5EF4-FFF2-40B4-BE49-F238E27FC236}">
              <a16:creationId xmlns:a16="http://schemas.microsoft.com/office/drawing/2014/main" id="{00000000-0008-0000-0200-00000E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0000000-0008-0000-02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a:extLst>
            <a:ext uri="{FF2B5EF4-FFF2-40B4-BE49-F238E27FC236}">
              <a16:creationId xmlns:a16="http://schemas.microsoft.com/office/drawing/2014/main" id="{00000000-0008-0000-0200-000023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a:extLst>
            <a:ext uri="{FF2B5EF4-FFF2-40B4-BE49-F238E27FC236}">
              <a16:creationId xmlns:a16="http://schemas.microsoft.com/office/drawing/2014/main" id="{00000000-0008-0000-0200-000025010000}"/>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a:extLst>
            <a:ext uri="{FF2B5EF4-FFF2-40B4-BE49-F238E27FC236}">
              <a16:creationId xmlns:a16="http://schemas.microsoft.com/office/drawing/2014/main" id="{00000000-0008-0000-0200-000027010000}"/>
            </a:ext>
          </a:extLst>
        </xdr:cNvPr>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5017</xdr:rowOff>
    </xdr:from>
    <xdr:to>
      <xdr:col>55</xdr:col>
      <xdr:colOff>50800</xdr:colOff>
      <xdr:row>85</xdr:row>
      <xdr:rowOff>106617</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04267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305" name="【福祉施設】&#10;一人当たり面積該当値テキスト">
          <a:extLst>
            <a:ext uri="{FF2B5EF4-FFF2-40B4-BE49-F238E27FC236}">
              <a16:creationId xmlns:a16="http://schemas.microsoft.com/office/drawing/2014/main" id="{00000000-0008-0000-0200-000031010000}"/>
            </a:ext>
          </a:extLst>
        </xdr:cNvPr>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5017</xdr:rowOff>
    </xdr:from>
    <xdr:to>
      <xdr:col>50</xdr:col>
      <xdr:colOff>165100</xdr:colOff>
      <xdr:row>85</xdr:row>
      <xdr:rowOff>106617</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9588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55817</xdr:rowOff>
    </xdr:from>
    <xdr:to>
      <xdr:col>55</xdr:col>
      <xdr:colOff>0</xdr:colOff>
      <xdr:row>85</xdr:row>
      <xdr:rowOff>55817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9639300" y="146290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55817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8750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a:extLst>
            <a:ext uri="{FF2B5EF4-FFF2-40B4-BE49-F238E27FC236}">
              <a16:creationId xmlns:a16="http://schemas.microsoft.com/office/drawing/2014/main" id="{00000000-0008-0000-0200-000036010000}"/>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a:extLst>
            <a:ext uri="{FF2B5EF4-FFF2-40B4-BE49-F238E27FC236}">
              <a16:creationId xmlns:a16="http://schemas.microsoft.com/office/drawing/2014/main" id="{00000000-0008-0000-0200-00003701000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97744</xdr:rowOff>
    </xdr:from>
    <xdr:ext cx="469744" cy="259045"/>
    <xdr:sp macro="" textlink="">
      <xdr:nvSpPr>
        <xdr:cNvPr id="312" name="n_1mainValue【福祉施設】&#10;一人当たり面積">
          <a:extLst>
            <a:ext uri="{FF2B5EF4-FFF2-40B4-BE49-F238E27FC236}">
              <a16:creationId xmlns:a16="http://schemas.microsoft.com/office/drawing/2014/main" id="{00000000-0008-0000-0200-000038010000}"/>
            </a:ext>
          </a:extLst>
        </xdr:cNvPr>
        <xdr:cNvSpPr txBox="1"/>
      </xdr:nvSpPr>
      <xdr:spPr>
        <a:xfrm>
          <a:off x="9391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13" name="n_2mainValue【福祉施設】&#10;一人当たり面積">
          <a:extLst>
            <a:ext uri="{FF2B5EF4-FFF2-40B4-BE49-F238E27FC236}">
              <a16:creationId xmlns:a16="http://schemas.microsoft.com/office/drawing/2014/main" id="{00000000-0008-0000-0200-000039010000}"/>
            </a:ext>
          </a:extLst>
        </xdr:cNvPr>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00000000-0008-0000-0200-00005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a:extLst>
            <a:ext uri="{FF2B5EF4-FFF2-40B4-BE49-F238E27FC236}">
              <a16:creationId xmlns:a16="http://schemas.microsoft.com/office/drawing/2014/main" id="{00000000-0008-0000-0200-00005401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a:extLst>
            <a:ext uri="{FF2B5EF4-FFF2-40B4-BE49-F238E27FC236}">
              <a16:creationId xmlns:a16="http://schemas.microsoft.com/office/drawing/2014/main" id="{00000000-0008-0000-0200-00005601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00000000-0008-0000-0200-000058010000}"/>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354" name="【市民会館】&#10;有形固定資産減価償却率該当値テキスト">
          <a:extLst>
            <a:ext uri="{FF2B5EF4-FFF2-40B4-BE49-F238E27FC236}">
              <a16:creationId xmlns:a16="http://schemas.microsoft.com/office/drawing/2014/main" id="{00000000-0008-0000-0200-000062010000}"/>
            </a:ext>
          </a:extLst>
        </xdr:cNvPr>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10705</xdr:rowOff>
    </xdr:from>
    <xdr:to>
      <xdr:col>20</xdr:col>
      <xdr:colOff>38100</xdr:colOff>
      <xdr:row>105</xdr:row>
      <xdr:rowOff>112305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3746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61505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3797300" y="180376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31931</xdr:rowOff>
    </xdr:from>
    <xdr:to>
      <xdr:col>15</xdr:col>
      <xdr:colOff>101600</xdr:colOff>
      <xdr:row>105</xdr:row>
      <xdr:rowOff>133531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2857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61505</xdr:rowOff>
    </xdr:from>
    <xdr:to>
      <xdr:col>19</xdr:col>
      <xdr:colOff>177800</xdr:colOff>
      <xdr:row>105</xdr:row>
      <xdr:rowOff>82731</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2908300" y="180637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a:extLst>
            <a:ext uri="{FF2B5EF4-FFF2-40B4-BE49-F238E27FC236}">
              <a16:creationId xmlns:a16="http://schemas.microsoft.com/office/drawing/2014/main" id="{00000000-0008-0000-0200-000067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a:extLst>
            <a:ext uri="{FF2B5EF4-FFF2-40B4-BE49-F238E27FC236}">
              <a16:creationId xmlns:a16="http://schemas.microsoft.com/office/drawing/2014/main" id="{00000000-0008-0000-0200-000068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103432</xdr:rowOff>
    </xdr:from>
    <xdr:ext cx="405111" cy="259045"/>
    <xdr:sp macro="" textlink="">
      <xdr:nvSpPr>
        <xdr:cNvPr id="361" name="n_1mainValue【市民会館】&#10;有形固定資産減価償却率">
          <a:extLst>
            <a:ext uri="{FF2B5EF4-FFF2-40B4-BE49-F238E27FC236}">
              <a16:creationId xmlns:a16="http://schemas.microsoft.com/office/drawing/2014/main" id="{00000000-0008-0000-0200-000069010000}"/>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124658</xdr:rowOff>
    </xdr:from>
    <xdr:ext cx="405111" cy="259045"/>
    <xdr:sp macro="" textlink="">
      <xdr:nvSpPr>
        <xdr:cNvPr id="362" name="n_2mainValue【市民会館】&#10;有形固定資産減価償却率">
          <a:extLst>
            <a:ext uri="{FF2B5EF4-FFF2-40B4-BE49-F238E27FC236}">
              <a16:creationId xmlns:a16="http://schemas.microsoft.com/office/drawing/2014/main" id="{00000000-0008-0000-0200-00006A010000}"/>
            </a:ext>
          </a:extLst>
        </xdr:cNvPr>
        <xdr:cNvSpPr txBox="1"/>
      </xdr:nvSpPr>
      <xdr:spPr>
        <a:xfrm>
          <a:off x="2705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00000000-0008-0000-0200-00008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a:extLst>
            <a:ext uri="{FF2B5EF4-FFF2-40B4-BE49-F238E27FC236}">
              <a16:creationId xmlns:a16="http://schemas.microsoft.com/office/drawing/2014/main" id="{00000000-0008-0000-0200-000083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a:extLst>
            <a:ext uri="{FF2B5EF4-FFF2-40B4-BE49-F238E27FC236}">
              <a16:creationId xmlns:a16="http://schemas.microsoft.com/office/drawing/2014/main" id="{00000000-0008-0000-0200-000085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a:extLst>
            <a:ext uri="{FF2B5EF4-FFF2-40B4-BE49-F238E27FC236}">
              <a16:creationId xmlns:a16="http://schemas.microsoft.com/office/drawing/2014/main" id="{00000000-0008-0000-0200-000087010000}"/>
            </a:ext>
          </a:extLst>
        </xdr:cNvPr>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124461</xdr:rowOff>
    </xdr:from>
    <xdr:to>
      <xdr:col>55</xdr:col>
      <xdr:colOff>50800</xdr:colOff>
      <xdr:row>106</xdr:row>
      <xdr:rowOff>54611</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0426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102888</xdr:rowOff>
    </xdr:from>
    <xdr:ext cx="469744" cy="259045"/>
    <xdr:sp macro="" textlink="">
      <xdr:nvSpPr>
        <xdr:cNvPr id="401" name="【市民会館】&#10;一人当たり面積該当値テキスト">
          <a:extLst>
            <a:ext uri="{FF2B5EF4-FFF2-40B4-BE49-F238E27FC236}">
              <a16:creationId xmlns:a16="http://schemas.microsoft.com/office/drawing/2014/main" id="{00000000-0008-0000-0200-000091010000}"/>
            </a:ext>
          </a:extLst>
        </xdr:cNvPr>
        <xdr:cNvSpPr txBox="1"/>
      </xdr:nvSpPr>
      <xdr:spPr>
        <a:xfrm>
          <a:off x="10515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3811</xdr:rowOff>
    </xdr:from>
    <xdr:to>
      <xdr:col>55</xdr:col>
      <xdr:colOff>0</xdr:colOff>
      <xdr:row>106</xdr:row>
      <xdr:rowOff>3811</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9639300" y="18177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8699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3811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8750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a:extLst>
            <a:ext uri="{FF2B5EF4-FFF2-40B4-BE49-F238E27FC236}">
              <a16:creationId xmlns:a16="http://schemas.microsoft.com/office/drawing/2014/main" id="{00000000-0008-0000-0200-000096010000}"/>
            </a:ext>
          </a:extLst>
        </xdr:cNvPr>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a:extLst>
            <a:ext uri="{FF2B5EF4-FFF2-40B4-BE49-F238E27FC236}">
              <a16:creationId xmlns:a16="http://schemas.microsoft.com/office/drawing/2014/main" id="{00000000-0008-0000-0200-000097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45738</xdr:rowOff>
    </xdr:from>
    <xdr:ext cx="469744" cy="259045"/>
    <xdr:sp macro="" textlink="">
      <xdr:nvSpPr>
        <xdr:cNvPr id="408" name="n_1mainValue【市民会館】&#10;一人当たり面積">
          <a:extLst>
            <a:ext uri="{FF2B5EF4-FFF2-40B4-BE49-F238E27FC236}">
              <a16:creationId xmlns:a16="http://schemas.microsoft.com/office/drawing/2014/main" id="{00000000-0008-0000-0200-000098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09" name="n_2mainValue【市民会館】&#10;一人当たり面積">
          <a:extLst>
            <a:ext uri="{FF2B5EF4-FFF2-40B4-BE49-F238E27FC236}">
              <a16:creationId xmlns:a16="http://schemas.microsoft.com/office/drawing/2014/main" id="{00000000-0008-0000-0200-000099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00000000-0008-0000-02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50" name="【一般廃棄物処理施設】&#10;有形固定資産減価償却率該当値テキスト">
          <a:extLst>
            <a:ext uri="{FF2B5EF4-FFF2-40B4-BE49-F238E27FC236}">
              <a16:creationId xmlns:a16="http://schemas.microsoft.com/office/drawing/2014/main" id="{00000000-0008-0000-0200-0000C2010000}"/>
            </a:ext>
          </a:extLst>
        </xdr:cNvPr>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90715</xdr:rowOff>
    </xdr:from>
    <xdr:to>
      <xdr:col>81</xdr:col>
      <xdr:colOff>101600</xdr:colOff>
      <xdr:row>40</xdr:row>
      <xdr:rowOff>20865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5430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141515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5481300" y="677418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141515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4592300" y="6689272"/>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6" name="n_2ave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11992</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5266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id="{00000000-0008-0000-0200-0000CA010000}"/>
            </a:ext>
          </a:extLst>
        </xdr:cNvPr>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a:extLst>
            <a:ext uri="{FF2B5EF4-FFF2-40B4-BE49-F238E27FC236}">
              <a16:creationId xmlns:a16="http://schemas.microsoft.com/office/drawing/2014/main" id="{00000000-0008-0000-0200-0000E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a:extLst>
            <a:ext uri="{FF2B5EF4-FFF2-40B4-BE49-F238E27FC236}">
              <a16:creationId xmlns:a16="http://schemas.microsoft.com/office/drawing/2014/main" id="{00000000-0008-0000-0200-0000E5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a:extLst>
            <a:ext uri="{FF2B5EF4-FFF2-40B4-BE49-F238E27FC236}">
              <a16:creationId xmlns:a16="http://schemas.microsoft.com/office/drawing/2014/main" id="{00000000-0008-0000-0200-0000E7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a:extLst>
            <a:ext uri="{FF2B5EF4-FFF2-40B4-BE49-F238E27FC236}">
              <a16:creationId xmlns:a16="http://schemas.microsoft.com/office/drawing/2014/main" id="{00000000-0008-0000-0200-0000E9010000}"/>
            </a:ext>
          </a:extLst>
        </xdr:cNvPr>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35553</xdr:rowOff>
    </xdr:from>
    <xdr:to>
      <xdr:col>116</xdr:col>
      <xdr:colOff>114300</xdr:colOff>
      <xdr:row>42</xdr:row>
      <xdr:rowOff>137153</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2110700" y="72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121930</xdr:rowOff>
    </xdr:from>
    <xdr:ext cx="469744" cy="259045"/>
    <xdr:sp macro="" textlink="">
      <xdr:nvSpPr>
        <xdr:cNvPr id="499" name="【一般廃棄物処理施設】&#10;一人当たり有形固定資産（償却資産）額該当値テキスト">
          <a:extLst>
            <a:ext uri="{FF2B5EF4-FFF2-40B4-BE49-F238E27FC236}">
              <a16:creationId xmlns:a16="http://schemas.microsoft.com/office/drawing/2014/main" id="{00000000-0008-0000-0200-0000F3010000}"/>
            </a:ext>
          </a:extLst>
        </xdr:cNvPr>
        <xdr:cNvSpPr txBox="1"/>
      </xdr:nvSpPr>
      <xdr:spPr>
        <a:xfrm>
          <a:off x="22199600" y="71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35566</xdr:rowOff>
    </xdr:from>
    <xdr:to>
      <xdr:col>112</xdr:col>
      <xdr:colOff>38100</xdr:colOff>
      <xdr:row>42</xdr:row>
      <xdr:rowOff>137166</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1272500" y="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86353</xdr:rowOff>
    </xdr:from>
    <xdr:to>
      <xdr:col>116</xdr:col>
      <xdr:colOff>63500</xdr:colOff>
      <xdr:row>42</xdr:row>
      <xdr:rowOff>86366</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21323300" y="7287253"/>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34427</xdr:rowOff>
    </xdr:from>
    <xdr:to>
      <xdr:col>107</xdr:col>
      <xdr:colOff>101600</xdr:colOff>
      <xdr:row>42</xdr:row>
      <xdr:rowOff>136027</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0383500" y="72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85227</xdr:rowOff>
    </xdr:from>
    <xdr:to>
      <xdr:col>111</xdr:col>
      <xdr:colOff>177800</xdr:colOff>
      <xdr:row>42</xdr:row>
      <xdr:rowOff>86366</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0434300" y="728612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128293</xdr:rowOff>
    </xdr:from>
    <xdr:ext cx="469744"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75728" y="73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127154</xdr:rowOff>
    </xdr:from>
    <xdr:ext cx="469744"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0199428" y="73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200-000024020000}"/>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160020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5481300" y="98951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a:extLst>
            <a:ext uri="{FF2B5EF4-FFF2-40B4-BE49-F238E27FC236}">
              <a16:creationId xmlns:a16="http://schemas.microsoft.com/office/drawing/2014/main" id="{00000000-0008-0000-0200-00004302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a:extLst>
            <a:ext uri="{FF2B5EF4-FFF2-40B4-BE49-F238E27FC236}">
              <a16:creationId xmlns:a16="http://schemas.microsoft.com/office/drawing/2014/main" id="{00000000-0008-0000-0200-000045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83" name="【保健センター・保健所】&#10;一人当たり面積平均値テキスト">
          <a:extLst>
            <a:ext uri="{FF2B5EF4-FFF2-40B4-BE49-F238E27FC236}">
              <a16:creationId xmlns:a16="http://schemas.microsoft.com/office/drawing/2014/main" id="{00000000-0008-0000-0200-000047020000}"/>
            </a:ext>
          </a:extLst>
        </xdr:cNvPr>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00000000-0008-0000-0200-000051020000}"/>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8" name="n_1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9" name="n_2aveValue【保健センター・保健所】&#10;一人当たり面積">
          <a:extLst>
            <a:ext uri="{FF2B5EF4-FFF2-40B4-BE49-F238E27FC236}">
              <a16:creationId xmlns:a16="http://schemas.microsoft.com/office/drawing/2014/main" id="{00000000-0008-0000-0200-000057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00" name="n_1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01" name="n_2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70757</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5481300" y="1376879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54248</xdr:rowOff>
    </xdr:from>
    <xdr:to>
      <xdr:col>76</xdr:col>
      <xdr:colOff>165100</xdr:colOff>
      <xdr:row>80</xdr:row>
      <xdr:rowOff>155848</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541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105048</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4592300" y="137867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47" name="n_1aveValue【消防施設】&#10;有形固定資産減価償却率">
          <a:extLst>
            <a:ext uri="{FF2B5EF4-FFF2-40B4-BE49-F238E27FC236}">
              <a16:creationId xmlns:a16="http://schemas.microsoft.com/office/drawing/2014/main" id="{00000000-0008-0000-0200-000087020000}"/>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648" name="n_2aveValue【消防施設】&#10;有形固定資産減価償却率">
          <a:extLst>
            <a:ext uri="{FF2B5EF4-FFF2-40B4-BE49-F238E27FC236}">
              <a16:creationId xmlns:a16="http://schemas.microsoft.com/office/drawing/2014/main" id="{00000000-0008-0000-0200-000088020000}"/>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649" name="n_1mainValue【消防施設】&#10;有形固定資産減価償却率">
          <a:extLst>
            <a:ext uri="{FF2B5EF4-FFF2-40B4-BE49-F238E27FC236}">
              <a16:creationId xmlns:a16="http://schemas.microsoft.com/office/drawing/2014/main" id="{00000000-0008-0000-0200-00008902000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925</xdr:rowOff>
    </xdr:from>
    <xdr:ext cx="405111" cy="259045"/>
    <xdr:sp macro="" textlink="">
      <xdr:nvSpPr>
        <xdr:cNvPr id="650" name="n_2mainValue【消防施設】&#10;有形固定資産減価償却率">
          <a:extLst>
            <a:ext uri="{FF2B5EF4-FFF2-40B4-BE49-F238E27FC236}">
              <a16:creationId xmlns:a16="http://schemas.microsoft.com/office/drawing/2014/main" id="{00000000-0008-0000-0200-00008A020000}"/>
            </a:ext>
          </a:extLst>
        </xdr:cNvPr>
        <xdr:cNvSpPr txBox="1"/>
      </xdr:nvSpPr>
      <xdr:spPr>
        <a:xfrm>
          <a:off x="14389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00000000-0008-0000-0200-00009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a:extLst>
            <a:ext uri="{FF2B5EF4-FFF2-40B4-BE49-F238E27FC236}">
              <a16:creationId xmlns:a16="http://schemas.microsoft.com/office/drawing/2014/main" id="{00000000-0008-0000-0200-0000A1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a:extLst>
            <a:ext uri="{FF2B5EF4-FFF2-40B4-BE49-F238E27FC236}">
              <a16:creationId xmlns:a16="http://schemas.microsoft.com/office/drawing/2014/main" id="{00000000-0008-0000-0200-0000A3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77" name="【消防施設】&#10;一人当たり面積平均値テキスト">
          <a:extLst>
            <a:ext uri="{FF2B5EF4-FFF2-40B4-BE49-F238E27FC236}">
              <a16:creationId xmlns:a16="http://schemas.microsoft.com/office/drawing/2014/main" id="{00000000-0008-0000-0200-0000A502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87" name="【消防施設】&#10;一人当たり面積該当値テキスト">
          <a:extLst>
            <a:ext uri="{FF2B5EF4-FFF2-40B4-BE49-F238E27FC236}">
              <a16:creationId xmlns:a16="http://schemas.microsoft.com/office/drawing/2014/main" id="{00000000-0008-0000-0200-0000AF02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92" name="n_1aveValue【消防施設】&#10;一人当たり面積">
          <a:extLst>
            <a:ext uri="{FF2B5EF4-FFF2-40B4-BE49-F238E27FC236}">
              <a16:creationId xmlns:a16="http://schemas.microsoft.com/office/drawing/2014/main" id="{00000000-0008-0000-0200-0000B4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93" name="n_2aveValue【消防施設】&#10;一人当たり面積">
          <a:extLst>
            <a:ext uri="{FF2B5EF4-FFF2-40B4-BE49-F238E27FC236}">
              <a16:creationId xmlns:a16="http://schemas.microsoft.com/office/drawing/2014/main" id="{00000000-0008-0000-0200-0000B5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694" name="n_1mainValue【消防施設】&#10;一人当たり面積">
          <a:extLst>
            <a:ext uri="{FF2B5EF4-FFF2-40B4-BE49-F238E27FC236}">
              <a16:creationId xmlns:a16="http://schemas.microsoft.com/office/drawing/2014/main" id="{00000000-0008-0000-0200-0000B6020000}"/>
            </a:ext>
          </a:extLst>
        </xdr:cNvPr>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5" name="n_2mainValue【消防施設】&#10;一人当たり面積">
          <a:extLst>
            <a:ext uri="{FF2B5EF4-FFF2-40B4-BE49-F238E27FC236}">
              <a16:creationId xmlns:a16="http://schemas.microsoft.com/office/drawing/2014/main" id="{00000000-0008-0000-0200-0000B7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00000000-0008-0000-0200-0000D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a:extLst>
            <a:ext uri="{FF2B5EF4-FFF2-40B4-BE49-F238E27FC236}">
              <a16:creationId xmlns:a16="http://schemas.microsoft.com/office/drawing/2014/main" id="{00000000-0008-0000-0200-0000D2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a:extLst>
            <a:ext uri="{FF2B5EF4-FFF2-40B4-BE49-F238E27FC236}">
              <a16:creationId xmlns:a16="http://schemas.microsoft.com/office/drawing/2014/main" id="{00000000-0008-0000-0200-0000D4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a:extLst>
            <a:ext uri="{FF2B5EF4-FFF2-40B4-BE49-F238E27FC236}">
              <a16:creationId xmlns:a16="http://schemas.microsoft.com/office/drawing/2014/main" id="{00000000-0008-0000-0200-0000D6020000}"/>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736" name="【庁舎】&#10;有形固定資産減価償却率該当値テキスト">
          <a:extLst>
            <a:ext uri="{FF2B5EF4-FFF2-40B4-BE49-F238E27FC236}">
              <a16:creationId xmlns:a16="http://schemas.microsoft.com/office/drawing/2014/main" id="{00000000-0008-0000-0200-0000E0020000}"/>
            </a:ext>
          </a:extLst>
        </xdr:cNvPr>
        <xdr:cNvSpPr txBox="1"/>
      </xdr:nvSpPr>
      <xdr:spPr>
        <a:xfrm>
          <a:off x="16357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1088</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5481300" y="174840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12519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4592300" y="17488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a:extLst>
            <a:ext uri="{FF2B5EF4-FFF2-40B4-BE49-F238E27FC236}">
              <a16:creationId xmlns:a16="http://schemas.microsoft.com/office/drawing/2014/main" id="{00000000-0008-0000-0200-0000E5020000}"/>
            </a:ext>
          </a:extLst>
        </xdr:cNvPr>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42" name="n_2aveValue【庁舎】&#10;有形固定資産減価償却率">
          <a:extLst>
            <a:ext uri="{FF2B5EF4-FFF2-40B4-BE49-F238E27FC236}">
              <a16:creationId xmlns:a16="http://schemas.microsoft.com/office/drawing/2014/main" id="{00000000-0008-0000-0200-0000E6020000}"/>
            </a:ext>
          </a:extLst>
        </xdr:cNvPr>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743" name="n_1mainValue【庁舎】&#10;有形固定資産減価償却率">
          <a:extLst>
            <a:ext uri="{FF2B5EF4-FFF2-40B4-BE49-F238E27FC236}">
              <a16:creationId xmlns:a16="http://schemas.microsoft.com/office/drawing/2014/main" id="{00000000-0008-0000-0200-0000E702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744" name="n_2mainValue【庁舎】&#10;有形固定資産減価償却率">
          <a:extLst>
            <a:ext uri="{FF2B5EF4-FFF2-40B4-BE49-F238E27FC236}">
              <a16:creationId xmlns:a16="http://schemas.microsoft.com/office/drawing/2014/main" id="{00000000-0008-0000-0200-0000E8020000}"/>
            </a:ext>
          </a:extLst>
        </xdr:cNvPr>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a:extLst>
            <a:ext uri="{FF2B5EF4-FFF2-40B4-BE49-F238E27FC236}">
              <a16:creationId xmlns:a16="http://schemas.microsoft.com/office/drawing/2014/main" id="{00000000-0008-0000-0200-0000F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a:extLst>
            <a:ext uri="{FF2B5EF4-FFF2-40B4-BE49-F238E27FC236}">
              <a16:creationId xmlns:a16="http://schemas.microsoft.com/office/drawing/2014/main" id="{00000000-0008-0000-0200-0000FF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a:extLst>
            <a:ext uri="{FF2B5EF4-FFF2-40B4-BE49-F238E27FC236}">
              <a16:creationId xmlns:a16="http://schemas.microsoft.com/office/drawing/2014/main" id="{00000000-0008-0000-0200-00000103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71" name="【庁舎】&#10;一人当たり面積平均値テキスト">
          <a:extLst>
            <a:ext uri="{FF2B5EF4-FFF2-40B4-BE49-F238E27FC236}">
              <a16:creationId xmlns:a16="http://schemas.microsoft.com/office/drawing/2014/main" id="{00000000-0008-0000-0200-000003030000}"/>
            </a:ext>
          </a:extLst>
        </xdr:cNvPr>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81551</xdr:rowOff>
    </xdr:from>
    <xdr:ext cx="469744" cy="259045"/>
    <xdr:sp macro="" textlink="">
      <xdr:nvSpPr>
        <xdr:cNvPr id="781" name="【庁舎】&#10;一人当たり面積該当値テキスト">
          <a:extLst>
            <a:ext uri="{FF2B5EF4-FFF2-40B4-BE49-F238E27FC236}">
              <a16:creationId xmlns:a16="http://schemas.microsoft.com/office/drawing/2014/main" id="{00000000-0008-0000-0200-00000D030000}"/>
            </a:ext>
          </a:extLst>
        </xdr:cNvPr>
        <xdr:cNvSpPr txBox="1"/>
      </xdr:nvSpPr>
      <xdr:spPr>
        <a:xfrm>
          <a:off x="221996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153924</xdr:rowOff>
    </xdr:from>
    <xdr:to>
      <xdr:col>116</xdr:col>
      <xdr:colOff>63500</xdr:colOff>
      <xdr:row>105</xdr:row>
      <xdr:rowOff>156211</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flipV="1">
          <a:off x="21323300" y="181561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156211</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20434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6" name="n_1aveValue【庁舎】&#10;一人当たり面積">
          <a:extLst>
            <a:ext uri="{FF2B5EF4-FFF2-40B4-BE49-F238E27FC236}">
              <a16:creationId xmlns:a16="http://schemas.microsoft.com/office/drawing/2014/main" id="{00000000-0008-0000-0200-000012030000}"/>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87" name="n_2aveValue【庁舎】&#10;一人当たり面積">
          <a:extLst>
            <a:ext uri="{FF2B5EF4-FFF2-40B4-BE49-F238E27FC236}">
              <a16:creationId xmlns:a16="http://schemas.microsoft.com/office/drawing/2014/main" id="{00000000-0008-0000-0200-00001303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788" name="n_1mainValue【庁舎】&#10;一人当たり面積">
          <a:extLst>
            <a:ext uri="{FF2B5EF4-FFF2-40B4-BE49-F238E27FC236}">
              <a16:creationId xmlns:a16="http://schemas.microsoft.com/office/drawing/2014/main" id="{00000000-0008-0000-0200-00001403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89" name="n_2mainValue【庁舎】&#10;一人当たり面積">
          <a:extLst>
            <a:ext uri="{FF2B5EF4-FFF2-40B4-BE49-F238E27FC236}">
              <a16:creationId xmlns:a16="http://schemas.microsoft.com/office/drawing/2014/main" id="{00000000-0008-0000-0200-000015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図書館は昭和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年度に建設した本館部分と、子ども図書に特化した子ども図書館を有しているため、人口一人あたりの面積は広くなっている。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大きなアリーナを備える総合体育センターには、弓道場を含めた武道館や相撲場なども備えており、人口一人あたりの面積は広くなっている。また、平成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年度に屋内運動場が完成し、減価償却率が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58.2</a:t>
          </a:r>
          <a:r>
            <a:rPr kumimoji="1" lang="ja-JP" altLang="en-US" sz="1100">
              <a:latin typeface="ＭＳ Ｐゴシック" panose="020B0600070205080204" pitchFamily="50" charset="-128"/>
              <a:ea typeface="ＭＳ Ｐゴシック" panose="020B0600070205080204" pitchFamily="50" charset="-128"/>
            </a:rPr>
            <a:t>％、人口一人当たりの面積は</a:t>
          </a:r>
          <a:r>
            <a:rPr kumimoji="1" lang="en-US" altLang="ja-JP" sz="1100">
              <a:latin typeface="ＭＳ Ｐゴシック" panose="020B0600070205080204" pitchFamily="50" charset="-128"/>
              <a:ea typeface="ＭＳ Ｐゴシック" panose="020B0600070205080204" pitchFamily="50" charset="-128"/>
            </a:rPr>
            <a:t>0.043</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0.402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主に平成７年に取得した室内ゲートボール場の維持管理を行っており、年数の経過とともに外壁などの損傷が確認されることから、今後適切な修繕を行い施設の延命に努めていきたい。</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主に昭和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年度に建設した大ホールと、平成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年度に建設した市民交流プラザを有している。いずれの施設も適時適切な時期に改修や設備の更新を行っており、引き続き予防保全の考え方に従い、施設の維持管理を行っていきたい。</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ごみ処理・し尿処理については、富山地区広域圏で実施していることから、大規模な施設は有していないところである。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保健センター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年に取得した健康センターのみであり、予防保全の考え方に従い適切な維持管理を行うことで施設の長寿命化をはかることとしている。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消防署庁舎、各分団施設の維持管理を行っているが、いずれの施設も建設から年月が経過しており、減価償却率は</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％となっている。各施設については、予防保全の考え方に従い適切な維持管理を行うことで施設の長寿命化をはかることとしている。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年に建設した本庁舎をはじめ、西館、東別館で構成されている。平成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年度に耐震改修とあわせ大規模改修を行ったことから長寿命化が図られており、しばらくは適切な維持管理を継続していくこととしている。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各地方債償還額の算入終了などにより、基準財政需要額が減少したが、償却資産分の固定資産税が増加したことにより基準財政収入額が増加したため、財政力指数は</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社会保障経費の増加など厳しい状況が続くと予想されるため、引き続き市税等の徴収強化に努め、堅固な財政基盤を構築していく。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ポイント上昇したものの、経常収支比率は類似団体や、全国平均よりも低くなっており、財政構造には弾力性がみられる。</a:t>
          </a:r>
        </a:p>
        <a:p>
          <a:r>
            <a:rPr kumimoji="1" lang="ja-JP" altLang="en-US" sz="1300">
              <a:latin typeface="ＭＳ Ｐゴシック" panose="020B0600070205080204" pitchFamily="50" charset="-128"/>
              <a:ea typeface="ＭＳ Ｐゴシック" panose="020B0600070205080204" pitchFamily="50" charset="-128"/>
            </a:rPr>
            <a:t>　しかしながら、社会保障に係る経費は年々増加傾向にあることから、事務事業評価に基づき計画的に事業の廃止・縮減を図ることで経常経費の削減に努めていく。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3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163068</xdr:rowOff>
    </xdr:from>
    <xdr:to>
      <xdr:col>19</xdr:col>
      <xdr:colOff>133350</xdr:colOff>
      <xdr:row>60</xdr:row>
      <xdr:rowOff>150876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7861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163068</xdr:rowOff>
    </xdr:from>
    <xdr:to>
      <xdr:col>15</xdr:col>
      <xdr:colOff>82550</xdr:colOff>
      <xdr:row>60</xdr:row>
      <xdr:rowOff>78486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786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60</xdr:row>
      <xdr:rowOff>78486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7110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112268</xdr:rowOff>
    </xdr:from>
    <xdr:to>
      <xdr:col>15</xdr:col>
      <xdr:colOff>133350</xdr:colOff>
      <xdr:row>60</xdr:row>
      <xdr:rowOff>42418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52595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定員適正化計画に基づき職員数の抑制に努めたことで人件費が抑えられており、人口１人当たり人件費・物件費等決算額は昨年度より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2,518</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富山県平均、全国平均よりも下回っており、類似団体内では３番目に低い</a:t>
          </a:r>
          <a:r>
            <a:rPr kumimoji="1" lang="en-US" altLang="ja-JP" sz="1300">
              <a:latin typeface="ＭＳ Ｐゴシック" panose="020B0600070205080204" pitchFamily="50" charset="-128"/>
              <a:ea typeface="ＭＳ Ｐゴシック" panose="020B0600070205080204" pitchFamily="50" charset="-128"/>
            </a:rPr>
            <a:t>103,319</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98014</xdr:rowOff>
    </xdr:from>
    <xdr:to>
      <xdr:col>23</xdr:col>
      <xdr:colOff>133350</xdr:colOff>
      <xdr:row>80</xdr:row>
      <xdr:rowOff>108141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814014"/>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85044</xdr:rowOff>
    </xdr:from>
    <xdr:to>
      <xdr:col>19</xdr:col>
      <xdr:colOff>133350</xdr:colOff>
      <xdr:row>80</xdr:row>
      <xdr:rowOff>108141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1044"/>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85044</xdr:rowOff>
    </xdr:from>
    <xdr:to>
      <xdr:col>15</xdr:col>
      <xdr:colOff>82550</xdr:colOff>
      <xdr:row>80</xdr:row>
      <xdr:rowOff>85274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0104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71310</xdr:rowOff>
    </xdr:from>
    <xdr:to>
      <xdr:col>11</xdr:col>
      <xdr:colOff>31750</xdr:colOff>
      <xdr:row>80</xdr:row>
      <xdr:rowOff>85274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7310"/>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47214</xdr:rowOff>
    </xdr:from>
    <xdr:to>
      <xdr:col>23</xdr:col>
      <xdr:colOff>184150</xdr:colOff>
      <xdr:row>80</xdr:row>
      <xdr:rowOff>148814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139941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57341</xdr:rowOff>
    </xdr:from>
    <xdr:to>
      <xdr:col>19</xdr:col>
      <xdr:colOff>184150</xdr:colOff>
      <xdr:row>80</xdr:row>
      <xdr:rowOff>158941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169118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34244</xdr:rowOff>
    </xdr:from>
    <xdr:to>
      <xdr:col>15</xdr:col>
      <xdr:colOff>133350</xdr:colOff>
      <xdr:row>80</xdr:row>
      <xdr:rowOff>135844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146021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34474</xdr:rowOff>
    </xdr:from>
    <xdr:to>
      <xdr:col>11</xdr:col>
      <xdr:colOff>82550</xdr:colOff>
      <xdr:row>80</xdr:row>
      <xdr:rowOff>136074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146251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20510</xdr:rowOff>
    </xdr:from>
    <xdr:to>
      <xdr:col>7</xdr:col>
      <xdr:colOff>31750</xdr:colOff>
      <xdr:row>80</xdr:row>
      <xdr:rowOff>122110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132287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と昨年度と同水準であり、特殊な手当がなく、各種手当も必要最低限のものとなっている。</a:t>
          </a:r>
        </a:p>
        <a:p>
          <a:r>
            <a:rPr kumimoji="1" lang="ja-JP" altLang="en-US" sz="1300">
              <a:latin typeface="ＭＳ Ｐゴシック" panose="020B0600070205080204" pitchFamily="50" charset="-128"/>
              <a:ea typeface="ＭＳ Ｐゴシック" panose="020B0600070205080204" pitchFamily="50" charset="-128"/>
            </a:rPr>
            <a:t>　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104422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定員適正化計画に基づいて職員数の抑制に努めており、人口千人当たり職員数は類似団体内で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引き続き職員研修制度の充実などにより、職員の資質向上を図り、少数精鋭体制を維持していく。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26216</xdr:rowOff>
    </xdr:from>
    <xdr:to>
      <xdr:col>81</xdr:col>
      <xdr:colOff>44450</xdr:colOff>
      <xdr:row>59</xdr:row>
      <xdr:rowOff>27940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41766"/>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26216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245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38281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2453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38281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53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146866</xdr:rowOff>
    </xdr:from>
    <xdr:to>
      <xdr:col>77</xdr:col>
      <xdr:colOff>95250</xdr:colOff>
      <xdr:row>59</xdr:row>
      <xdr:rowOff>77016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87193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129631</xdr:rowOff>
    </xdr:from>
    <xdr:to>
      <xdr:col>73</xdr:col>
      <xdr:colOff>44450</xdr:colOff>
      <xdr:row>59</xdr:row>
      <xdr:rowOff>59781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69958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ポイント改善し、類似団体内平均を下回っているが、全国平均は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新規地方債の発行を抑制し、ここ数年は実質公債費比率を順調に改善させてきたが、公共施設の耐震化のためにやむを得ず発行した地方債の元金償還が平成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年度から始まっており、新規地方債の発行についてはこれまで以上に慎重な見極めが必要である。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118956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2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156633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地方債の現在高が減少したことや一部事務組合が起こした地方債に係る償還金負担見込額が減少したことなどにより、昨年度に比べ</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ポイント改善し、全国平均よりも</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道路整備などの事業を予定していることや、社会保障に係る経費が年々増加傾向にあることから、基金の取り崩しを行わなければならない状況にある。将来に向け過度の負担とならないように慎重な地方債の発行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73194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86228"/>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73194</xdr:rowOff>
    </xdr:from>
    <xdr:to>
      <xdr:col>77</xdr:col>
      <xdr:colOff>44450</xdr:colOff>
      <xdr:row>15</xdr:row>
      <xdr:rowOff>137541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4494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40894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0929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163280</xdr:rowOff>
    </xdr:from>
    <xdr:to>
      <xdr:col>68</xdr:col>
      <xdr:colOff>152400</xdr:colOff>
      <xdr:row>16</xdr:row>
      <xdr:rowOff>40894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3503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159995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151655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22394</xdr:rowOff>
    </xdr:from>
    <xdr:to>
      <xdr:col>77</xdr:col>
      <xdr:colOff>95250</xdr:colOff>
      <xdr:row>15</xdr:row>
      <xdr:rowOff>123994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134171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6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27068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112480</xdr:rowOff>
    </xdr:from>
    <xdr:to>
      <xdr:col>64</xdr:col>
      <xdr:colOff>152400</xdr:colOff>
      <xdr:row>16</xdr:row>
      <xdr:rowOff>42630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52807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5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人件費に係る経常収支比率は類似団体内平均及び全国平均を下回る</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％となっている。これは、人口千人当たり職員数が</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と類似団体内で３番目に少なく、また手当等についても必要最小限のものしか設けていないためである。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33</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5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1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ポイント上昇しており、類似団体内平均、全国平均を上回っている状況である。これは、各公共施設の管理やごみ収集などの業務を外部委託していることによるものである。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91621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62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扶助費に係る経常収支比率は昨年と比べ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％となり、類似団体内平均を上回っている。これは、中学校修了までの子どもに対する医療費自己負担分の助成や平成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年度から実施している第２子以降の保育料等の完全無料化、保育所における特別保育事業などの子育て支援施策を実施しているためである。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8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維持補修費と繰出金がこの項目に該当するが、前年に比べて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を上回っている。これは、除雪費や道路補修に係る維持補修費の増加、国民健康保険事業や介護保険事業などの特別会計への繰出金が増加しているためである。健康寿命延伸を図るための諸施策を積極的に実施しているところであり、医療や介護に係る特別会計への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7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5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5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135907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補助事業等に係る経常収支比率は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ポイント減少した。これは、一部事務組合が起こした地方債に対する償還金負担額が減少したことによるものである。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5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％となっている。これは公共施設の耐震化を進めるにあたり、多くの地方債を発行しており、その元金償還が平成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年度から順次始まっているためである。</a:t>
          </a:r>
        </a:p>
        <a:p>
          <a:r>
            <a:rPr kumimoji="1" lang="ja-JP" altLang="en-US" sz="1300">
              <a:latin typeface="ＭＳ Ｐゴシック" panose="020B0600070205080204" pitchFamily="50" charset="-128"/>
              <a:ea typeface="ＭＳ Ｐゴシック" panose="020B0600070205080204" pitchFamily="50" charset="-128"/>
            </a:rPr>
            <a:t>　新規地方債の発行については、これまで以上に慎重に行っていよう努めていく。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62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73</xdr:row>
      <xdr:rowOff>168910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623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ポイント上昇しており、類似団体内平均及び県平均を上回っている。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扶助費については年々増加傾向にあることから、引き続き事務事業の効率化を図り、歳出全体の抑制に努める。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76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709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28600"/>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69869</xdr:rowOff>
    </xdr:from>
    <xdr:to>
      <xdr:col>29</xdr:col>
      <xdr:colOff>127000</xdr:colOff>
      <xdr:row>18</xdr:row>
      <xdr:rowOff>74765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3594"/>
          <a:ext cx="647700" cy="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58763</xdr:rowOff>
    </xdr:from>
    <xdr:to>
      <xdr:col>26</xdr:col>
      <xdr:colOff>50800</xdr:colOff>
      <xdr:row>18</xdr:row>
      <xdr:rowOff>74765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92488"/>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58763</xdr:rowOff>
    </xdr:from>
    <xdr:to>
      <xdr:col>22</xdr:col>
      <xdr:colOff>114300</xdr:colOff>
      <xdr:row>18</xdr:row>
      <xdr:rowOff>60954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2488"/>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60954</xdr:rowOff>
    </xdr:from>
    <xdr:to>
      <xdr:col>18</xdr:col>
      <xdr:colOff>177800</xdr:colOff>
      <xdr:row>18</xdr:row>
      <xdr:rowOff>129153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4679"/>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19069</xdr:rowOff>
    </xdr:from>
    <xdr:to>
      <xdr:col>29</xdr:col>
      <xdr:colOff>177800</xdr:colOff>
      <xdr:row>18</xdr:row>
      <xdr:rowOff>120669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23965</xdr:rowOff>
    </xdr:from>
    <xdr:to>
      <xdr:col>26</xdr:col>
      <xdr:colOff>101600</xdr:colOff>
      <xdr:row>18</xdr:row>
      <xdr:rowOff>125565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110342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7963</xdr:rowOff>
    </xdr:from>
    <xdr:to>
      <xdr:col>22</xdr:col>
      <xdr:colOff>165100</xdr:colOff>
      <xdr:row>18</xdr:row>
      <xdr:rowOff>109563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94340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10154</xdr:rowOff>
    </xdr:from>
    <xdr:to>
      <xdr:col>19</xdr:col>
      <xdr:colOff>38100</xdr:colOff>
      <xdr:row>18</xdr:row>
      <xdr:rowOff>111754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96531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78353</xdr:rowOff>
    </xdr:from>
    <xdr:to>
      <xdr:col>15</xdr:col>
      <xdr:colOff>101600</xdr:colOff>
      <xdr:row>19</xdr:row>
      <xdr:rowOff>8503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164730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101077</xdr:rowOff>
    </xdr:from>
    <xdr:to>
      <xdr:col>29</xdr:col>
      <xdr:colOff>127000</xdr:colOff>
      <xdr:row>36</xdr:row>
      <xdr:rowOff>149746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54327"/>
          <a:ext cx="6477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86675</xdr:rowOff>
    </xdr:from>
    <xdr:to>
      <xdr:col>26</xdr:col>
      <xdr:colOff>50800</xdr:colOff>
      <xdr:row>36</xdr:row>
      <xdr:rowOff>101077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39925"/>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78171</xdr:rowOff>
    </xdr:from>
    <xdr:to>
      <xdr:col>22</xdr:col>
      <xdr:colOff>114300</xdr:colOff>
      <xdr:row>36</xdr:row>
      <xdr:rowOff>86675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31421"/>
          <a:ext cx="6985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17980</xdr:rowOff>
    </xdr:from>
    <xdr:to>
      <xdr:col>18</xdr:col>
      <xdr:colOff>177800</xdr:colOff>
      <xdr:row>36</xdr:row>
      <xdr:rowOff>78171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71230"/>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98946</xdr:rowOff>
    </xdr:from>
    <xdr:to>
      <xdr:col>29</xdr:col>
      <xdr:colOff>177800</xdr:colOff>
      <xdr:row>37</xdr:row>
      <xdr:rowOff>29096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71023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50277</xdr:rowOff>
    </xdr:from>
    <xdr:to>
      <xdr:col>26</xdr:col>
      <xdr:colOff>101600</xdr:colOff>
      <xdr:row>36</xdr:row>
      <xdr:rowOff>151877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136654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8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35875</xdr:rowOff>
    </xdr:from>
    <xdr:to>
      <xdr:col>22</xdr:col>
      <xdr:colOff>165100</xdr:colOff>
      <xdr:row>36</xdr:row>
      <xdr:rowOff>137475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8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122252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7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27371</xdr:rowOff>
    </xdr:from>
    <xdr:to>
      <xdr:col>19</xdr:col>
      <xdr:colOff>38100</xdr:colOff>
      <xdr:row>36</xdr:row>
      <xdr:rowOff>128971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113748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310080</xdr:rowOff>
    </xdr:from>
    <xdr:to>
      <xdr:col>15</xdr:col>
      <xdr:colOff>101600</xdr:colOff>
      <xdr:row>36</xdr:row>
      <xdr:rowOff>68780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53557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139357</xdr:rowOff>
    </xdr:from>
    <xdr:to>
      <xdr:col>24</xdr:col>
      <xdr:colOff>63500</xdr:colOff>
      <xdr:row>38</xdr:row>
      <xdr:rowOff>147854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54457"/>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125546</xdr:rowOff>
    </xdr:from>
    <xdr:to>
      <xdr:col>19</xdr:col>
      <xdr:colOff>177800</xdr:colOff>
      <xdr:row>38</xdr:row>
      <xdr:rowOff>147854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40646"/>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125546</xdr:rowOff>
    </xdr:from>
    <xdr:to>
      <xdr:col>15</xdr:col>
      <xdr:colOff>50800</xdr:colOff>
      <xdr:row>38</xdr:row>
      <xdr:rowOff>127660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064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127660</xdr:rowOff>
    </xdr:from>
    <xdr:to>
      <xdr:col>10</xdr:col>
      <xdr:colOff>114300</xdr:colOff>
      <xdr:row>38</xdr:row>
      <xdr:rowOff>158045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2760"/>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88557</xdr:rowOff>
    </xdr:from>
    <xdr:to>
      <xdr:col>24</xdr:col>
      <xdr:colOff>114300</xdr:colOff>
      <xdr:row>39</xdr:row>
      <xdr:rowOff>18707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66984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97054</xdr:rowOff>
    </xdr:from>
    <xdr:to>
      <xdr:col>20</xdr:col>
      <xdr:colOff>38100</xdr:colOff>
      <xdr:row>39</xdr:row>
      <xdr:rowOff>27204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18331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74746</xdr:rowOff>
    </xdr:from>
    <xdr:to>
      <xdr:col>15</xdr:col>
      <xdr:colOff>101600</xdr:colOff>
      <xdr:row>39</xdr:row>
      <xdr:rowOff>4896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76860</xdr:rowOff>
    </xdr:from>
    <xdr:to>
      <xdr:col>10</xdr:col>
      <xdr:colOff>165100</xdr:colOff>
      <xdr:row>39</xdr:row>
      <xdr:rowOff>7010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107245</xdr:rowOff>
    </xdr:from>
    <xdr:to>
      <xdr:col>6</xdr:col>
      <xdr:colOff>38100</xdr:colOff>
      <xdr:row>39</xdr:row>
      <xdr:rowOff>37395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28522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156403</xdr:rowOff>
    </xdr:from>
    <xdr:to>
      <xdr:col>24</xdr:col>
      <xdr:colOff>63500</xdr:colOff>
      <xdr:row>58</xdr:row>
      <xdr:rowOff>7539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29053"/>
          <a:ext cx="8382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156403</xdr:rowOff>
    </xdr:from>
    <xdr:to>
      <xdr:col>19</xdr:col>
      <xdr:colOff>177800</xdr:colOff>
      <xdr:row>58</xdr:row>
      <xdr:rowOff>8514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9053"/>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8514</xdr:rowOff>
    </xdr:from>
    <xdr:to>
      <xdr:col>15</xdr:col>
      <xdr:colOff>50800</xdr:colOff>
      <xdr:row>58</xdr:row>
      <xdr:rowOff>12602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2614"/>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12541</xdr:rowOff>
    </xdr:from>
    <xdr:to>
      <xdr:col>10</xdr:col>
      <xdr:colOff>114300</xdr:colOff>
      <xdr:row>58</xdr:row>
      <xdr:rowOff>12602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56641"/>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128189</xdr:rowOff>
    </xdr:from>
    <xdr:to>
      <xdr:col>24</xdr:col>
      <xdr:colOff>114300</xdr:colOff>
      <xdr:row>58</xdr:row>
      <xdr:rowOff>58339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105603</xdr:rowOff>
    </xdr:from>
    <xdr:to>
      <xdr:col>20</xdr:col>
      <xdr:colOff>38100</xdr:colOff>
      <xdr:row>58</xdr:row>
      <xdr:rowOff>35753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26880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129164</xdr:rowOff>
    </xdr:from>
    <xdr:to>
      <xdr:col>15</xdr:col>
      <xdr:colOff>101600</xdr:colOff>
      <xdr:row>58</xdr:row>
      <xdr:rowOff>59314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133252</xdr:rowOff>
    </xdr:from>
    <xdr:to>
      <xdr:col>10</xdr:col>
      <xdr:colOff>165100</xdr:colOff>
      <xdr:row>58</xdr:row>
      <xdr:rowOff>63402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54529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133191</xdr:rowOff>
    </xdr:from>
    <xdr:to>
      <xdr:col>6</xdr:col>
      <xdr:colOff>38100</xdr:colOff>
      <xdr:row>58</xdr:row>
      <xdr:rowOff>63341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54468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134311</xdr:rowOff>
    </xdr:from>
    <xdr:to>
      <xdr:col>24</xdr:col>
      <xdr:colOff>63500</xdr:colOff>
      <xdr:row>78</xdr:row>
      <xdr:rowOff>43982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35961"/>
          <a:ext cx="8382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43982</xdr:rowOff>
    </xdr:from>
    <xdr:to>
      <xdr:col>19</xdr:col>
      <xdr:colOff>177800</xdr:colOff>
      <xdr:row>78</xdr:row>
      <xdr:rowOff>74744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7082"/>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41532</xdr:rowOff>
    </xdr:from>
    <xdr:to>
      <xdr:col>15</xdr:col>
      <xdr:colOff>50800</xdr:colOff>
      <xdr:row>78</xdr:row>
      <xdr:rowOff>74744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14632"/>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41532</xdr:rowOff>
    </xdr:from>
    <xdr:to>
      <xdr:col>10</xdr:col>
      <xdr:colOff>114300</xdr:colOff>
      <xdr:row>78</xdr:row>
      <xdr:rowOff>96430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14632"/>
          <a:ext cx="889000" cy="5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143222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83511</xdr:rowOff>
    </xdr:from>
    <xdr:to>
      <xdr:col>24</xdr:col>
      <xdr:colOff>114300</xdr:colOff>
      <xdr:row>78</xdr:row>
      <xdr:rowOff>13661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106388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164632</xdr:rowOff>
    </xdr:from>
    <xdr:to>
      <xdr:col>20</xdr:col>
      <xdr:colOff>38100</xdr:colOff>
      <xdr:row>78</xdr:row>
      <xdr:rowOff>94782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111309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1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23944</xdr:rowOff>
    </xdr:from>
    <xdr:to>
      <xdr:col>15</xdr:col>
      <xdr:colOff>101600</xdr:colOff>
      <xdr:row>78</xdr:row>
      <xdr:rowOff>125544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142071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1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162182</xdr:rowOff>
    </xdr:from>
    <xdr:to>
      <xdr:col>10</xdr:col>
      <xdr:colOff>165100</xdr:colOff>
      <xdr:row>78</xdr:row>
      <xdr:rowOff>92332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108859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45630</xdr:rowOff>
    </xdr:from>
    <xdr:to>
      <xdr:col>6</xdr:col>
      <xdr:colOff>38100</xdr:colOff>
      <xdr:row>78</xdr:row>
      <xdr:rowOff>147230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138357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55708</xdr:rowOff>
    </xdr:from>
    <xdr:to>
      <xdr:col>24</xdr:col>
      <xdr:colOff>63500</xdr:colOff>
      <xdr:row>94</xdr:row>
      <xdr:rowOff>85637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72008"/>
          <a:ext cx="8382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85637</xdr:rowOff>
    </xdr:from>
    <xdr:to>
      <xdr:col>19</xdr:col>
      <xdr:colOff>177800</xdr:colOff>
      <xdr:row>95</xdr:row>
      <xdr:rowOff>10713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01937"/>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10713</xdr:rowOff>
    </xdr:from>
    <xdr:to>
      <xdr:col>15</xdr:col>
      <xdr:colOff>50800</xdr:colOff>
      <xdr:row>95</xdr:row>
      <xdr:rowOff>111334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8463"/>
          <a:ext cx="889000" cy="1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111334</xdr:rowOff>
    </xdr:from>
    <xdr:to>
      <xdr:col>10</xdr:col>
      <xdr:colOff>114300</xdr:colOff>
      <xdr:row>95</xdr:row>
      <xdr:rowOff>147282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99084"/>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4908</xdr:rowOff>
    </xdr:from>
    <xdr:to>
      <xdr:col>24</xdr:col>
      <xdr:colOff>114300</xdr:colOff>
      <xdr:row>94</xdr:row>
      <xdr:rowOff>106508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27785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34837</xdr:rowOff>
    </xdr:from>
    <xdr:to>
      <xdr:col>20</xdr:col>
      <xdr:colOff>38100</xdr:colOff>
      <xdr:row>94</xdr:row>
      <xdr:rowOff>136437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152964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131363</xdr:rowOff>
    </xdr:from>
    <xdr:to>
      <xdr:col>15</xdr:col>
      <xdr:colOff>101600</xdr:colOff>
      <xdr:row>95</xdr:row>
      <xdr:rowOff>61513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78040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60534</xdr:rowOff>
    </xdr:from>
    <xdr:to>
      <xdr:col>10</xdr:col>
      <xdr:colOff>165100</xdr:colOff>
      <xdr:row>95</xdr:row>
      <xdr:rowOff>162134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96482</xdr:rowOff>
    </xdr:from>
    <xdr:to>
      <xdr:col>6</xdr:col>
      <xdr:colOff>38100</xdr:colOff>
      <xdr:row>96</xdr:row>
      <xdr:rowOff>26632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75608</xdr:rowOff>
    </xdr:from>
    <xdr:to>
      <xdr:col>55</xdr:col>
      <xdr:colOff>0</xdr:colOff>
      <xdr:row>37</xdr:row>
      <xdr:rowOff>104343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9258"/>
          <a:ext cx="8382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61183</xdr:rowOff>
    </xdr:from>
    <xdr:to>
      <xdr:col>50</xdr:col>
      <xdr:colOff>114300</xdr:colOff>
      <xdr:row>37</xdr:row>
      <xdr:rowOff>75608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0483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61183</xdr:rowOff>
    </xdr:from>
    <xdr:to>
      <xdr:col>45</xdr:col>
      <xdr:colOff>177800</xdr:colOff>
      <xdr:row>37</xdr:row>
      <xdr:rowOff>91244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04833"/>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91244</xdr:rowOff>
    </xdr:from>
    <xdr:to>
      <xdr:col>41</xdr:col>
      <xdr:colOff>50800</xdr:colOff>
      <xdr:row>37</xdr:row>
      <xdr:rowOff>100434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3489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53543</xdr:rowOff>
    </xdr:from>
    <xdr:to>
      <xdr:col>55</xdr:col>
      <xdr:colOff>50800</xdr:colOff>
      <xdr:row>37</xdr:row>
      <xdr:rowOff>155143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31970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24808</xdr:rowOff>
    </xdr:from>
    <xdr:to>
      <xdr:col>50</xdr:col>
      <xdr:colOff>165100</xdr:colOff>
      <xdr:row>37</xdr:row>
      <xdr:rowOff>126408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117535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10383</xdr:rowOff>
    </xdr:from>
    <xdr:to>
      <xdr:col>46</xdr:col>
      <xdr:colOff>38100</xdr:colOff>
      <xdr:row>37</xdr:row>
      <xdr:rowOff>111983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103110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40444</xdr:rowOff>
    </xdr:from>
    <xdr:to>
      <xdr:col>41</xdr:col>
      <xdr:colOff>101600</xdr:colOff>
      <xdr:row>37</xdr:row>
      <xdr:rowOff>142044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133171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49634</xdr:rowOff>
    </xdr:from>
    <xdr:to>
      <xdr:col>36</xdr:col>
      <xdr:colOff>165100</xdr:colOff>
      <xdr:row>37</xdr:row>
      <xdr:rowOff>151234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142361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38476</xdr:rowOff>
    </xdr:from>
    <xdr:to>
      <xdr:col>55</xdr:col>
      <xdr:colOff>0</xdr:colOff>
      <xdr:row>59</xdr:row>
      <xdr:rowOff>41697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54026"/>
          <a:ext cx="8382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10485</xdr:rowOff>
    </xdr:from>
    <xdr:to>
      <xdr:col>50</xdr:col>
      <xdr:colOff>114300</xdr:colOff>
      <xdr:row>59</xdr:row>
      <xdr:rowOff>38476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2603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156927</xdr:rowOff>
    </xdr:from>
    <xdr:to>
      <xdr:col>45</xdr:col>
      <xdr:colOff>177800</xdr:colOff>
      <xdr:row>59</xdr:row>
      <xdr:rowOff>10485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01027"/>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138523</xdr:rowOff>
    </xdr:from>
    <xdr:to>
      <xdr:col>41</xdr:col>
      <xdr:colOff>50800</xdr:colOff>
      <xdr:row>58</xdr:row>
      <xdr:rowOff>156927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2623"/>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162347</xdr:rowOff>
    </xdr:from>
    <xdr:to>
      <xdr:col>55</xdr:col>
      <xdr:colOff>50800</xdr:colOff>
      <xdr:row>59</xdr:row>
      <xdr:rowOff>92497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1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159126</xdr:rowOff>
    </xdr:from>
    <xdr:to>
      <xdr:col>50</xdr:col>
      <xdr:colOff>165100</xdr:colOff>
      <xdr:row>59</xdr:row>
      <xdr:rowOff>89276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80403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131135</xdr:rowOff>
    </xdr:from>
    <xdr:to>
      <xdr:col>46</xdr:col>
      <xdr:colOff>38100</xdr:colOff>
      <xdr:row>59</xdr:row>
      <xdr:rowOff>61285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106127</xdr:rowOff>
    </xdr:from>
    <xdr:to>
      <xdr:col>41</xdr:col>
      <xdr:colOff>101600</xdr:colOff>
      <xdr:row>59</xdr:row>
      <xdr:rowOff>36277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27404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87723</xdr:rowOff>
    </xdr:from>
    <xdr:to>
      <xdr:col>36</xdr:col>
      <xdr:colOff>165100</xdr:colOff>
      <xdr:row>59</xdr:row>
      <xdr:rowOff>17873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34400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0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26956</xdr:rowOff>
    </xdr:from>
    <xdr:to>
      <xdr:col>55</xdr:col>
      <xdr:colOff>0</xdr:colOff>
      <xdr:row>79</xdr:row>
      <xdr:rowOff>28453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1506"/>
          <a:ext cx="8382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169455</xdr:rowOff>
    </xdr:from>
    <xdr:to>
      <xdr:col>50</xdr:col>
      <xdr:colOff>114300</xdr:colOff>
      <xdr:row>79</xdr:row>
      <xdr:rowOff>28453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2555"/>
          <a:ext cx="889000" cy="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169455</xdr:rowOff>
    </xdr:from>
    <xdr:to>
      <xdr:col>45</xdr:col>
      <xdr:colOff>177800</xdr:colOff>
      <xdr:row>79</xdr:row>
      <xdr:rowOff>16776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2555"/>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147606</xdr:rowOff>
    </xdr:from>
    <xdr:to>
      <xdr:col>55</xdr:col>
      <xdr:colOff>50800</xdr:colOff>
      <xdr:row>79</xdr:row>
      <xdr:rowOff>77756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149103</xdr:rowOff>
    </xdr:from>
    <xdr:to>
      <xdr:col>50</xdr:col>
      <xdr:colOff>165100</xdr:colOff>
      <xdr:row>79</xdr:row>
      <xdr:rowOff>79253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70380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118655</xdr:rowOff>
    </xdr:from>
    <xdr:to>
      <xdr:col>46</xdr:col>
      <xdr:colOff>38100</xdr:colOff>
      <xdr:row>79</xdr:row>
      <xdr:rowOff>48805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39932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137426</xdr:rowOff>
    </xdr:from>
    <xdr:to>
      <xdr:col>41</xdr:col>
      <xdr:colOff>101600</xdr:colOff>
      <xdr:row>79</xdr:row>
      <xdr:rowOff>67576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58703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12091</xdr:rowOff>
    </xdr:from>
    <xdr:to>
      <xdr:col>55</xdr:col>
      <xdr:colOff>0</xdr:colOff>
      <xdr:row>98</xdr:row>
      <xdr:rowOff>14326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14191"/>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163513</xdr:rowOff>
    </xdr:from>
    <xdr:to>
      <xdr:col>50</xdr:col>
      <xdr:colOff>114300</xdr:colOff>
      <xdr:row>98</xdr:row>
      <xdr:rowOff>12091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94163"/>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159513</xdr:rowOff>
    </xdr:from>
    <xdr:to>
      <xdr:col>45</xdr:col>
      <xdr:colOff>177800</xdr:colOff>
      <xdr:row>97</xdr:row>
      <xdr:rowOff>163513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47263"/>
          <a:ext cx="889000" cy="3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134976</xdr:rowOff>
    </xdr:from>
    <xdr:to>
      <xdr:col>55</xdr:col>
      <xdr:colOff>50800</xdr:colOff>
      <xdr:row>98</xdr:row>
      <xdr:rowOff>65126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49903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132741</xdr:rowOff>
    </xdr:from>
    <xdr:to>
      <xdr:col>50</xdr:col>
      <xdr:colOff>165100</xdr:colOff>
      <xdr:row>98</xdr:row>
      <xdr:rowOff>62891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112713</xdr:rowOff>
    </xdr:from>
    <xdr:to>
      <xdr:col>46</xdr:col>
      <xdr:colOff>38100</xdr:colOff>
      <xdr:row>98</xdr:row>
      <xdr:rowOff>42863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33990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108713</xdr:rowOff>
    </xdr:from>
    <xdr:to>
      <xdr:col>41</xdr:col>
      <xdr:colOff>101600</xdr:colOff>
      <xdr:row>96</xdr:row>
      <xdr:rowOff>38863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55390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1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23571</xdr:rowOff>
    </xdr:from>
    <xdr:to>
      <xdr:col>85</xdr:col>
      <xdr:colOff>127000</xdr:colOff>
      <xdr:row>38</xdr:row>
      <xdr:rowOff>23623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38671"/>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23571</xdr:rowOff>
    </xdr:from>
    <xdr:to>
      <xdr:col>81</xdr:col>
      <xdr:colOff>50800</xdr:colOff>
      <xdr:row>38</xdr:row>
      <xdr:rowOff>25286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5386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23600</xdr:rowOff>
    </xdr:from>
    <xdr:to>
      <xdr:col>76</xdr:col>
      <xdr:colOff>114300</xdr:colOff>
      <xdr:row>38</xdr:row>
      <xdr:rowOff>25286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538700"/>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23600</xdr:rowOff>
    </xdr:from>
    <xdr:to>
      <xdr:col>71</xdr:col>
      <xdr:colOff>177800</xdr:colOff>
      <xdr:row>38</xdr:row>
      <xdr:rowOff>25240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3870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144273</xdr:rowOff>
    </xdr:from>
    <xdr:to>
      <xdr:col>85</xdr:col>
      <xdr:colOff>177800</xdr:colOff>
      <xdr:row>38</xdr:row>
      <xdr:rowOff>74423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144221</xdr:rowOff>
    </xdr:from>
    <xdr:to>
      <xdr:col>81</xdr:col>
      <xdr:colOff>101600</xdr:colOff>
      <xdr:row>38</xdr:row>
      <xdr:rowOff>74371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65498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145936</xdr:rowOff>
    </xdr:from>
    <xdr:to>
      <xdr:col>76</xdr:col>
      <xdr:colOff>165100</xdr:colOff>
      <xdr:row>38</xdr:row>
      <xdr:rowOff>76085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67213</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35333" y="6582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144250</xdr:rowOff>
    </xdr:from>
    <xdr:to>
      <xdr:col>72</xdr:col>
      <xdr:colOff>38100</xdr:colOff>
      <xdr:row>38</xdr:row>
      <xdr:rowOff>74400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65527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8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145890</xdr:rowOff>
    </xdr:from>
    <xdr:to>
      <xdr:col>67</xdr:col>
      <xdr:colOff>101600</xdr:colOff>
      <xdr:row>38</xdr:row>
      <xdr:rowOff>76040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67167</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57333" y="658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157848</xdr:rowOff>
    </xdr:from>
    <xdr:to>
      <xdr:col>85</xdr:col>
      <xdr:colOff>127000</xdr:colOff>
      <xdr:row>76</xdr:row>
      <xdr:rowOff>168490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188048"/>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168490</xdr:rowOff>
    </xdr:from>
    <xdr:to>
      <xdr:col>81</xdr:col>
      <xdr:colOff>50800</xdr:colOff>
      <xdr:row>77</xdr:row>
      <xdr:rowOff>18390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198690"/>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6972</xdr:rowOff>
    </xdr:from>
    <xdr:to>
      <xdr:col>76</xdr:col>
      <xdr:colOff>114300</xdr:colOff>
      <xdr:row>77</xdr:row>
      <xdr:rowOff>18390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208622"/>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163843</xdr:rowOff>
    </xdr:from>
    <xdr:to>
      <xdr:col>71</xdr:col>
      <xdr:colOff>177800</xdr:colOff>
      <xdr:row>77</xdr:row>
      <xdr:rowOff>6972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194043"/>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107048</xdr:rowOff>
    </xdr:from>
    <xdr:to>
      <xdr:col>85</xdr:col>
      <xdr:colOff>177800</xdr:colOff>
      <xdr:row>77</xdr:row>
      <xdr:rowOff>37198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85475</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117690</xdr:rowOff>
    </xdr:from>
    <xdr:to>
      <xdr:col>81</xdr:col>
      <xdr:colOff>101600</xdr:colOff>
      <xdr:row>77</xdr:row>
      <xdr:rowOff>47840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38967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139040</xdr:rowOff>
    </xdr:from>
    <xdr:to>
      <xdr:col>76</xdr:col>
      <xdr:colOff>165100</xdr:colOff>
      <xdr:row>77</xdr:row>
      <xdr:rowOff>69190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1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60317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127622</xdr:rowOff>
    </xdr:from>
    <xdr:to>
      <xdr:col>72</xdr:col>
      <xdr:colOff>38100</xdr:colOff>
      <xdr:row>77</xdr:row>
      <xdr:rowOff>57772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1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48899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113043</xdr:rowOff>
    </xdr:from>
    <xdr:to>
      <xdr:col>67</xdr:col>
      <xdr:colOff>101600</xdr:colOff>
      <xdr:row>77</xdr:row>
      <xdr:rowOff>43193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1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34320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65267</xdr:rowOff>
    </xdr:from>
    <xdr:to>
      <xdr:col>85</xdr:col>
      <xdr:colOff>127000</xdr:colOff>
      <xdr:row>98</xdr:row>
      <xdr:rowOff>89477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67367"/>
          <a:ext cx="8382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40022</xdr:rowOff>
    </xdr:from>
    <xdr:to>
      <xdr:col>81</xdr:col>
      <xdr:colOff>50800</xdr:colOff>
      <xdr:row>98</xdr:row>
      <xdr:rowOff>65267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42122"/>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40022</xdr:rowOff>
    </xdr:from>
    <xdr:to>
      <xdr:col>76</xdr:col>
      <xdr:colOff>114300</xdr:colOff>
      <xdr:row>98</xdr:row>
      <xdr:rowOff>95100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42122"/>
          <a:ext cx="889000" cy="5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146436</xdr:rowOff>
    </xdr:from>
    <xdr:to>
      <xdr:col>71</xdr:col>
      <xdr:colOff>177800</xdr:colOff>
      <xdr:row>98</xdr:row>
      <xdr:rowOff>95100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77086"/>
          <a:ext cx="889000" cy="1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38677</xdr:rowOff>
    </xdr:from>
    <xdr:to>
      <xdr:col>85</xdr:col>
      <xdr:colOff>177800</xdr:colOff>
      <xdr:row>98</xdr:row>
      <xdr:rowOff>140277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169504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14467</xdr:rowOff>
    </xdr:from>
    <xdr:to>
      <xdr:col>81</xdr:col>
      <xdr:colOff>101600</xdr:colOff>
      <xdr:row>98</xdr:row>
      <xdr:rowOff>116067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132594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160672</xdr:rowOff>
    </xdr:from>
    <xdr:to>
      <xdr:col>76</xdr:col>
      <xdr:colOff>165100</xdr:colOff>
      <xdr:row>98</xdr:row>
      <xdr:rowOff>90822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44300</xdr:rowOff>
    </xdr:from>
    <xdr:to>
      <xdr:col>72</xdr:col>
      <xdr:colOff>38100</xdr:colOff>
      <xdr:row>98</xdr:row>
      <xdr:rowOff>145900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162427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95636</xdr:rowOff>
    </xdr:from>
    <xdr:to>
      <xdr:col>67</xdr:col>
      <xdr:colOff>101600</xdr:colOff>
      <xdr:row>98</xdr:row>
      <xdr:rowOff>25786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42313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81440</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67990"/>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30640</xdr:rowOff>
    </xdr:from>
    <xdr:to>
      <xdr:col>98</xdr:col>
      <xdr:colOff>38100</xdr:colOff>
      <xdr:row>39</xdr:row>
      <xdr:rowOff>132240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123367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80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110713</xdr:rowOff>
    </xdr:from>
    <xdr:to>
      <xdr:col>116</xdr:col>
      <xdr:colOff>63500</xdr:colOff>
      <xdr:row>56</xdr:row>
      <xdr:rowOff>110896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71191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110896</xdr:rowOff>
    </xdr:from>
    <xdr:to>
      <xdr:col>111</xdr:col>
      <xdr:colOff>177800</xdr:colOff>
      <xdr:row>56</xdr:row>
      <xdr:rowOff>111765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1209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110348</xdr:rowOff>
    </xdr:from>
    <xdr:to>
      <xdr:col>107</xdr:col>
      <xdr:colOff>50800</xdr:colOff>
      <xdr:row>56</xdr:row>
      <xdr:rowOff>111765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1154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108382</xdr:rowOff>
    </xdr:from>
    <xdr:to>
      <xdr:col>102</xdr:col>
      <xdr:colOff>114300</xdr:colOff>
      <xdr:row>56</xdr:row>
      <xdr:rowOff>110348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70958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165030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59913</xdr:rowOff>
    </xdr:from>
    <xdr:to>
      <xdr:col>116</xdr:col>
      <xdr:colOff>114300</xdr:colOff>
      <xdr:row>56</xdr:row>
      <xdr:rowOff>161513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82790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1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60096</xdr:rowOff>
    </xdr:from>
    <xdr:to>
      <xdr:col>112</xdr:col>
      <xdr:colOff>38100</xdr:colOff>
      <xdr:row>56</xdr:row>
      <xdr:rowOff>161696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6773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4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60965</xdr:rowOff>
    </xdr:from>
    <xdr:to>
      <xdr:col>107</xdr:col>
      <xdr:colOff>101600</xdr:colOff>
      <xdr:row>56</xdr:row>
      <xdr:rowOff>162565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4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59548</xdr:rowOff>
    </xdr:from>
    <xdr:to>
      <xdr:col>102</xdr:col>
      <xdr:colOff>165100</xdr:colOff>
      <xdr:row>56</xdr:row>
      <xdr:rowOff>161148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6225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57582</xdr:rowOff>
    </xdr:from>
    <xdr:to>
      <xdr:col>98</xdr:col>
      <xdr:colOff>38100</xdr:colOff>
      <xdr:row>56</xdr:row>
      <xdr:rowOff>159182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4259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43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133261</xdr:rowOff>
    </xdr:from>
    <xdr:to>
      <xdr:col>116</xdr:col>
      <xdr:colOff>63500</xdr:colOff>
      <xdr:row>75</xdr:row>
      <xdr:rowOff>142881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992011"/>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133261</xdr:rowOff>
    </xdr:from>
    <xdr:to>
      <xdr:col>111</xdr:col>
      <xdr:colOff>177800</xdr:colOff>
      <xdr:row>75</xdr:row>
      <xdr:rowOff>145244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9201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145244</xdr:rowOff>
    </xdr:from>
    <xdr:to>
      <xdr:col>107</xdr:col>
      <xdr:colOff>50800</xdr:colOff>
      <xdr:row>75</xdr:row>
      <xdr:rowOff>168408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0399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168408</xdr:rowOff>
    </xdr:from>
    <xdr:to>
      <xdr:col>102</xdr:col>
      <xdr:colOff>114300</xdr:colOff>
      <xdr:row>76</xdr:row>
      <xdr:rowOff>57632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2715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92081</xdr:rowOff>
    </xdr:from>
    <xdr:to>
      <xdr:col>116</xdr:col>
      <xdr:colOff>114300</xdr:colOff>
      <xdr:row>76</xdr:row>
      <xdr:rowOff>22231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70508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9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82461</xdr:rowOff>
    </xdr:from>
    <xdr:to>
      <xdr:col>112</xdr:col>
      <xdr:colOff>38100</xdr:colOff>
      <xdr:row>76</xdr:row>
      <xdr:rowOff>12610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41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94444</xdr:rowOff>
    </xdr:from>
    <xdr:to>
      <xdr:col>107</xdr:col>
      <xdr:colOff>101600</xdr:colOff>
      <xdr:row>76</xdr:row>
      <xdr:rowOff>24594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117608</xdr:rowOff>
    </xdr:from>
    <xdr:to>
      <xdr:col>102</xdr:col>
      <xdr:colOff>165100</xdr:colOff>
      <xdr:row>76</xdr:row>
      <xdr:rowOff>47758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64285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6832</xdr:rowOff>
    </xdr:from>
    <xdr:to>
      <xdr:col>98</xdr:col>
      <xdr:colOff>38100</xdr:colOff>
      <xdr:row>76</xdr:row>
      <xdr:rowOff>108432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の乖離が一貫して大きいのは人件費である。これは、定員適正化計画に基づいて職員数の抑制に努めた結果、人口千人当たり職員数が類似団体内でも低い状態を維持しており、手当等については必要最小限のものしか設けていないことなどで人件費を抑え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公債費については起債の発行を抑制し償還が順次終了していることから減少傾向にあったが、東日本大震災を受け平成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年度にかけて市庁舎や教育施設などの公共施設の耐震化を進め、その際に発行した地方債の元金償還が平成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年度から始まっていることから今年度も増加している。　そのような背景から、平成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年度の普通建設事業費（うち更新設備）が類似団体内平均を上回っている。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子以降の保育料等の完全無料化をはじめとする子育て支援施策を積極的に実施していることなどにより増加傾向にある。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33,337
33,010
54.63
13,304,115
12,405,668
887,516
7,700,906
10,600,052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27360</xdr:rowOff>
    </xdr:from>
    <xdr:to>
      <xdr:col>24</xdr:col>
      <xdr:colOff>63500</xdr:colOff>
      <xdr:row>36</xdr:row>
      <xdr:rowOff>35524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9956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60016</xdr:rowOff>
    </xdr:from>
    <xdr:to>
      <xdr:col>19</xdr:col>
      <xdr:colOff>177800</xdr:colOff>
      <xdr:row>36</xdr:row>
      <xdr:rowOff>27360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60766"/>
          <a:ext cx="8890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60016</xdr:rowOff>
    </xdr:from>
    <xdr:to>
      <xdr:col>15</xdr:col>
      <xdr:colOff>50800</xdr:colOff>
      <xdr:row>35</xdr:row>
      <xdr:rowOff>141986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60766"/>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36</xdr:row>
      <xdr:rowOff>37157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2736"/>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166205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156174</xdr:rowOff>
    </xdr:from>
    <xdr:to>
      <xdr:col>24</xdr:col>
      <xdr:colOff>114300</xdr:colOff>
      <xdr:row>36</xdr:row>
      <xdr:rowOff>86324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148010</xdr:rowOff>
    </xdr:from>
    <xdr:to>
      <xdr:col>20</xdr:col>
      <xdr:colOff>38100</xdr:colOff>
      <xdr:row>36</xdr:row>
      <xdr:rowOff>78160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94687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9216</xdr:rowOff>
    </xdr:from>
    <xdr:to>
      <xdr:col>15</xdr:col>
      <xdr:colOff>101600</xdr:colOff>
      <xdr:row>35</xdr:row>
      <xdr:rowOff>110816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127343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91186</xdr:rowOff>
    </xdr:from>
    <xdr:to>
      <xdr:col>10</xdr:col>
      <xdr:colOff>165100</xdr:colOff>
      <xdr:row>36</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157807</xdr:rowOff>
    </xdr:from>
    <xdr:to>
      <xdr:col>6</xdr:col>
      <xdr:colOff>38100</xdr:colOff>
      <xdr:row>36</xdr:row>
      <xdr:rowOff>87957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79084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64243</xdr:rowOff>
    </xdr:from>
    <xdr:to>
      <xdr:col>24</xdr:col>
      <xdr:colOff>63500</xdr:colOff>
      <xdr:row>57</xdr:row>
      <xdr:rowOff>85723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6893"/>
          <a:ext cx="838200" cy="2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46065</xdr:rowOff>
    </xdr:from>
    <xdr:to>
      <xdr:col>19</xdr:col>
      <xdr:colOff>177800</xdr:colOff>
      <xdr:row>57</xdr:row>
      <xdr:rowOff>64243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18715"/>
          <a:ext cx="889000" cy="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46065</xdr:rowOff>
    </xdr:from>
    <xdr:to>
      <xdr:col>15</xdr:col>
      <xdr:colOff>50800</xdr:colOff>
      <xdr:row>57</xdr:row>
      <xdr:rowOff>76264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8715"/>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94035</xdr:rowOff>
    </xdr:from>
    <xdr:to>
      <xdr:col>10</xdr:col>
      <xdr:colOff>114300</xdr:colOff>
      <xdr:row>57</xdr:row>
      <xdr:rowOff>76264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95235"/>
          <a:ext cx="889000" cy="15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34923</xdr:rowOff>
    </xdr:from>
    <xdr:to>
      <xdr:col>24</xdr:col>
      <xdr:colOff>114300</xdr:colOff>
      <xdr:row>57</xdr:row>
      <xdr:rowOff>136523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121300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13443</xdr:rowOff>
    </xdr:from>
    <xdr:to>
      <xdr:col>20</xdr:col>
      <xdr:colOff>38100</xdr:colOff>
      <xdr:row>57</xdr:row>
      <xdr:rowOff>115043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106170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166715</xdr:rowOff>
    </xdr:from>
    <xdr:to>
      <xdr:col>15</xdr:col>
      <xdr:colOff>101600</xdr:colOff>
      <xdr:row>57</xdr:row>
      <xdr:rowOff>96865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87992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6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25464</xdr:rowOff>
    </xdr:from>
    <xdr:to>
      <xdr:col>10</xdr:col>
      <xdr:colOff>165100</xdr:colOff>
      <xdr:row>57</xdr:row>
      <xdr:rowOff>127064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118191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43235</xdr:rowOff>
    </xdr:from>
    <xdr:to>
      <xdr:col>6</xdr:col>
      <xdr:colOff>38100</xdr:colOff>
      <xdr:row>56</xdr:row>
      <xdr:rowOff>144835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80683</xdr:rowOff>
    </xdr:from>
    <xdr:to>
      <xdr:col>24</xdr:col>
      <xdr:colOff>63500</xdr:colOff>
      <xdr:row>78</xdr:row>
      <xdr:rowOff>84074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53783"/>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78023</xdr:rowOff>
    </xdr:from>
    <xdr:to>
      <xdr:col>19</xdr:col>
      <xdr:colOff>177800</xdr:colOff>
      <xdr:row>78</xdr:row>
      <xdr:rowOff>80683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51123"/>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78023</xdr:rowOff>
    </xdr:from>
    <xdr:to>
      <xdr:col>15</xdr:col>
      <xdr:colOff>50800</xdr:colOff>
      <xdr:row>78</xdr:row>
      <xdr:rowOff>141872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1123"/>
          <a:ext cx="8890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141872</xdr:rowOff>
    </xdr:from>
    <xdr:to>
      <xdr:col>10</xdr:col>
      <xdr:colOff>114300</xdr:colOff>
      <xdr:row>78</xdr:row>
      <xdr:rowOff>167551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497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33274</xdr:rowOff>
    </xdr:from>
    <xdr:to>
      <xdr:col>24</xdr:col>
      <xdr:colOff>114300</xdr:colOff>
      <xdr:row>78</xdr:row>
      <xdr:rowOff>134874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29883</xdr:rowOff>
    </xdr:from>
    <xdr:to>
      <xdr:col>20</xdr:col>
      <xdr:colOff>38100</xdr:colOff>
      <xdr:row>78</xdr:row>
      <xdr:rowOff>131483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122610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27223</xdr:rowOff>
    </xdr:from>
    <xdr:to>
      <xdr:col>15</xdr:col>
      <xdr:colOff>101600</xdr:colOff>
      <xdr:row>78</xdr:row>
      <xdr:rowOff>128823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119950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91072</xdr:rowOff>
    </xdr:from>
    <xdr:to>
      <xdr:col>10</xdr:col>
      <xdr:colOff>165100</xdr:colOff>
      <xdr:row>79</xdr:row>
      <xdr:rowOff>21222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116751</xdr:rowOff>
    </xdr:from>
    <xdr:to>
      <xdr:col>6</xdr:col>
      <xdr:colOff>38100</xdr:colOff>
      <xdr:row>79</xdr:row>
      <xdr:rowOff>46901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38028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142002</xdr:rowOff>
    </xdr:from>
    <xdr:to>
      <xdr:col>24</xdr:col>
      <xdr:colOff>63500</xdr:colOff>
      <xdr:row>98</xdr:row>
      <xdr:rowOff>165123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44102"/>
          <a:ext cx="8382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103319</xdr:rowOff>
    </xdr:from>
    <xdr:to>
      <xdr:col>19</xdr:col>
      <xdr:colOff>177800</xdr:colOff>
      <xdr:row>98</xdr:row>
      <xdr:rowOff>142002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05419"/>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103319</xdr:rowOff>
    </xdr:from>
    <xdr:to>
      <xdr:col>15</xdr:col>
      <xdr:colOff>50800</xdr:colOff>
      <xdr:row>98</xdr:row>
      <xdr:rowOff>119044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5419"/>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80950</xdr:rowOff>
    </xdr:from>
    <xdr:to>
      <xdr:col>10</xdr:col>
      <xdr:colOff>114300</xdr:colOff>
      <xdr:row>98</xdr:row>
      <xdr:rowOff>119044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3050"/>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114323</xdr:rowOff>
    </xdr:from>
    <xdr:to>
      <xdr:col>24</xdr:col>
      <xdr:colOff>114300</xdr:colOff>
      <xdr:row>99</xdr:row>
      <xdr:rowOff>44473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29250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91202</xdr:rowOff>
    </xdr:from>
    <xdr:to>
      <xdr:col>20</xdr:col>
      <xdr:colOff>38100</xdr:colOff>
      <xdr:row>99</xdr:row>
      <xdr:rowOff>21352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52519</xdr:rowOff>
    </xdr:from>
    <xdr:to>
      <xdr:col>15</xdr:col>
      <xdr:colOff>101600</xdr:colOff>
      <xdr:row>98</xdr:row>
      <xdr:rowOff>154119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145246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68244</xdr:rowOff>
    </xdr:from>
    <xdr:to>
      <xdr:col>10</xdr:col>
      <xdr:colOff>165100</xdr:colOff>
      <xdr:row>98</xdr:row>
      <xdr:rowOff>169844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30150</xdr:rowOff>
    </xdr:from>
    <xdr:to>
      <xdr:col>6</xdr:col>
      <xdr:colOff>38100</xdr:colOff>
      <xdr:row>98</xdr:row>
      <xdr:rowOff>131750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122877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37973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800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35230</xdr:rowOff>
    </xdr:from>
    <xdr:to>
      <xdr:col>50</xdr:col>
      <xdr:colOff>114300</xdr:colOff>
      <xdr:row>37</xdr:row>
      <xdr:rowOff>37973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788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27915</xdr:rowOff>
    </xdr:from>
    <xdr:to>
      <xdr:col>45</xdr:col>
      <xdr:colOff>177800</xdr:colOff>
      <xdr:row>37</xdr:row>
      <xdr:rowOff>35230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715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65405</xdr:rowOff>
    </xdr:from>
    <xdr:to>
      <xdr:col>41</xdr:col>
      <xdr:colOff>50800</xdr:colOff>
      <xdr:row>37</xdr:row>
      <xdr:rowOff>27915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37605"/>
          <a:ext cx="8890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157023</xdr:rowOff>
    </xdr:from>
    <xdr:to>
      <xdr:col>55</xdr:col>
      <xdr:colOff>50800</xdr:colOff>
      <xdr:row>37</xdr:row>
      <xdr:rowOff>87173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8450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158623</xdr:rowOff>
    </xdr:from>
    <xdr:to>
      <xdr:col>50</xdr:col>
      <xdr:colOff>165100</xdr:colOff>
      <xdr:row>37</xdr:row>
      <xdr:rowOff>88773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79900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155880</xdr:rowOff>
    </xdr:from>
    <xdr:to>
      <xdr:col>46</xdr:col>
      <xdr:colOff>38100</xdr:colOff>
      <xdr:row>37</xdr:row>
      <xdr:rowOff>86030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77157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148565</xdr:rowOff>
    </xdr:from>
    <xdr:to>
      <xdr:col>41</xdr:col>
      <xdr:colOff>101600</xdr:colOff>
      <xdr:row>37</xdr:row>
      <xdr:rowOff>78715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69842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14605</xdr:rowOff>
    </xdr:from>
    <xdr:to>
      <xdr:col>36</xdr:col>
      <xdr:colOff>165100</xdr:colOff>
      <xdr:row>36</xdr:row>
      <xdr:rowOff>116205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132732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134938</xdr:rowOff>
    </xdr:from>
    <xdr:to>
      <xdr:col>55</xdr:col>
      <xdr:colOff>0</xdr:colOff>
      <xdr:row>57</xdr:row>
      <xdr:rowOff>136252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7588"/>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89503</xdr:rowOff>
    </xdr:from>
    <xdr:to>
      <xdr:col>50</xdr:col>
      <xdr:colOff>114300</xdr:colOff>
      <xdr:row>57</xdr:row>
      <xdr:rowOff>136252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6215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89503</xdr:rowOff>
    </xdr:from>
    <xdr:to>
      <xdr:col>45</xdr:col>
      <xdr:colOff>177800</xdr:colOff>
      <xdr:row>57</xdr:row>
      <xdr:rowOff>152026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62153"/>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96114</xdr:rowOff>
    </xdr:from>
    <xdr:to>
      <xdr:col>41</xdr:col>
      <xdr:colOff>50800</xdr:colOff>
      <xdr:row>57</xdr:row>
      <xdr:rowOff>152026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68764"/>
          <a:ext cx="8890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84138</xdr:rowOff>
    </xdr:from>
    <xdr:to>
      <xdr:col>55</xdr:col>
      <xdr:colOff>50800</xdr:colOff>
      <xdr:row>58</xdr:row>
      <xdr:rowOff>14288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85452</xdr:rowOff>
    </xdr:from>
    <xdr:to>
      <xdr:col>50</xdr:col>
      <xdr:colOff>165100</xdr:colOff>
      <xdr:row>58</xdr:row>
      <xdr:rowOff>15602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38703</xdr:rowOff>
    </xdr:from>
    <xdr:to>
      <xdr:col>46</xdr:col>
      <xdr:colOff>38100</xdr:colOff>
      <xdr:row>57</xdr:row>
      <xdr:rowOff>140303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0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101226</xdr:rowOff>
    </xdr:from>
    <xdr:to>
      <xdr:col>41</xdr:col>
      <xdr:colOff>101600</xdr:colOff>
      <xdr:row>58</xdr:row>
      <xdr:rowOff>31376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22503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45314</xdr:rowOff>
    </xdr:from>
    <xdr:to>
      <xdr:col>36</xdr:col>
      <xdr:colOff>165100</xdr:colOff>
      <xdr:row>57</xdr:row>
      <xdr:rowOff>146914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163441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116856</xdr:rowOff>
    </xdr:from>
    <xdr:to>
      <xdr:col>55</xdr:col>
      <xdr:colOff>0</xdr:colOff>
      <xdr:row>77</xdr:row>
      <xdr:rowOff>170430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18506"/>
          <a:ext cx="838200" cy="5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116856</xdr:rowOff>
    </xdr:from>
    <xdr:to>
      <xdr:col>50</xdr:col>
      <xdr:colOff>114300</xdr:colOff>
      <xdr:row>77</xdr:row>
      <xdr:rowOff>127372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1850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127372</xdr:rowOff>
    </xdr:from>
    <xdr:to>
      <xdr:col>45</xdr:col>
      <xdr:colOff>177800</xdr:colOff>
      <xdr:row>77</xdr:row>
      <xdr:rowOff>162316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29022"/>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162316</xdr:rowOff>
    </xdr:from>
    <xdr:to>
      <xdr:col>41</xdr:col>
      <xdr:colOff>50800</xdr:colOff>
      <xdr:row>78</xdr:row>
      <xdr:rowOff>23130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63966"/>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119630</xdr:rowOff>
    </xdr:from>
    <xdr:to>
      <xdr:col>55</xdr:col>
      <xdr:colOff>50800</xdr:colOff>
      <xdr:row>78</xdr:row>
      <xdr:rowOff>49780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142507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66056</xdr:rowOff>
    </xdr:from>
    <xdr:to>
      <xdr:col>50</xdr:col>
      <xdr:colOff>165100</xdr:colOff>
      <xdr:row>77</xdr:row>
      <xdr:rowOff>167656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76572</xdr:rowOff>
    </xdr:from>
    <xdr:to>
      <xdr:col>46</xdr:col>
      <xdr:colOff>38100</xdr:colOff>
      <xdr:row>78</xdr:row>
      <xdr:rowOff>6722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23249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111516</xdr:rowOff>
    </xdr:from>
    <xdr:to>
      <xdr:col>41</xdr:col>
      <xdr:colOff>101600</xdr:colOff>
      <xdr:row>78</xdr:row>
      <xdr:rowOff>41666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58193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143780</xdr:rowOff>
    </xdr:from>
    <xdr:to>
      <xdr:col>36</xdr:col>
      <xdr:colOff>165100</xdr:colOff>
      <xdr:row>78</xdr:row>
      <xdr:rowOff>73930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90457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134531</xdr:rowOff>
    </xdr:from>
    <xdr:to>
      <xdr:col>55</xdr:col>
      <xdr:colOff>0</xdr:colOff>
      <xdr:row>98</xdr:row>
      <xdr:rowOff>138906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36631"/>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131538</xdr:rowOff>
    </xdr:from>
    <xdr:to>
      <xdr:col>50</xdr:col>
      <xdr:colOff>114300</xdr:colOff>
      <xdr:row>98</xdr:row>
      <xdr:rowOff>138906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33638"/>
          <a:ext cx="8890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129843</xdr:rowOff>
    </xdr:from>
    <xdr:to>
      <xdr:col>45</xdr:col>
      <xdr:colOff>177800</xdr:colOff>
      <xdr:row>98</xdr:row>
      <xdr:rowOff>131538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31943"/>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129843</xdr:rowOff>
    </xdr:from>
    <xdr:to>
      <xdr:col>41</xdr:col>
      <xdr:colOff>50800</xdr:colOff>
      <xdr:row>98</xdr:row>
      <xdr:rowOff>140458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31943"/>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83731</xdr:rowOff>
    </xdr:from>
    <xdr:to>
      <xdr:col>55</xdr:col>
      <xdr:colOff>50800</xdr:colOff>
      <xdr:row>99</xdr:row>
      <xdr:rowOff>13881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88106</xdr:rowOff>
    </xdr:from>
    <xdr:to>
      <xdr:col>50</xdr:col>
      <xdr:colOff>165100</xdr:colOff>
      <xdr:row>99</xdr:row>
      <xdr:rowOff>18256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8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80738</xdr:rowOff>
    </xdr:from>
    <xdr:to>
      <xdr:col>46</xdr:col>
      <xdr:colOff>38100</xdr:colOff>
      <xdr:row>99</xdr:row>
      <xdr:rowOff>10888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79043</xdr:rowOff>
    </xdr:from>
    <xdr:to>
      <xdr:col>41</xdr:col>
      <xdr:colOff>101600</xdr:colOff>
      <xdr:row>99</xdr:row>
      <xdr:rowOff>9193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89658</xdr:rowOff>
    </xdr:from>
    <xdr:to>
      <xdr:col>36</xdr:col>
      <xdr:colOff>165100</xdr:colOff>
      <xdr:row>99</xdr:row>
      <xdr:rowOff>19808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32639</xdr:rowOff>
    </xdr:from>
    <xdr:to>
      <xdr:col>85</xdr:col>
      <xdr:colOff>127000</xdr:colOff>
      <xdr:row>38</xdr:row>
      <xdr:rowOff>127051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47739"/>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32639</xdr:rowOff>
    </xdr:from>
    <xdr:to>
      <xdr:col>81</xdr:col>
      <xdr:colOff>50800</xdr:colOff>
      <xdr:row>38</xdr:row>
      <xdr:rowOff>101943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47739"/>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101943</xdr:rowOff>
    </xdr:from>
    <xdr:to>
      <xdr:col>76</xdr:col>
      <xdr:colOff>114300</xdr:colOff>
      <xdr:row>38</xdr:row>
      <xdr:rowOff>104419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1704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104419</xdr:rowOff>
    </xdr:from>
    <xdr:to>
      <xdr:col>71</xdr:col>
      <xdr:colOff>177800</xdr:colOff>
      <xdr:row>39</xdr:row>
      <xdr:rowOff>43879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19519"/>
          <a:ext cx="889000" cy="1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76251</xdr:rowOff>
    </xdr:from>
    <xdr:to>
      <xdr:col>85</xdr:col>
      <xdr:colOff>177800</xdr:colOff>
      <xdr:row>39</xdr:row>
      <xdr:rowOff>6401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162628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153289</xdr:rowOff>
    </xdr:from>
    <xdr:to>
      <xdr:col>81</xdr:col>
      <xdr:colOff>101600</xdr:colOff>
      <xdr:row>38</xdr:row>
      <xdr:rowOff>83439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74566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51143</xdr:rowOff>
    </xdr:from>
    <xdr:to>
      <xdr:col>76</xdr:col>
      <xdr:colOff>165100</xdr:colOff>
      <xdr:row>38</xdr:row>
      <xdr:rowOff>152743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143870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53619</xdr:rowOff>
    </xdr:from>
    <xdr:to>
      <xdr:col>72</xdr:col>
      <xdr:colOff>38100</xdr:colOff>
      <xdr:row>38</xdr:row>
      <xdr:rowOff>155219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146346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164529</xdr:rowOff>
    </xdr:from>
    <xdr:to>
      <xdr:col>67</xdr:col>
      <xdr:colOff>101600</xdr:colOff>
      <xdr:row>39</xdr:row>
      <xdr:rowOff>94679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85806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124269</xdr:rowOff>
    </xdr:from>
    <xdr:to>
      <xdr:col>85</xdr:col>
      <xdr:colOff>127000</xdr:colOff>
      <xdr:row>57</xdr:row>
      <xdr:rowOff>131340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96919"/>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124269</xdr:rowOff>
    </xdr:from>
    <xdr:to>
      <xdr:col>81</xdr:col>
      <xdr:colOff>50800</xdr:colOff>
      <xdr:row>57</xdr:row>
      <xdr:rowOff>135046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96919"/>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42790</xdr:rowOff>
    </xdr:from>
    <xdr:to>
      <xdr:col>76</xdr:col>
      <xdr:colOff>114300</xdr:colOff>
      <xdr:row>57</xdr:row>
      <xdr:rowOff>135046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472540"/>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42790</xdr:rowOff>
    </xdr:from>
    <xdr:to>
      <xdr:col>71</xdr:col>
      <xdr:colOff>177800</xdr:colOff>
      <xdr:row>55</xdr:row>
      <xdr:rowOff>107957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472540"/>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80540</xdr:rowOff>
    </xdr:from>
    <xdr:to>
      <xdr:col>85</xdr:col>
      <xdr:colOff>177800</xdr:colOff>
      <xdr:row>58</xdr:row>
      <xdr:rowOff>10690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58967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3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73469</xdr:rowOff>
    </xdr:from>
    <xdr:to>
      <xdr:col>81</xdr:col>
      <xdr:colOff>101600</xdr:colOff>
      <xdr:row>58</xdr:row>
      <xdr:rowOff>3619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166196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84246</xdr:rowOff>
    </xdr:from>
    <xdr:to>
      <xdr:col>76</xdr:col>
      <xdr:colOff>165100</xdr:colOff>
      <xdr:row>58</xdr:row>
      <xdr:rowOff>14396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163440</xdr:rowOff>
    </xdr:from>
    <xdr:to>
      <xdr:col>72</xdr:col>
      <xdr:colOff>38100</xdr:colOff>
      <xdr:row>55</xdr:row>
      <xdr:rowOff>93590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110117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57157</xdr:rowOff>
    </xdr:from>
    <xdr:to>
      <xdr:col>67</xdr:col>
      <xdr:colOff>101600</xdr:colOff>
      <xdr:row>55</xdr:row>
      <xdr:rowOff>158757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4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3834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2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23571</xdr:rowOff>
    </xdr:from>
    <xdr:to>
      <xdr:col>85</xdr:col>
      <xdr:colOff>127000</xdr:colOff>
      <xdr:row>78</xdr:row>
      <xdr:rowOff>23623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6671"/>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23571</xdr:rowOff>
    </xdr:from>
    <xdr:to>
      <xdr:col>81</xdr:col>
      <xdr:colOff>50800</xdr:colOff>
      <xdr:row>78</xdr:row>
      <xdr:rowOff>25285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966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23600</xdr:rowOff>
    </xdr:from>
    <xdr:to>
      <xdr:col>76</xdr:col>
      <xdr:colOff>114300</xdr:colOff>
      <xdr:row>78</xdr:row>
      <xdr:rowOff>25285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6700"/>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23600</xdr:rowOff>
    </xdr:from>
    <xdr:to>
      <xdr:col>71</xdr:col>
      <xdr:colOff>177800</xdr:colOff>
      <xdr:row>78</xdr:row>
      <xdr:rowOff>25240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9670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144273</xdr:rowOff>
    </xdr:from>
    <xdr:to>
      <xdr:col>85</xdr:col>
      <xdr:colOff>177800</xdr:colOff>
      <xdr:row>78</xdr:row>
      <xdr:rowOff>74423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144221</xdr:rowOff>
    </xdr:from>
    <xdr:to>
      <xdr:col>81</xdr:col>
      <xdr:colOff>101600</xdr:colOff>
      <xdr:row>78</xdr:row>
      <xdr:rowOff>74371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65498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38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145935</xdr:rowOff>
    </xdr:from>
    <xdr:to>
      <xdr:col>76</xdr:col>
      <xdr:colOff>165100</xdr:colOff>
      <xdr:row>78</xdr:row>
      <xdr:rowOff>76085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67212</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44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144250</xdr:rowOff>
    </xdr:from>
    <xdr:to>
      <xdr:col>72</xdr:col>
      <xdr:colOff>38100</xdr:colOff>
      <xdr:row>78</xdr:row>
      <xdr:rowOff>74400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65527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43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145890</xdr:rowOff>
    </xdr:from>
    <xdr:to>
      <xdr:col>67</xdr:col>
      <xdr:colOff>101600</xdr:colOff>
      <xdr:row>78</xdr:row>
      <xdr:rowOff>76040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67167</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44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157823</xdr:rowOff>
    </xdr:from>
    <xdr:to>
      <xdr:col>85</xdr:col>
      <xdr:colOff>127000</xdr:colOff>
      <xdr:row>96</xdr:row>
      <xdr:rowOff>168478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17023"/>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168478</xdr:rowOff>
    </xdr:from>
    <xdr:to>
      <xdr:col>81</xdr:col>
      <xdr:colOff>50800</xdr:colOff>
      <xdr:row>97</xdr:row>
      <xdr:rowOff>18377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27678"/>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6947</xdr:rowOff>
    </xdr:from>
    <xdr:to>
      <xdr:col>76</xdr:col>
      <xdr:colOff>114300</xdr:colOff>
      <xdr:row>97</xdr:row>
      <xdr:rowOff>18377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375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163818</xdr:rowOff>
    </xdr:from>
    <xdr:to>
      <xdr:col>71</xdr:col>
      <xdr:colOff>177800</xdr:colOff>
      <xdr:row>97</xdr:row>
      <xdr:rowOff>6947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23018"/>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107023</xdr:rowOff>
    </xdr:from>
    <xdr:to>
      <xdr:col>85</xdr:col>
      <xdr:colOff>177800</xdr:colOff>
      <xdr:row>97</xdr:row>
      <xdr:rowOff>37173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85450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117678</xdr:rowOff>
    </xdr:from>
    <xdr:to>
      <xdr:col>81</xdr:col>
      <xdr:colOff>101600</xdr:colOff>
      <xdr:row>97</xdr:row>
      <xdr:rowOff>47828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139027</xdr:rowOff>
    </xdr:from>
    <xdr:to>
      <xdr:col>76</xdr:col>
      <xdr:colOff>165100</xdr:colOff>
      <xdr:row>97</xdr:row>
      <xdr:rowOff>69177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60304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127597</xdr:rowOff>
    </xdr:from>
    <xdr:to>
      <xdr:col>72</xdr:col>
      <xdr:colOff>38100</xdr:colOff>
      <xdr:row>97</xdr:row>
      <xdr:rowOff>57747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48874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113018</xdr:rowOff>
    </xdr:from>
    <xdr:to>
      <xdr:col>67</xdr:col>
      <xdr:colOff>101600</xdr:colOff>
      <xdr:row>97</xdr:row>
      <xdr:rowOff>43168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34295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ついて、類似団体内平均を一貫して下回っているのは、民生費、衛生費、土木費、消防費、公債費である。そのうち民生費は、障害者の自立支援給付や保育所委託運営費、認定こども園施設型給付費などの扶助費の増加により右肩上がりの傾向にあったが、平成２７年度以降は横ばいとなっている。衛生費については、ごみ処理やし尿処理を一部事務組合で実施することにより経費を抑えていることが理由として挙げられる。</a:t>
          </a:r>
        </a:p>
        <a:p>
          <a:r>
            <a:rPr kumimoji="1" lang="ja-JP" altLang="en-US" sz="1300">
              <a:latin typeface="ＭＳ Ｐゴシック" panose="020B0600070205080204" pitchFamily="50" charset="-128"/>
              <a:ea typeface="ＭＳ Ｐゴシック" panose="020B0600070205080204" pitchFamily="50" charset="-128"/>
            </a:rPr>
            <a:t>　一方で商工費は類似団体内平均を常に上回っている。これは工業振興を目的とした企業への助成や、中小企業への運転・設備投資に係る資金を融資する金融機関への預託、ほたるいか海上観光をはじめとする各種観光事業など、市独自の商工業や観光振興事業を多く実施しているためである。特に観光・商業分野は、平成２７年度以降、北陸新幹線の開業効果を最大限に活かすための観光客誘致事業や、創業支援や新たな地域ブランドを確立する地方創生事業などを推進しており、近年、増加傾向にある。</a:t>
          </a:r>
        </a:p>
        <a:p>
          <a:r>
            <a:rPr kumimoji="1" lang="ja-JP" altLang="en-US" sz="1300">
              <a:latin typeface="ＭＳ Ｐゴシック" panose="020B0600070205080204" pitchFamily="50" charset="-128"/>
              <a:ea typeface="ＭＳ Ｐゴシック" panose="020B0600070205080204" pitchFamily="50" charset="-128"/>
            </a:rPr>
            <a:t>　教育費は、東日本大震災を受けて、平成２４年度から平成２６年度の３カ年で学校をはじめとする教育施設の耐震化や改修を実施したことにより、平成２５年度と平成２６年度の支出額が増加し、この２カ年は類似団体内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年度以降は大規模な耐震化工事が完了したため、改修以前並みとなっている。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標準財政規模に対する財政調整基金残高は</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％と前年度より</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ポイント減少している。これは総合計画に定める各種事業を推進していくため、昨年度よりも取崩額を増やしたことによるものである。</a:t>
          </a:r>
        </a:p>
        <a:p>
          <a:r>
            <a:rPr kumimoji="1" lang="ja-JP" altLang="en-US" sz="1200">
              <a:latin typeface="ＭＳ ゴシック" pitchFamily="49" charset="-128"/>
              <a:ea typeface="ＭＳ ゴシック" pitchFamily="49" charset="-128"/>
            </a:rPr>
            <a:t>　一方、歳出の抑制に努めたことなどにより、実質収支比率は</a:t>
          </a:r>
          <a:r>
            <a:rPr kumimoji="1" lang="en-US" altLang="ja-JP" sz="1200">
              <a:latin typeface="ＭＳ ゴシック" pitchFamily="49" charset="-128"/>
              <a:ea typeface="ＭＳ ゴシック" pitchFamily="49" charset="-128"/>
            </a:rPr>
            <a:t>11.52</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今後も行政サービスの質の維持向上に努め、事務事業の効率化を図りながら健全な財政運営に努めていきたい。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p>
        <a:p>
          <a:r>
            <a:rPr kumimoji="1" lang="ja-JP" altLang="en-US" sz="1400">
              <a:latin typeface="ＭＳ ゴシック" pitchFamily="49" charset="-128"/>
              <a:ea typeface="ＭＳ ゴシック" pitchFamily="49" charset="-128"/>
            </a:rPr>
            <a:t>　健康寿命延伸のために予防事業について積極的に施策を推進しているところであるが、今後も引き続き、医療費の抑制を通じ、市財政に及ぼす影響の軽減に努めていく。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60_&#28369;&#2402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42.1</v>
          </cell>
          <cell r="CN51">
            <v>34.1</v>
          </cell>
          <cell r="CV51">
            <v>26.8</v>
          </cell>
        </row>
        <row r="53">
          <cell r="CF53">
            <v>50.1</v>
          </cell>
          <cell r="CN53">
            <v>51.5</v>
          </cell>
          <cell r="CV53">
            <v>52.7</v>
          </cell>
        </row>
        <row r="55">
          <cell r="AN55" t="str">
            <v>類似団体内平均値</v>
          </cell>
          <cell r="CF55">
            <v>56.8</v>
          </cell>
          <cell r="CN55">
            <v>52.3</v>
          </cell>
          <cell r="CV55">
            <v>55.4</v>
          </cell>
        </row>
        <row r="57">
          <cell r="CF57">
            <v>54</v>
          </cell>
          <cell r="CN57">
            <v>57.1</v>
          </cell>
          <cell r="CV57">
            <v>55.2</v>
          </cell>
        </row>
        <row r="72">
          <cell r="BP72" t="str">
            <v>H25</v>
          </cell>
          <cell r="BX72" t="str">
            <v>H26</v>
          </cell>
          <cell r="CF72" t="str">
            <v>H27</v>
          </cell>
          <cell r="CN72" t="str">
            <v>H28</v>
          </cell>
          <cell r="CV72" t="str">
            <v>H29</v>
          </cell>
        </row>
        <row r="73">
          <cell r="AN73" t="str">
            <v>当該団体値</v>
          </cell>
          <cell r="BP73">
            <v>45.3</v>
          </cell>
          <cell r="BX73">
            <v>51.4</v>
          </cell>
          <cell r="CF73">
            <v>42.1</v>
          </cell>
          <cell r="CN73">
            <v>34.1</v>
          </cell>
          <cell r="CV73">
            <v>26.8</v>
          </cell>
        </row>
        <row r="75">
          <cell r="BP75">
            <v>12.5</v>
          </cell>
          <cell r="BX75">
            <v>11.4</v>
          </cell>
          <cell r="CF75">
            <v>10.5</v>
          </cell>
          <cell r="CN75">
            <v>9.9</v>
          </cell>
          <cell r="CV75">
            <v>9.3000000000000007</v>
          </cell>
        </row>
        <row r="77">
          <cell r="AN77" t="str">
            <v>類似団体内平均値</v>
          </cell>
          <cell r="BP77">
            <v>80.400000000000006</v>
          </cell>
          <cell r="BX77">
            <v>83.1</v>
          </cell>
          <cell r="CF77">
            <v>56.8</v>
          </cell>
          <cell r="CN77">
            <v>52.3</v>
          </cell>
          <cell r="CV77">
            <v>55.4</v>
          </cell>
        </row>
        <row r="79">
          <cell r="BP79">
            <v>12.5</v>
          </cell>
          <cell r="BX79">
            <v>12.2</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13304115</v>
      </c>
      <c r="BO4" s="372"/>
      <c r="BP4" s="372"/>
      <c r="BQ4" s="372"/>
      <c r="BR4" s="372"/>
      <c r="BS4" s="372"/>
      <c r="BT4" s="372"/>
      <c r="BU4" s="373"/>
      <c r="BV4" s="371">
        <v>13589921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11.5</v>
      </c>
      <c r="CU4" s="378"/>
      <c r="CV4" s="378"/>
      <c r="CW4" s="378"/>
      <c r="CX4" s="378"/>
      <c r="CY4" s="378"/>
      <c r="CZ4" s="378"/>
      <c r="DA4" s="379"/>
      <c r="DB4" s="377">
        <v>9.9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12405668</v>
      </c>
      <c r="BO5" s="409"/>
      <c r="BP5" s="409"/>
      <c r="BQ5" s="409"/>
      <c r="BR5" s="409"/>
      <c r="BS5" s="409"/>
      <c r="BT5" s="409"/>
      <c r="BU5" s="410"/>
      <c r="BV5" s="408">
        <v>12767976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88.8</v>
      </c>
      <c r="CU5" s="406"/>
      <c r="CV5" s="406"/>
      <c r="CW5" s="406"/>
      <c r="CX5" s="406"/>
      <c r="CY5" s="406"/>
      <c r="CZ5" s="406"/>
      <c r="DA5" s="407"/>
      <c r="DB5" s="405">
        <v>87.6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898447</v>
      </c>
      <c r="BO6" s="409"/>
      <c r="BP6" s="409"/>
      <c r="BQ6" s="409"/>
      <c r="BR6" s="409"/>
      <c r="BS6" s="409"/>
      <c r="BT6" s="409"/>
      <c r="BU6" s="410"/>
      <c r="BV6" s="408">
        <v>821945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94.2</v>
      </c>
      <c r="CU6" s="446"/>
      <c r="CV6" s="446"/>
      <c r="CW6" s="446"/>
      <c r="CX6" s="446"/>
      <c r="CY6" s="446"/>
      <c r="CZ6" s="446"/>
      <c r="DA6" s="447"/>
      <c r="DB6" s="445">
        <v>92.7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10931</v>
      </c>
      <c r="BO7" s="409"/>
      <c r="BP7" s="409"/>
      <c r="BQ7" s="409"/>
      <c r="BR7" s="409"/>
      <c r="BS7" s="409"/>
      <c r="BT7" s="409"/>
      <c r="BU7" s="410"/>
      <c r="BV7" s="408">
        <v>55835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7700906</v>
      </c>
      <c r="CU7" s="409"/>
      <c r="CV7" s="409"/>
      <c r="CW7" s="409"/>
      <c r="CX7" s="409"/>
      <c r="CY7" s="409"/>
      <c r="CZ7" s="409"/>
      <c r="DA7" s="410"/>
      <c r="DB7" s="408">
        <v>7711598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887516</v>
      </c>
      <c r="BO8" s="409"/>
      <c r="BP8" s="409"/>
      <c r="BQ8" s="409"/>
      <c r="BR8" s="409"/>
      <c r="BS8" s="409"/>
      <c r="BT8" s="409"/>
      <c r="BU8" s="410"/>
      <c r="BV8" s="408">
        <v>766110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0.74</v>
      </c>
      <c r="CU8" s="449"/>
      <c r="CV8" s="449"/>
      <c r="CW8" s="449"/>
      <c r="CX8" s="449"/>
      <c r="CY8" s="449"/>
      <c r="CZ8" s="449"/>
      <c r="DA8" s="450"/>
      <c r="DB8" s="448">
        <v>0.72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32755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121406</v>
      </c>
      <c r="BO9" s="409"/>
      <c r="BP9" s="409"/>
      <c r="BQ9" s="409"/>
      <c r="BR9" s="409"/>
      <c r="BS9" s="409"/>
      <c r="BT9" s="409"/>
      <c r="BU9" s="410"/>
      <c r="BV9" s="408">
        <v>38368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10.3</v>
      </c>
      <c r="CU9" s="406"/>
      <c r="CV9" s="406"/>
      <c r="CW9" s="406"/>
      <c r="CX9" s="406"/>
      <c r="CY9" s="406"/>
      <c r="CZ9" s="406"/>
      <c r="DA9" s="407"/>
      <c r="DB9" s="405">
        <v>10</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33676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88</v>
      </c>
      <c r="AV10" s="441"/>
      <c r="AW10" s="441"/>
      <c r="AX10" s="441"/>
      <c r="AY10" s="442" t="s">
        <v>114</v>
      </c>
      <c r="AZ10" s="443"/>
      <c r="BA10" s="443"/>
      <c r="BB10" s="443"/>
      <c r="BC10" s="443"/>
      <c r="BD10" s="443"/>
      <c r="BE10" s="443"/>
      <c r="BF10" s="443"/>
      <c r="BG10" s="443"/>
      <c r="BH10" s="443"/>
      <c r="BI10" s="443"/>
      <c r="BJ10" s="443"/>
      <c r="BK10" s="443"/>
      <c r="BL10" s="443"/>
      <c r="BM10" s="444"/>
      <c r="BN10" s="408">
        <v>415289</v>
      </c>
      <c r="BO10" s="409"/>
      <c r="BP10" s="409"/>
      <c r="BQ10" s="409"/>
      <c r="BR10" s="409"/>
      <c r="BS10" s="409"/>
      <c r="BT10" s="409"/>
      <c r="BU10" s="410"/>
      <c r="BV10" s="408">
        <v>409325</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109</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33337</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88</v>
      </c>
      <c r="AV12" s="441"/>
      <c r="AW12" s="441"/>
      <c r="AX12" s="441"/>
      <c r="AY12" s="442" t="s">
        <v>127</v>
      </c>
      <c r="AZ12" s="443"/>
      <c r="BA12" s="443"/>
      <c r="BB12" s="443"/>
      <c r="BC12" s="443"/>
      <c r="BD12" s="443"/>
      <c r="BE12" s="443"/>
      <c r="BF12" s="443"/>
      <c r="BG12" s="443"/>
      <c r="BH12" s="443"/>
      <c r="BI12" s="443"/>
      <c r="BJ12" s="443"/>
      <c r="BK12" s="443"/>
      <c r="BL12" s="443"/>
      <c r="BM12" s="444"/>
      <c r="BN12" s="408">
        <v>480000</v>
      </c>
      <c r="BO12" s="409"/>
      <c r="BP12" s="409"/>
      <c r="BQ12" s="409"/>
      <c r="BR12" s="409"/>
      <c r="BS12" s="409"/>
      <c r="BT12" s="409"/>
      <c r="BU12" s="410"/>
      <c r="BV12" s="408">
        <v>468000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33010</v>
      </c>
      <c r="S13" s="490"/>
      <c r="T13" s="490"/>
      <c r="U13" s="490"/>
      <c r="V13" s="491"/>
      <c r="W13" s="424" t="s">
        <v>132</v>
      </c>
      <c r="X13" s="425"/>
      <c r="Y13" s="425"/>
      <c r="Z13" s="425"/>
      <c r="AA13" s="425"/>
      <c r="AB13" s="415"/>
      <c r="AC13" s="459">
        <v>619</v>
      </c>
      <c r="AD13" s="460"/>
      <c r="AE13" s="460"/>
      <c r="AF13" s="460"/>
      <c r="AG13" s="499"/>
      <c r="AH13" s="459">
        <v>600</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56695</v>
      </c>
      <c r="BO13" s="409"/>
      <c r="BP13" s="409"/>
      <c r="BQ13" s="409"/>
      <c r="BR13" s="409"/>
      <c r="BS13" s="409"/>
      <c r="BT13" s="409"/>
      <c r="BU13" s="410"/>
      <c r="BV13" s="408">
        <v>-20307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9.3000000000000007</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33411</v>
      </c>
      <c r="S14" s="490"/>
      <c r="T14" s="490"/>
      <c r="U14" s="490"/>
      <c r="V14" s="491"/>
      <c r="W14" s="398"/>
      <c r="X14" s="399"/>
      <c r="Y14" s="399"/>
      <c r="Z14" s="399"/>
      <c r="AA14" s="399"/>
      <c r="AB14" s="388"/>
      <c r="AC14" s="492">
        <v>3.6</v>
      </c>
      <c r="AD14" s="493"/>
      <c r="AE14" s="493"/>
      <c r="AF14" s="493"/>
      <c r="AG14" s="494"/>
      <c r="AH14" s="492">
        <v>3.6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26.8</v>
      </c>
      <c r="CU14" s="504"/>
      <c r="CV14" s="504"/>
      <c r="CW14" s="504"/>
      <c r="CX14" s="504"/>
      <c r="CY14" s="504"/>
      <c r="CZ14" s="504"/>
      <c r="DA14" s="505"/>
      <c r="DB14" s="503">
        <v>34.1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33106</v>
      </c>
      <c r="S15" s="490"/>
      <c r="T15" s="490"/>
      <c r="U15" s="490"/>
      <c r="V15" s="491"/>
      <c r="W15" s="424" t="s">
        <v>140</v>
      </c>
      <c r="X15" s="425"/>
      <c r="Y15" s="425"/>
      <c r="Z15" s="425"/>
      <c r="AA15" s="425"/>
      <c r="AB15" s="415"/>
      <c r="AC15" s="459">
        <v>6779</v>
      </c>
      <c r="AD15" s="460"/>
      <c r="AE15" s="460"/>
      <c r="AF15" s="460"/>
      <c r="AG15" s="499"/>
      <c r="AH15" s="459">
        <v>6733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4599905</v>
      </c>
      <c r="BO15" s="372"/>
      <c r="BP15" s="372"/>
      <c r="BQ15" s="372"/>
      <c r="BR15" s="372"/>
      <c r="BS15" s="372"/>
      <c r="BT15" s="372"/>
      <c r="BU15" s="373"/>
      <c r="BV15" s="371">
        <v>4476611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39.9</v>
      </c>
      <c r="AD16" s="493"/>
      <c r="AE16" s="493"/>
      <c r="AF16" s="493"/>
      <c r="AG16" s="494"/>
      <c r="AH16" s="492">
        <v>40.1</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5986951</v>
      </c>
      <c r="BO16" s="409"/>
      <c r="BP16" s="409"/>
      <c r="BQ16" s="409"/>
      <c r="BR16" s="409"/>
      <c r="BS16" s="409"/>
      <c r="BT16" s="409"/>
      <c r="BU16" s="410"/>
      <c r="BV16" s="408">
        <v>6045437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9600</v>
      </c>
      <c r="AD17" s="460"/>
      <c r="AE17" s="460"/>
      <c r="AF17" s="460"/>
      <c r="AG17" s="499"/>
      <c r="AH17" s="459">
        <v>9454</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5875977</v>
      </c>
      <c r="BO17" s="409"/>
      <c r="BP17" s="409"/>
      <c r="BQ17" s="409"/>
      <c r="BR17" s="409"/>
      <c r="BS17" s="409"/>
      <c r="BT17" s="409"/>
      <c r="BU17" s="410"/>
      <c r="BV17" s="408">
        <v>5709037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54.63</v>
      </c>
      <c r="M18" s="521"/>
      <c r="N18" s="521"/>
      <c r="O18" s="521"/>
      <c r="P18" s="521"/>
      <c r="Q18" s="521"/>
      <c r="R18" s="522"/>
      <c r="S18" s="522"/>
      <c r="T18" s="522"/>
      <c r="U18" s="522"/>
      <c r="V18" s="523"/>
      <c r="W18" s="426"/>
      <c r="X18" s="427"/>
      <c r="Y18" s="427"/>
      <c r="Z18" s="427"/>
      <c r="AA18" s="427"/>
      <c r="AB18" s="418"/>
      <c r="AC18" s="524">
        <v>56.5</v>
      </c>
      <c r="AD18" s="525"/>
      <c r="AE18" s="525"/>
      <c r="AF18" s="525"/>
      <c r="AG18" s="526"/>
      <c r="AH18" s="524">
        <v>56.3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7025249</v>
      </c>
      <c r="BO18" s="409"/>
      <c r="BP18" s="409"/>
      <c r="BQ18" s="409"/>
      <c r="BR18" s="409"/>
      <c r="BS18" s="409"/>
      <c r="BT18" s="409"/>
      <c r="BU18" s="410"/>
      <c r="BV18" s="408">
        <v>7018257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600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9926080</v>
      </c>
      <c r="BO19" s="409"/>
      <c r="BP19" s="409"/>
      <c r="BQ19" s="409"/>
      <c r="BR19" s="409"/>
      <c r="BS19" s="409"/>
      <c r="BT19" s="409"/>
      <c r="BU19" s="410"/>
      <c r="BV19" s="408">
        <v>10000626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11699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10600052</v>
      </c>
      <c r="BO23" s="409"/>
      <c r="BP23" s="409"/>
      <c r="BQ23" s="409"/>
      <c r="BR23" s="409"/>
      <c r="BS23" s="409"/>
      <c r="BT23" s="409"/>
      <c r="BU23" s="410"/>
      <c r="BV23" s="408">
        <v>10950334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6412</v>
      </c>
      <c r="R24" s="460"/>
      <c r="S24" s="460"/>
      <c r="T24" s="460"/>
      <c r="U24" s="460"/>
      <c r="V24" s="499"/>
      <c r="W24" s="558"/>
      <c r="X24" s="546"/>
      <c r="Y24" s="547"/>
      <c r="Z24" s="458" t="s">
        <v>164</v>
      </c>
      <c r="AA24" s="438"/>
      <c r="AB24" s="438"/>
      <c r="AC24" s="438"/>
      <c r="AD24" s="438"/>
      <c r="AE24" s="438"/>
      <c r="AF24" s="438"/>
      <c r="AG24" s="439"/>
      <c r="AH24" s="459">
        <v>174</v>
      </c>
      <c r="AI24" s="460"/>
      <c r="AJ24" s="460"/>
      <c r="AK24" s="460"/>
      <c r="AL24" s="499"/>
      <c r="AM24" s="459">
        <v>507036</v>
      </c>
      <c r="AN24" s="460"/>
      <c r="AO24" s="460"/>
      <c r="AP24" s="460"/>
      <c r="AQ24" s="460"/>
      <c r="AR24" s="499"/>
      <c r="AS24" s="459">
        <v>2914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9901169</v>
      </c>
      <c r="BO24" s="409"/>
      <c r="BP24" s="409"/>
      <c r="BQ24" s="409"/>
      <c r="BR24" s="409"/>
      <c r="BS24" s="409"/>
      <c r="BT24" s="409"/>
      <c r="BU24" s="410"/>
      <c r="BV24" s="408">
        <v>10166897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7310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129</v>
      </c>
      <c r="AN25" s="460"/>
      <c r="AO25" s="460"/>
      <c r="AP25" s="460"/>
      <c r="AQ25" s="460"/>
      <c r="AR25" s="499"/>
      <c r="AS25" s="459" t="s">
        <v>121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1004442</v>
      </c>
      <c r="BO25" s="372"/>
      <c r="BP25" s="372"/>
      <c r="BQ25" s="372"/>
      <c r="BR25" s="372"/>
      <c r="BS25" s="372"/>
      <c r="BT25" s="372"/>
      <c r="BU25" s="373"/>
      <c r="BV25" s="371">
        <v>684947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6200</v>
      </c>
      <c r="R26" s="460"/>
      <c r="S26" s="460"/>
      <c r="T26" s="460"/>
      <c r="U26" s="460"/>
      <c r="V26" s="499"/>
      <c r="W26" s="558"/>
      <c r="X26" s="546"/>
      <c r="Y26" s="547"/>
      <c r="Z26" s="458" t="s">
        <v>170</v>
      </c>
      <c r="AA26" s="568"/>
      <c r="AB26" s="568"/>
      <c r="AC26" s="568"/>
      <c r="AD26" s="568"/>
      <c r="AE26" s="568"/>
      <c r="AF26" s="568"/>
      <c r="AG26" s="569"/>
      <c r="AH26" s="459">
        <v>7</v>
      </c>
      <c r="AI26" s="460"/>
      <c r="AJ26" s="460"/>
      <c r="AK26" s="460"/>
      <c r="AL26" s="499"/>
      <c r="AM26" s="459">
        <v>20965</v>
      </c>
      <c r="AN26" s="460"/>
      <c r="AO26" s="460"/>
      <c r="AP26" s="460"/>
      <c r="AQ26" s="460"/>
      <c r="AR26" s="499"/>
      <c r="AS26" s="459">
        <v>2995</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4240</v>
      </c>
      <c r="R27" s="460"/>
      <c r="S27" s="460"/>
      <c r="T27" s="460"/>
      <c r="U27" s="460"/>
      <c r="V27" s="499"/>
      <c r="W27" s="558"/>
      <c r="X27" s="546"/>
      <c r="Y27" s="547"/>
      <c r="Z27" s="458" t="s">
        <v>173</v>
      </c>
      <c r="AA27" s="438"/>
      <c r="AB27" s="438"/>
      <c r="AC27" s="438"/>
      <c r="AD27" s="438"/>
      <c r="AE27" s="438"/>
      <c r="AF27" s="438"/>
      <c r="AG27" s="439"/>
      <c r="AH27" s="459" t="s">
        <v>129</v>
      </c>
      <c r="AI27" s="460"/>
      <c r="AJ27" s="460"/>
      <c r="AK27" s="460"/>
      <c r="AL27" s="499"/>
      <c r="AM27" s="459" t="s">
        <v>121</v>
      </c>
      <c r="AN27" s="460"/>
      <c r="AO27" s="460"/>
      <c r="AP27" s="460"/>
      <c r="AQ27" s="460"/>
      <c r="AR27" s="499"/>
      <c r="AS27" s="459" t="s">
        <v>130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510553</v>
      </c>
      <c r="BO27" s="582"/>
      <c r="BP27" s="582"/>
      <c r="BQ27" s="582"/>
      <c r="BR27" s="582"/>
      <c r="BS27" s="582"/>
      <c r="BT27" s="582"/>
      <c r="BU27" s="583"/>
      <c r="BV27" s="581">
        <v>510435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3770</v>
      </c>
      <c r="R28" s="460"/>
      <c r="S28" s="460"/>
      <c r="T28" s="460"/>
      <c r="U28" s="460"/>
      <c r="V28" s="499"/>
      <c r="W28" s="558"/>
      <c r="X28" s="546"/>
      <c r="Y28" s="547"/>
      <c r="Z28" s="458" t="s">
        <v>176</v>
      </c>
      <c r="AA28" s="438"/>
      <c r="AB28" s="438"/>
      <c r="AC28" s="438"/>
      <c r="AD28" s="438"/>
      <c r="AE28" s="438"/>
      <c r="AF28" s="438"/>
      <c r="AG28" s="439"/>
      <c r="AH28" s="459" t="s">
        <v>121</v>
      </c>
      <c r="AI28" s="460"/>
      <c r="AJ28" s="460"/>
      <c r="AK28" s="460"/>
      <c r="AL28" s="499"/>
      <c r="AM28" s="459" t="s">
        <v>121</v>
      </c>
      <c r="AN28" s="460"/>
      <c r="AO28" s="460"/>
      <c r="AP28" s="460"/>
      <c r="AQ28" s="460"/>
      <c r="AR28" s="499"/>
      <c r="AS28" s="459" t="s">
        <v>129</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2310213</v>
      </c>
      <c r="BO28" s="372"/>
      <c r="BP28" s="372"/>
      <c r="BQ28" s="372"/>
      <c r="BR28" s="372"/>
      <c r="BS28" s="372"/>
      <c r="BT28" s="372"/>
      <c r="BU28" s="373"/>
      <c r="BV28" s="371">
        <v>2374924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13</v>
      </c>
      <c r="M29" s="460"/>
      <c r="N29" s="460"/>
      <c r="O29" s="460"/>
      <c r="P29" s="499"/>
      <c r="Q29" s="459">
        <v>3540</v>
      </c>
      <c r="R29" s="460"/>
      <c r="S29" s="460"/>
      <c r="T29" s="460"/>
      <c r="U29" s="460"/>
      <c r="V29" s="499"/>
      <c r="W29" s="559"/>
      <c r="X29" s="560"/>
      <c r="Y29" s="561"/>
      <c r="Z29" s="458" t="s">
        <v>179</v>
      </c>
      <c r="AA29" s="438"/>
      <c r="AB29" s="438"/>
      <c r="AC29" s="438"/>
      <c r="AD29" s="438"/>
      <c r="AE29" s="438"/>
      <c r="AF29" s="438"/>
      <c r="AG29" s="439"/>
      <c r="AH29" s="459">
        <v>174</v>
      </c>
      <c r="AI29" s="460"/>
      <c r="AJ29" s="460"/>
      <c r="AK29" s="460"/>
      <c r="AL29" s="499"/>
      <c r="AM29" s="459">
        <v>507036</v>
      </c>
      <c r="AN29" s="460"/>
      <c r="AO29" s="460"/>
      <c r="AP29" s="460"/>
      <c r="AQ29" s="460"/>
      <c r="AR29" s="499"/>
      <c r="AS29" s="459">
        <v>2914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509596</v>
      </c>
      <c r="BO29" s="409"/>
      <c r="BP29" s="409"/>
      <c r="BQ29" s="409"/>
      <c r="BR29" s="409"/>
      <c r="BS29" s="409"/>
      <c r="BT29" s="409"/>
      <c r="BU29" s="410"/>
      <c r="BV29" s="408">
        <v>544999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99.1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1704389</v>
      </c>
      <c r="BO30" s="582"/>
      <c r="BP30" s="582"/>
      <c r="BQ30" s="582"/>
      <c r="BR30" s="582"/>
      <c r="BS30" s="582"/>
      <c r="BT30" s="582"/>
      <c r="BU30" s="583"/>
      <c r="BV30" s="581">
        <v>1680095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188</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富山地区広域圏事務組合（一般会計）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滑川市文化・スポーツ振興財団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滑川中新川地区広域情報事務組合（一般会計）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滑川市体育協会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工業団地造成事業特別会計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富山県市町村会館管理組合（一般会計）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滑川市農業公社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富山県後期高齢者医療広域連合（一般会計）</v>
      </c>
      <c r="BZ37" s="595"/>
      <c r="CA37" s="595"/>
      <c r="CB37" s="595"/>
      <c r="CC37" s="595"/>
      <c r="CD37" s="595"/>
      <c r="CE37" s="595"/>
      <c r="CF37" s="595"/>
      <c r="CG37" s="595"/>
      <c r="CH37" s="595"/>
      <c r="CI37" s="595"/>
      <c r="CJ37" s="595"/>
      <c r="CK37" s="595"/>
      <c r="CL37" s="595"/>
      <c r="CM37" s="595"/>
      <c r="CN37" s="193"/>
      <c r="CO37" s="594">
        <f t="shared" si="3"/>
        <v>18</v>
      </c>
      <c r="CP37" s="594"/>
      <c r="CQ37" s="595" t="str">
        <f>IF('各会計、関係団体の財政状況及び健全化判断比率'!BS10="","",'各会計、関係団体の財政状況及び健全化判断比率'!BS10)</f>
        <v>ウェーブ滑川</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富山県後期高齢者医療広域連合（後期高齢者医療事業特別会計）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富山県東部消防組合（一般会計）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nsvR2yujxdIMNdybHfO8BCCBV7W+lWoLsknt6NU7nnqEeY2xeJyfEjumIzZF8pxvPJaUX+yLOUol0nhngqlg==" saltValue="9u9Pkkvmq67x/uxjSaXU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554</v>
      </c>
      <c r="D34" s="1186"/>
      <c r="E34" s="1187"/>
      <c r="F34" s="32">
        <v>10.14</v>
      </c>
      <c r="G34" s="33">
        <v>10.050000000000001</v>
      </c>
      <c r="H34" s="33">
        <v>9.3800000000000008</v>
      </c>
      <c r="I34" s="33">
        <v>9.93</v>
      </c>
      <c r="J34" s="34">
        <v>11.52</v>
      </c>
      <c r="K34" s="22"/>
      <c r="L34" s="22"/>
      <c r="M34" s="22"/>
      <c r="N34" s="22"/>
      <c r="O34" s="22"/>
      <c r="P34" s="22"/>
    </row>
    <row r="35" spans="1:16" ht="39" customHeight="1" x14ac:dyDescent="0.15">
      <c r="A35" s="22"/>
      <c r="B35" s="35"/>
      <c r="C35" s="1180" t="s">
        <v>555</v>
      </c>
      <c r="D35" s="1181"/>
      <c r="E35" s="1182"/>
      <c r="F35" s="36">
        <v>6.76</v>
      </c>
      <c r="G35" s="37">
        <v>7.15</v>
      </c>
      <c r="H35" s="37">
        <v>6.74</v>
      </c>
      <c r="I35" s="37">
        <v>7.04</v>
      </c>
      <c r="J35" s="38">
        <v>8.08</v>
      </c>
      <c r="K35" s="22"/>
      <c r="L35" s="22"/>
      <c r="M35" s="22"/>
      <c r="N35" s="22"/>
      <c r="O35" s="22"/>
      <c r="P35" s="22"/>
    </row>
    <row r="36" spans="1:16" ht="39" customHeight="1" x14ac:dyDescent="0.15">
      <c r="A36" s="22"/>
      <c r="B36" s="35"/>
      <c r="C36" s="1180" t="s">
        <v>556</v>
      </c>
      <c r="D36" s="1181"/>
      <c r="E36" s="1182"/>
      <c r="F36" s="36">
        <v>0</v>
      </c>
      <c r="G36" s="37">
        <v>0</v>
      </c>
      <c r="H36" s="37">
        <v>0.09</v>
      </c>
      <c r="I36" s="37">
        <v>0</v>
      </c>
      <c r="J36" s="38">
        <v>1.79</v>
      </c>
      <c r="K36" s="22"/>
      <c r="L36" s="22"/>
      <c r="M36" s="22"/>
      <c r="N36" s="22"/>
      <c r="O36" s="22"/>
      <c r="P36" s="22"/>
    </row>
    <row r="37" spans="1:16" ht="39" customHeight="1" x14ac:dyDescent="0.15">
      <c r="A37" s="22"/>
      <c r="B37" s="35"/>
      <c r="C37" s="1180" t="s">
        <v>557</v>
      </c>
      <c r="D37" s="1181"/>
      <c r="E37" s="1182"/>
      <c r="F37" s="36">
        <v>4.29</v>
      </c>
      <c r="G37" s="37">
        <v>1.72</v>
      </c>
      <c r="H37" s="37">
        <v>0.84</v>
      </c>
      <c r="I37" s="37">
        <v>1.23</v>
      </c>
      <c r="J37" s="38">
        <v>1.22</v>
      </c>
      <c r="K37" s="22"/>
      <c r="L37" s="22"/>
      <c r="M37" s="22"/>
      <c r="N37" s="22"/>
      <c r="O37" s="22"/>
      <c r="P37" s="22"/>
    </row>
    <row r="38" spans="1:16" ht="39" customHeight="1" x14ac:dyDescent="0.15">
      <c r="A38" s="22"/>
      <c r="B38" s="35"/>
      <c r="C38" s="1180" t="s">
        <v>558</v>
      </c>
      <c r="D38" s="1181"/>
      <c r="E38" s="1182"/>
      <c r="F38" s="36">
        <v>0.25</v>
      </c>
      <c r="G38" s="37">
        <v>0.09</v>
      </c>
      <c r="H38" s="37">
        <v>0.3</v>
      </c>
      <c r="I38" s="37">
        <v>0.61</v>
      </c>
      <c r="J38" s="38">
        <v>0.73</v>
      </c>
      <c r="K38" s="22"/>
      <c r="L38" s="22"/>
      <c r="M38" s="22"/>
      <c r="N38" s="22"/>
      <c r="O38" s="22"/>
      <c r="P38" s="22"/>
    </row>
    <row r="39" spans="1:16" ht="39" customHeight="1" x14ac:dyDescent="0.15">
      <c r="A39" s="22"/>
      <c r="B39" s="35"/>
      <c r="C39" s="1180" t="s">
        <v>559</v>
      </c>
      <c r="D39" s="1181"/>
      <c r="E39" s="1182"/>
      <c r="F39" s="36">
        <v>0</v>
      </c>
      <c r="G39" s="37">
        <v>0</v>
      </c>
      <c r="H39" s="37">
        <v>0</v>
      </c>
      <c r="I39" s="37">
        <v>0</v>
      </c>
      <c r="J39" s="38">
        <v>0.02</v>
      </c>
      <c r="K39" s="22"/>
      <c r="L39" s="22"/>
      <c r="M39" s="22"/>
      <c r="N39" s="22"/>
      <c r="O39" s="22"/>
      <c r="P39" s="22"/>
    </row>
    <row r="40" spans="1:16" ht="39" customHeight="1" x14ac:dyDescent="0.15">
      <c r="A40" s="22"/>
      <c r="B40" s="35"/>
      <c r="C40" s="1180" t="s">
        <v>560</v>
      </c>
      <c r="D40" s="1181"/>
      <c r="E40" s="1182"/>
      <c r="F40" s="36">
        <v>0</v>
      </c>
      <c r="G40" s="37">
        <v>0</v>
      </c>
      <c r="H40" s="37">
        <v>0.05</v>
      </c>
      <c r="I40" s="37">
        <v>0.08</v>
      </c>
      <c r="J40" s="38">
        <v>0</v>
      </c>
      <c r="K40" s="22"/>
      <c r="L40" s="22"/>
      <c r="M40" s="22"/>
      <c r="N40" s="22"/>
      <c r="O40" s="22"/>
      <c r="P40" s="22"/>
    </row>
    <row r="41" spans="1:16" ht="39" customHeight="1" x14ac:dyDescent="0.15">
      <c r="A41" s="22"/>
      <c r="B41" s="35"/>
      <c r="C41" s="1180" t="s">
        <v>561</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456O6p8TGX6f6prb2lvpeS28wuBJwiMeDUVmvxvO8CQEUzSvnn3F0dnd3ORbmR7KsiwssVSXZT+9WSEgXW9A==" saltValue="j5ZbAMzohYWQ6SAl/f/g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1049</v>
      </c>
      <c r="L45" s="60">
        <v>1009</v>
      </c>
      <c r="M45" s="60">
        <v>973</v>
      </c>
      <c r="N45" s="60">
        <v>1027</v>
      </c>
      <c r="O45" s="61">
        <v>1052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571</v>
      </c>
      <c r="L48" s="64">
        <v>585</v>
      </c>
      <c r="M48" s="64">
        <v>584</v>
      </c>
      <c r="N48" s="64">
        <v>597</v>
      </c>
      <c r="O48" s="65">
        <v>547</v>
      </c>
      <c r="P48" s="48"/>
      <c r="Q48" s="48"/>
      <c r="R48" s="48"/>
      <c r="S48" s="48"/>
      <c r="T48" s="48"/>
      <c r="U48" s="48"/>
    </row>
    <row r="49" spans="1:21" ht="30.75" customHeight="1" x14ac:dyDescent="0.15">
      <c r="A49" s="48"/>
      <c r="B49" s="1198"/>
      <c r="C49" s="1199"/>
      <c r="D49" s="62"/>
      <c r="E49" s="1190" t="s">
        <v>16</v>
      </c>
      <c r="F49" s="1190"/>
      <c r="G49" s="1190"/>
      <c r="H49" s="1190"/>
      <c r="I49" s="1190"/>
      <c r="J49" s="1191"/>
      <c r="K49" s="63">
        <v>299</v>
      </c>
      <c r="L49" s="64">
        <v>295</v>
      </c>
      <c r="M49" s="64">
        <v>312</v>
      </c>
      <c r="N49" s="64">
        <v>238</v>
      </c>
      <c r="O49" s="65">
        <v>195</v>
      </c>
      <c r="P49" s="48"/>
      <c r="Q49" s="48"/>
      <c r="R49" s="48"/>
      <c r="S49" s="48"/>
      <c r="T49" s="48"/>
      <c r="U49" s="48"/>
    </row>
    <row r="50" spans="1:21" ht="30.75" customHeight="1" x14ac:dyDescent="0.15">
      <c r="A50" s="48"/>
      <c r="B50" s="1198"/>
      <c r="C50" s="1199"/>
      <c r="D50" s="62"/>
      <c r="E50" s="1190" t="s">
        <v>17</v>
      </c>
      <c r="F50" s="1190"/>
      <c r="G50" s="1190"/>
      <c r="H50" s="1190"/>
      <c r="I50" s="1190"/>
      <c r="J50" s="1191"/>
      <c r="K50" s="63">
        <v>44</v>
      </c>
      <c r="L50" s="64">
        <v>54</v>
      </c>
      <c r="M50" s="64">
        <v>30</v>
      </c>
      <c r="N50" s="64">
        <v>9</v>
      </c>
      <c r="O50" s="65">
        <v>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1212</v>
      </c>
      <c r="L52" s="64">
        <v>1283</v>
      </c>
      <c r="M52" s="64">
        <v>1255</v>
      </c>
      <c r="N52" s="64">
        <v>1248</v>
      </c>
      <c r="O52" s="65">
        <v>1255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751</v>
      </c>
      <c r="L53" s="69">
        <v>660</v>
      </c>
      <c r="M53" s="69">
        <v>644</v>
      </c>
      <c r="N53" s="69">
        <v>623</v>
      </c>
      <c r="O53" s="70">
        <v>548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bPx/SfUChprF4gf5acb2RWdkQmvBsVfqFx3Xn1qR6f1IAyALGYAoqjmy84ViYGimmi9vIK8WAO2II57Kj7nuw==" saltValue="hRYBCbj/iNSulLGnbt5t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4" t="s">
        <v>24</v>
      </c>
      <c r="C41" s="1205"/>
      <c r="D41" s="81"/>
      <c r="E41" s="1210" t="s">
        <v>25</v>
      </c>
      <c r="F41" s="1210"/>
      <c r="G41" s="1210"/>
      <c r="H41" s="1211"/>
      <c r="I41" s="82">
        <v>11082</v>
      </c>
      <c r="J41" s="83">
        <v>11345</v>
      </c>
      <c r="K41" s="83">
        <v>11279</v>
      </c>
      <c r="L41" s="83">
        <v>10950</v>
      </c>
      <c r="M41" s="84">
        <v>10600</v>
      </c>
    </row>
    <row r="42" spans="2:13" ht="27.75" customHeight="1" x14ac:dyDescent="0.15">
      <c r="B42" s="1206"/>
      <c r="C42" s="1207"/>
      <c r="D42" s="85"/>
      <c r="E42" s="1212" t="s">
        <v>26</v>
      </c>
      <c r="F42" s="1212"/>
      <c r="G42" s="1212"/>
      <c r="H42" s="1213"/>
      <c r="I42" s="86">
        <v>265</v>
      </c>
      <c r="J42" s="87">
        <v>207</v>
      </c>
      <c r="K42" s="87">
        <v>162</v>
      </c>
      <c r="L42" s="87">
        <v>138</v>
      </c>
      <c r="M42" s="88">
        <v>114</v>
      </c>
    </row>
    <row r="43" spans="2:13" ht="27.75" customHeight="1" x14ac:dyDescent="0.15">
      <c r="B43" s="1206"/>
      <c r="C43" s="1207"/>
      <c r="D43" s="85"/>
      <c r="E43" s="1212" t="s">
        <v>27</v>
      </c>
      <c r="F43" s="1212"/>
      <c r="G43" s="1212"/>
      <c r="H43" s="1213"/>
      <c r="I43" s="86">
        <v>9553</v>
      </c>
      <c r="J43" s="87">
        <v>9784</v>
      </c>
      <c r="K43" s="87">
        <v>9820</v>
      </c>
      <c r="L43" s="87">
        <v>9715</v>
      </c>
      <c r="M43" s="88">
        <v>9458</v>
      </c>
    </row>
    <row r="44" spans="2:13" ht="27.75" customHeight="1" x14ac:dyDescent="0.15">
      <c r="B44" s="1206"/>
      <c r="C44" s="1207"/>
      <c r="D44" s="85"/>
      <c r="E44" s="1212" t="s">
        <v>28</v>
      </c>
      <c r="F44" s="1212"/>
      <c r="G44" s="1212"/>
      <c r="H44" s="1213"/>
      <c r="I44" s="86">
        <v>1358</v>
      </c>
      <c r="J44" s="87">
        <v>1312</v>
      </c>
      <c r="K44" s="87">
        <v>989</v>
      </c>
      <c r="L44" s="87">
        <v>766</v>
      </c>
      <c r="M44" s="88">
        <v>575</v>
      </c>
    </row>
    <row r="45" spans="2:13" ht="27.75" customHeight="1" x14ac:dyDescent="0.15">
      <c r="B45" s="1206"/>
      <c r="C45" s="1207"/>
      <c r="D45" s="85"/>
      <c r="E45" s="1212" t="s">
        <v>29</v>
      </c>
      <c r="F45" s="1212"/>
      <c r="G45" s="1212"/>
      <c r="H45" s="1213"/>
      <c r="I45" s="86">
        <v>1788</v>
      </c>
      <c r="J45" s="87">
        <v>1581</v>
      </c>
      <c r="K45" s="87">
        <v>1480</v>
      </c>
      <c r="L45" s="87">
        <v>1333</v>
      </c>
      <c r="M45" s="88">
        <v>1249</v>
      </c>
    </row>
    <row r="46" spans="2:13" ht="27.75" customHeight="1" x14ac:dyDescent="0.15">
      <c r="B46" s="1206"/>
      <c r="C46" s="1207"/>
      <c r="D46" s="89"/>
      <c r="E46" s="1212" t="s">
        <v>30</v>
      </c>
      <c r="F46" s="1212"/>
      <c r="G46" s="1212"/>
      <c r="H46" s="1213"/>
      <c r="I46" s="86" t="s">
        <v>504</v>
      </c>
      <c r="J46" s="87" t="s">
        <v>504</v>
      </c>
      <c r="K46" s="87" t="s">
        <v>504</v>
      </c>
      <c r="L46" s="87" t="s">
        <v>504</v>
      </c>
      <c r="M46" s="88" t="s">
        <v>504</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4586</v>
      </c>
      <c r="J50" s="87">
        <v>4552</v>
      </c>
      <c r="K50" s="87">
        <v>4795</v>
      </c>
      <c r="L50" s="87">
        <v>4750</v>
      </c>
      <c r="M50" s="88">
        <v>4714</v>
      </c>
    </row>
    <row r="51" spans="2:13" ht="27.75" customHeight="1" x14ac:dyDescent="0.15">
      <c r="B51" s="1206"/>
      <c r="C51" s="1207"/>
      <c r="D51" s="85"/>
      <c r="E51" s="1212" t="s">
        <v>36</v>
      </c>
      <c r="F51" s="1212"/>
      <c r="G51" s="1212"/>
      <c r="H51" s="1213"/>
      <c r="I51" s="86">
        <v>291</v>
      </c>
      <c r="J51" s="87">
        <v>246</v>
      </c>
      <c r="K51" s="87">
        <v>197</v>
      </c>
      <c r="L51" s="87">
        <v>163</v>
      </c>
      <c r="M51" s="88">
        <v>160</v>
      </c>
    </row>
    <row r="52" spans="2:13" ht="27.75" customHeight="1" x14ac:dyDescent="0.15">
      <c r="B52" s="1208"/>
      <c r="C52" s="1209"/>
      <c r="D52" s="85"/>
      <c r="E52" s="1212" t="s">
        <v>37</v>
      </c>
      <c r="F52" s="1212"/>
      <c r="G52" s="1212"/>
      <c r="H52" s="1213"/>
      <c r="I52" s="86">
        <v>16208</v>
      </c>
      <c r="J52" s="87">
        <v>16167</v>
      </c>
      <c r="K52" s="87">
        <v>15987</v>
      </c>
      <c r="L52" s="87">
        <v>15773</v>
      </c>
      <c r="M52" s="88">
        <v>15382</v>
      </c>
    </row>
    <row r="53" spans="2:13" ht="27.75" customHeight="1" thickBot="1" x14ac:dyDescent="0.2">
      <c r="B53" s="1219" t="s">
        <v>38</v>
      </c>
      <c r="C53" s="1220"/>
      <c r="D53" s="92"/>
      <c r="E53" s="1221" t="s">
        <v>39</v>
      </c>
      <c r="F53" s="1221"/>
      <c r="G53" s="1221"/>
      <c r="H53" s="1222"/>
      <c r="I53" s="93">
        <v>2961</v>
      </c>
      <c r="J53" s="94">
        <v>3265</v>
      </c>
      <c r="K53" s="94">
        <v>2750</v>
      </c>
      <c r="L53" s="94">
        <v>2216</v>
      </c>
      <c r="M53" s="95">
        <v>1740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H9wXPjsBpjQRaysfPLiLCGFakaS07Js2N4DWPSNxtsg6U9I3+AU8XJI8utxz0lEj2Wwz3WwyR66+XGBvCj8Ew==" saltValue="77AygjSTFjmCwUlavFv8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2434</v>
      </c>
      <c r="G55" s="107">
        <v>2375</v>
      </c>
      <c r="H55" s="108">
        <v>2310</v>
      </c>
    </row>
    <row r="56" spans="2:8" ht="52.5" customHeight="1" x14ac:dyDescent="0.15">
      <c r="B56" s="109"/>
      <c r="C56" s="1233" t="s">
        <v>43</v>
      </c>
      <c r="D56" s="1233"/>
      <c r="E56" s="1234"/>
      <c r="F56" s="110">
        <v>572</v>
      </c>
      <c r="G56" s="110">
        <v>545</v>
      </c>
      <c r="H56" s="111">
        <v>510</v>
      </c>
    </row>
    <row r="57" spans="2:8" ht="53.25" customHeight="1" x14ac:dyDescent="0.15">
      <c r="B57" s="109"/>
      <c r="C57" s="1235" t="s">
        <v>44</v>
      </c>
      <c r="D57" s="1235"/>
      <c r="E57" s="1236"/>
      <c r="F57" s="112">
        <v>1642</v>
      </c>
      <c r="G57" s="112">
        <v>1680</v>
      </c>
      <c r="H57" s="113">
        <v>1704</v>
      </c>
    </row>
    <row r="58" spans="2:8" ht="45.75" customHeight="1" x14ac:dyDescent="0.15">
      <c r="B58" s="114"/>
      <c r="C58" s="1223" t="s">
        <v>576</v>
      </c>
      <c r="D58" s="1224"/>
      <c r="E58" s="1225"/>
      <c r="F58" s="115">
        <v>801</v>
      </c>
      <c r="G58" s="115">
        <v>851</v>
      </c>
      <c r="H58" s="116">
        <v>902</v>
      </c>
    </row>
    <row r="59" spans="2:8" ht="45.75" customHeight="1" x14ac:dyDescent="0.15">
      <c r="B59" s="114"/>
      <c r="C59" s="1223" t="s">
        <v>577</v>
      </c>
      <c r="D59" s="1224"/>
      <c r="E59" s="1225"/>
      <c r="F59" s="115">
        <v>301</v>
      </c>
      <c r="G59" s="115">
        <v>301</v>
      </c>
      <c r="H59" s="116">
        <v>301</v>
      </c>
    </row>
    <row r="60" spans="2:8" ht="45.75" customHeight="1" x14ac:dyDescent="0.15">
      <c r="B60" s="114"/>
      <c r="C60" s="1223" t="s">
        <v>578</v>
      </c>
      <c r="D60" s="1224"/>
      <c r="E60" s="1225"/>
      <c r="F60" s="115">
        <v>356</v>
      </c>
      <c r="G60" s="115">
        <v>333</v>
      </c>
      <c r="H60" s="116">
        <v>298</v>
      </c>
    </row>
    <row r="61" spans="2:8" ht="45.75" customHeight="1" x14ac:dyDescent="0.15">
      <c r="B61" s="114"/>
      <c r="C61" s="1223" t="s">
        <v>579</v>
      </c>
      <c r="D61" s="1224"/>
      <c r="E61" s="1225"/>
      <c r="F61" s="115">
        <v>65</v>
      </c>
      <c r="G61" s="115">
        <v>63</v>
      </c>
      <c r="H61" s="116">
        <v>61</v>
      </c>
    </row>
    <row r="62" spans="2:8" ht="45.75" customHeight="1" thickBot="1" x14ac:dyDescent="0.2">
      <c r="B62" s="117"/>
      <c r="C62" s="1226" t="s">
        <v>580</v>
      </c>
      <c r="D62" s="1227"/>
      <c r="E62" s="1228"/>
      <c r="F62" s="118">
        <v>56</v>
      </c>
      <c r="G62" s="118">
        <v>56</v>
      </c>
      <c r="H62" s="119">
        <v>56</v>
      </c>
    </row>
    <row r="63" spans="2:8" ht="52.5" customHeight="1" thickBot="1" x14ac:dyDescent="0.2">
      <c r="B63" s="120"/>
      <c r="C63" s="1229" t="s">
        <v>45</v>
      </c>
      <c r="D63" s="1229"/>
      <c r="E63" s="1230"/>
      <c r="F63" s="121">
        <v>4647</v>
      </c>
      <c r="G63" s="121">
        <v>4600</v>
      </c>
      <c r="H63" s="122">
        <v>4524</v>
      </c>
    </row>
    <row r="64" spans="2:8" ht="15" customHeight="1" x14ac:dyDescent="0.15"/>
    <row r="65" ht="0" hidden="1" customHeight="1" x14ac:dyDescent="0.15"/>
    <row r="66" ht="0" hidden="1" customHeight="1" x14ac:dyDescent="0.15"/>
  </sheetData>
  <sheetProtection algorithmName="SHA-512" hashValue="4DqDiEVTe7y0vLjCxnhRvZH7HzUM5IExS9ENsakBbbi6lj4J6dfGHPAO2MjzoCXCuUAyGZM0oaJztfeup0jZ/w==" saltValue="xLTJAw/NsoBFXARHb/1i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42.1</v>
      </c>
      <c r="CG51" s="1277"/>
      <c r="CH51" s="1277"/>
      <c r="CI51" s="1277"/>
      <c r="CJ51" s="1277"/>
      <c r="CK51" s="1277"/>
      <c r="CL51" s="1277"/>
      <c r="CM51" s="1277"/>
      <c r="CN51" s="1277">
        <v>34.1</v>
      </c>
      <c r="CO51" s="1277"/>
      <c r="CP51" s="1277"/>
      <c r="CQ51" s="1277"/>
      <c r="CR51" s="1277"/>
      <c r="CS51" s="1277"/>
      <c r="CT51" s="1277"/>
      <c r="CU51" s="1277"/>
      <c r="CV51" s="1277">
        <v>26.8</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50.1</v>
      </c>
      <c r="CG53" s="1277"/>
      <c r="CH53" s="1277"/>
      <c r="CI53" s="1277"/>
      <c r="CJ53" s="1277"/>
      <c r="CK53" s="1277"/>
      <c r="CL53" s="1277"/>
      <c r="CM53" s="1277"/>
      <c r="CN53" s="1277">
        <v>51.5</v>
      </c>
      <c r="CO53" s="1277"/>
      <c r="CP53" s="1277"/>
      <c r="CQ53" s="1277"/>
      <c r="CR53" s="1277"/>
      <c r="CS53" s="1277"/>
      <c r="CT53" s="1277"/>
      <c r="CU53" s="1277"/>
      <c r="CV53" s="1277">
        <v>52.7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590</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v>45.3</v>
      </c>
      <c r="BQ73" s="1277"/>
      <c r="BR73" s="1277"/>
      <c r="BS73" s="1277"/>
      <c r="BT73" s="1277"/>
      <c r="BU73" s="1277"/>
      <c r="BV73" s="1277"/>
      <c r="BW73" s="1277"/>
      <c r="BX73" s="1277">
        <v>51.4</v>
      </c>
      <c r="BY73" s="1277"/>
      <c r="BZ73" s="1277"/>
      <c r="CA73" s="1277"/>
      <c r="CB73" s="1277"/>
      <c r="CC73" s="1277"/>
      <c r="CD73" s="1277"/>
      <c r="CE73" s="1277"/>
      <c r="CF73" s="1277">
        <v>42.1</v>
      </c>
      <c r="CG73" s="1277"/>
      <c r="CH73" s="1277"/>
      <c r="CI73" s="1277"/>
      <c r="CJ73" s="1277"/>
      <c r="CK73" s="1277"/>
      <c r="CL73" s="1277"/>
      <c r="CM73" s="1277"/>
      <c r="CN73" s="1277">
        <v>34.1</v>
      </c>
      <c r="CO73" s="1277"/>
      <c r="CP73" s="1277"/>
      <c r="CQ73" s="1277"/>
      <c r="CR73" s="1277"/>
      <c r="CS73" s="1277"/>
      <c r="CT73" s="1277"/>
      <c r="CU73" s="1277"/>
      <c r="CV73" s="1277">
        <v>26.8</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12.5</v>
      </c>
      <c r="BQ75" s="1277"/>
      <c r="BR75" s="1277"/>
      <c r="BS75" s="1277"/>
      <c r="BT75" s="1277"/>
      <c r="BU75" s="1277"/>
      <c r="BV75" s="1277"/>
      <c r="BW75" s="1277"/>
      <c r="BX75" s="1277">
        <v>11.4</v>
      </c>
      <c r="BY75" s="1277"/>
      <c r="BZ75" s="1277"/>
      <c r="CA75" s="1277"/>
      <c r="CB75" s="1277"/>
      <c r="CC75" s="1277"/>
      <c r="CD75" s="1277"/>
      <c r="CE75" s="1277"/>
      <c r="CF75" s="1277">
        <v>10.5</v>
      </c>
      <c r="CG75" s="1277"/>
      <c r="CH75" s="1277"/>
      <c r="CI75" s="1277"/>
      <c r="CJ75" s="1277"/>
      <c r="CK75" s="1277"/>
      <c r="CL75" s="1277"/>
      <c r="CM75" s="1277"/>
      <c r="CN75" s="1277">
        <v>9.9</v>
      </c>
      <c r="CO75" s="1277"/>
      <c r="CP75" s="1277"/>
      <c r="CQ75" s="1277"/>
      <c r="CR75" s="1277"/>
      <c r="CS75" s="1277"/>
      <c r="CT75" s="1277"/>
      <c r="CU75" s="1277"/>
      <c r="CV75" s="1277">
        <v>9.3000000000000007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589</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5p3wPToVUHiwMXtpKtb5iDiCMgSM9DwfRIRMY1IqQgmbbvDE0UADSrUcybZi8UGc6WugNk6XfrXdfnvXRhAYw==" saltValue="UUyqDQM5xkoMcKTuYN7c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21rYOkFqF2sIsstBFIaHqpy9Zlj6mt/QdGRRPcLsNOSQljZh2sMbMnJlcP3VALV+Q8tkZ/swtDIx/liECDQ==" saltValue="ySmDf/QIHOTVrk7JR/zd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bhAcVJyknYnESxHAnUsJlxZ7Xiwzls3gu1xfbizp99oplAxyWoX9MerEhmdCF5qNPARzqEY7fTbPsXNfcCAQ==" saltValue="ayiNODRMWS+zUGaGaRtn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80721</v>
      </c>
      <c r="E3" s="141"/>
      <c r="F3" s="142">
        <v>68386</v>
      </c>
      <c r="G3" s="143"/>
      <c r="H3" s="144"/>
    </row>
    <row r="4" spans="1:8" x14ac:dyDescent="0.15">
      <c r="A4" s="145"/>
      <c r="B4" s="146"/>
      <c r="C4" s="147"/>
      <c r="D4" s="148">
        <v>44165</v>
      </c>
      <c r="E4" s="149"/>
      <c r="F4" s="150">
        <v>35121</v>
      </c>
      <c r="G4" s="151"/>
      <c r="H4" s="152"/>
    </row>
    <row r="5" spans="1:8" x14ac:dyDescent="0.15">
      <c r="A5" s="133" t="s">
        <v>539</v>
      </c>
      <c r="B5" s="138"/>
      <c r="C5" s="139"/>
      <c r="D5" s="140">
        <v>69450</v>
      </c>
      <c r="E5" s="141"/>
      <c r="F5" s="142">
        <v>81305</v>
      </c>
      <c r="G5" s="143"/>
      <c r="H5" s="144"/>
    </row>
    <row r="6" spans="1:8" x14ac:dyDescent="0.15">
      <c r="A6" s="145"/>
      <c r="B6" s="146"/>
      <c r="C6" s="147"/>
      <c r="D6" s="148">
        <v>38107</v>
      </c>
      <c r="E6" s="149"/>
      <c r="F6" s="150">
        <v>48720</v>
      </c>
      <c r="G6" s="151"/>
      <c r="H6" s="152"/>
    </row>
    <row r="7" spans="1:8" x14ac:dyDescent="0.15">
      <c r="A7" s="133" t="s">
        <v>540</v>
      </c>
      <c r="B7" s="138"/>
      <c r="C7" s="139"/>
      <c r="D7" s="140">
        <v>54134</v>
      </c>
      <c r="E7" s="141"/>
      <c r="F7" s="142">
        <v>81768</v>
      </c>
      <c r="G7" s="143"/>
      <c r="H7" s="144"/>
    </row>
    <row r="8" spans="1:8" x14ac:dyDescent="0.15">
      <c r="A8" s="145"/>
      <c r="B8" s="146"/>
      <c r="C8" s="147"/>
      <c r="D8" s="148">
        <v>34983</v>
      </c>
      <c r="E8" s="149"/>
      <c r="F8" s="150">
        <v>37917</v>
      </c>
      <c r="G8" s="151"/>
      <c r="H8" s="152"/>
    </row>
    <row r="9" spans="1:8" x14ac:dyDescent="0.15">
      <c r="A9" s="133" t="s">
        <v>541</v>
      </c>
      <c r="B9" s="138"/>
      <c r="C9" s="139"/>
      <c r="D9" s="140">
        <v>36992</v>
      </c>
      <c r="E9" s="141"/>
      <c r="F9" s="142">
        <v>65876</v>
      </c>
      <c r="G9" s="143"/>
      <c r="H9" s="144"/>
    </row>
    <row r="10" spans="1:8" x14ac:dyDescent="0.15">
      <c r="A10" s="145"/>
      <c r="B10" s="146"/>
      <c r="C10" s="147"/>
      <c r="D10" s="148">
        <v>16385</v>
      </c>
      <c r="E10" s="149"/>
      <c r="F10" s="150">
        <v>36484</v>
      </c>
      <c r="G10" s="151"/>
      <c r="H10" s="152"/>
    </row>
    <row r="11" spans="1:8" x14ac:dyDescent="0.15">
      <c r="A11" s="133" t="s">
        <v>542</v>
      </c>
      <c r="B11" s="138"/>
      <c r="C11" s="139"/>
      <c r="D11" s="140">
        <v>35019</v>
      </c>
      <c r="E11" s="141"/>
      <c r="F11" s="142">
        <v>68468</v>
      </c>
      <c r="G11" s="143"/>
      <c r="H11" s="144"/>
    </row>
    <row r="12" spans="1:8" x14ac:dyDescent="0.15">
      <c r="A12" s="145"/>
      <c r="B12" s="146"/>
      <c r="C12" s="153"/>
      <c r="D12" s="148">
        <v>16451</v>
      </c>
      <c r="E12" s="149"/>
      <c r="F12" s="150">
        <v>34140</v>
      </c>
      <c r="G12" s="151"/>
      <c r="H12" s="152"/>
    </row>
    <row r="13" spans="1:8" x14ac:dyDescent="0.15">
      <c r="A13" s="133"/>
      <c r="B13" s="138"/>
      <c r="C13" s="154"/>
      <c r="D13" s="155">
        <v>55263</v>
      </c>
      <c r="E13" s="156"/>
      <c r="F13" s="157">
        <v>73161</v>
      </c>
      <c r="G13" s="158"/>
      <c r="H13" s="144"/>
    </row>
    <row r="14" spans="1:8" x14ac:dyDescent="0.15">
      <c r="A14" s="145"/>
      <c r="B14" s="146"/>
      <c r="C14" s="147"/>
      <c r="D14" s="148">
        <v>30018</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10.15</v>
      </c>
      <c r="C19" s="159">
        <f>ROUND(VALUE(SUBSTITUTE(実質収支比率等に係る経年分析!G$48,"▲","-")),2)</f>
        <v>10.050000000000001</v>
      </c>
      <c r="D19" s="159">
        <f>ROUND(VALUE(SUBSTITUTE(実質収支比率等に係る経年分析!H$48,"▲","-")),2)</f>
        <v>9.39</v>
      </c>
      <c r="E19" s="159">
        <f>ROUND(VALUE(SUBSTITUTE(実質収支比率等に係る経年分析!I$48,"▲","-")),2)</f>
        <v>9.93</v>
      </c>
      <c r="F19" s="159">
        <f>ROUND(VALUE(SUBSTITUTE(実質収支比率等に係る経年分析!J$48,"▲","-")),2)</f>
        <v>11.52</v>
      </c>
    </row>
    <row r="20" spans="1:11" x14ac:dyDescent="0.15">
      <c r="A20" s="159" t="s">
        <v>49</v>
      </c>
      <c r="B20" s="159">
        <f>ROUND(VALUE(SUBSTITUTE(実質収支比率等に係る経年分析!F$47,"▲","-")),2)</f>
        <v>27.84</v>
      </c>
      <c r="C20" s="159">
        <f>ROUND(VALUE(SUBSTITUTE(実質収支比率等に係る経年分析!G$47,"▲","-")),2)</f>
        <v>28.18</v>
      </c>
      <c r="D20" s="159">
        <f>ROUND(VALUE(SUBSTITUTE(実質収支比率等に係る経年分析!H$47,"▲","-")),2)</f>
        <v>31.4</v>
      </c>
      <c r="E20" s="159">
        <f>ROUND(VALUE(SUBSTITUTE(実質収支比率等に係る経年分析!I$47,"▲","-")),2)</f>
        <v>30.8</v>
      </c>
      <c r="F20" s="159">
        <f>ROUND(VALUE(SUBSTITUTE(実質収支比率等に係る経年分析!J$47,"▲","-")),2)</f>
        <v>30</v>
      </c>
    </row>
    <row r="21" spans="1:11" x14ac:dyDescent="0.15">
      <c r="A21" s="159" t="s">
        <v>50</v>
      </c>
      <c r="B21" s="159">
        <f>IF(ISNUMBER(VALUE(SUBSTITUTE(実質収支比率等に係る経年分析!F$49,"▲","-"))),ROUND(VALUE(SUBSTITUTE(実質収支比率等に係る経年分析!F$49,"▲","-")),2),NA())</f>
        <v>4.8</v>
      </c>
      <c r="C21" s="159">
        <f>IF(ISNUMBER(VALUE(SUBSTITUTE(実質収支比率等に係る経年分析!G$49,"▲","-"))),ROUND(VALUE(SUBSTITUTE(実質収支比率等に係る経年分析!G$49,"▲","-")),2),NA())</f>
        <v>-0.24</v>
      </c>
      <c r="D21" s="159">
        <f>IF(ISNUMBER(VALUE(SUBSTITUTE(実質収支比率等に係る経年分析!H$49,"▲","-"))),ROUND(VALUE(SUBSTITUTE(実質収支比率等に係る経年分析!H$49,"▲","-")),2),NA())</f>
        <v>3.27</v>
      </c>
      <c r="E21" s="159">
        <f>IF(ISNUMBER(VALUE(SUBSTITUTE(実質収支比率等に係る経年分析!I$49,"▲","-"))),ROUND(VALUE(SUBSTITUTE(実質収支比率等に係る経年分析!I$49,"▲","-")),2),NA())</f>
        <v>-0.26</v>
      </c>
      <c r="F21" s="159">
        <f>IF(ISNUMBER(VALUE(SUBSTITUTE(実質収支比率等に係る経年分析!J$49,"▲","-"))),ROUND(VALUE(SUBSTITUTE(実質収支比率等に係る経年分析!J$49,"▲","-")),2),NA())</f>
        <v>0.74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工業団地造成事業特別会計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8.08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10.050000000000001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9.3800000000000008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1212</v>
      </c>
      <c r="E42" s="161"/>
      <c r="F42" s="161"/>
      <c r="G42" s="161">
        <f>'実質公債費比率（分子）の構造'!L$52</f>
        <v>1283</v>
      </c>
      <c r="H42" s="161"/>
      <c r="I42" s="161"/>
      <c r="J42" s="161">
        <f>'実質公債費比率（分子）の構造'!M$52</f>
        <v>1255</v>
      </c>
      <c r="K42" s="161"/>
      <c r="L42" s="161"/>
      <c r="M42" s="161">
        <f>'実質公債費比率（分子）の構造'!N$52</f>
        <v>1248</v>
      </c>
      <c r="N42" s="161"/>
      <c r="O42" s="161"/>
      <c r="P42" s="161">
        <f>'実質公債費比率（分子）の構造'!O$52</f>
        <v>1255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44</v>
      </c>
      <c r="C44" s="161"/>
      <c r="D44" s="161"/>
      <c r="E44" s="161">
        <f>'実質公債費比率（分子）の構造'!L$50</f>
        <v>54</v>
      </c>
      <c r="F44" s="161"/>
      <c r="G44" s="161"/>
      <c r="H44" s="161">
        <f>'実質公債費比率（分子）の構造'!M$50</f>
        <v>30</v>
      </c>
      <c r="I44" s="161"/>
      <c r="J44" s="161"/>
      <c r="K44" s="161">
        <f>'実質公債費比率（分子）の構造'!N$50</f>
        <v>9</v>
      </c>
      <c r="L44" s="161"/>
      <c r="M44" s="161"/>
      <c r="N44" s="161">
        <f>'実質公債費比率（分子）の構造'!O$50</f>
        <v>9</v>
      </c>
      <c r="O44" s="161"/>
      <c r="P44" s="161"/>
    </row>
    <row r="45" spans="1:16" x14ac:dyDescent="0.15">
      <c r="A45" s="161" t="s">
        <v>60</v>
      </c>
      <c r="B45" s="161">
        <f>'実質公債費比率（分子）の構造'!K$49</f>
        <v>299</v>
      </c>
      <c r="C45" s="161"/>
      <c r="D45" s="161"/>
      <c r="E45" s="161">
        <f>'実質公債費比率（分子）の構造'!L$49</f>
        <v>295</v>
      </c>
      <c r="F45" s="161"/>
      <c r="G45" s="161"/>
      <c r="H45" s="161">
        <f>'実質公債費比率（分子）の構造'!M$49</f>
        <v>312</v>
      </c>
      <c r="I45" s="161"/>
      <c r="J45" s="161"/>
      <c r="K45" s="161">
        <f>'実質公債費比率（分子）の構造'!N$49</f>
        <v>238</v>
      </c>
      <c r="L45" s="161"/>
      <c r="M45" s="161"/>
      <c r="N45" s="161">
        <f>'実質公債費比率（分子）の構造'!O$49</f>
        <v>195</v>
      </c>
      <c r="O45" s="161"/>
      <c r="P45" s="161"/>
    </row>
    <row r="46" spans="1:16" x14ac:dyDescent="0.15">
      <c r="A46" s="161" t="s">
        <v>61</v>
      </c>
      <c r="B46" s="161">
        <f>'実質公債費比率（分子）の構造'!K$48</f>
        <v>571</v>
      </c>
      <c r="C46" s="161"/>
      <c r="D46" s="161"/>
      <c r="E46" s="161">
        <f>'実質公債費比率（分子）の構造'!L$48</f>
        <v>585</v>
      </c>
      <c r="F46" s="161"/>
      <c r="G46" s="161"/>
      <c r="H46" s="161">
        <f>'実質公債費比率（分子）の構造'!M$48</f>
        <v>584</v>
      </c>
      <c r="I46" s="161"/>
      <c r="J46" s="161"/>
      <c r="K46" s="161">
        <f>'実質公債費比率（分子）の構造'!N$48</f>
        <v>597</v>
      </c>
      <c r="L46" s="161"/>
      <c r="M46" s="161"/>
      <c r="N46" s="161">
        <f>'実質公債費比率（分子）の構造'!O$48</f>
        <v>547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1049</v>
      </c>
      <c r="C49" s="161"/>
      <c r="D49" s="161"/>
      <c r="E49" s="161">
        <f>'実質公債費比率（分子）の構造'!L$45</f>
        <v>1009</v>
      </c>
      <c r="F49" s="161"/>
      <c r="G49" s="161"/>
      <c r="H49" s="161">
        <f>'実質公債費比率（分子）の構造'!M$45</f>
        <v>973</v>
      </c>
      <c r="I49" s="161"/>
      <c r="J49" s="161"/>
      <c r="K49" s="161">
        <f>'実質公債費比率（分子）の構造'!N$45</f>
        <v>1027</v>
      </c>
      <c r="L49" s="161"/>
      <c r="M49" s="161"/>
      <c r="N49" s="161">
        <f>'実質公債費比率（分子）の構造'!O$45</f>
        <v>1052</v>
      </c>
      <c r="O49" s="161"/>
      <c r="P49" s="161"/>
    </row>
    <row r="50" spans="1:16" x14ac:dyDescent="0.15">
      <c r="A50" s="161" t="s">
        <v>65</v>
      </c>
      <c r="B50" s="161" t="e">
        <f>NA()</f>
        <v>#N/A</v>
      </c>
      <c r="C50" s="161">
        <f>IF(ISNUMBER('実質公債費比率（分子）の構造'!K$53),'実質公債費比率（分子）の構造'!K$53,NA())</f>
        <v>751</v>
      </c>
      <c r="D50" s="161" t="e">
        <f>NA()</f>
        <v>#N/A</v>
      </c>
      <c r="E50" s="161" t="e">
        <f>NA()</f>
        <v>#N/A</v>
      </c>
      <c r="F50" s="161">
        <f>IF(ISNUMBER('実質公債費比率（分子）の構造'!L$53),'実質公債費比率（分子）の構造'!L$53,NA())</f>
        <v>660</v>
      </c>
      <c r="G50" s="161" t="e">
        <f>NA()</f>
        <v>#N/A</v>
      </c>
      <c r="H50" s="161" t="e">
        <f>NA()</f>
        <v>#N/A</v>
      </c>
      <c r="I50" s="161">
        <f>IF(ISNUMBER('実質公債費比率（分子）の構造'!M$53),'実質公債費比率（分子）の構造'!M$53,NA())</f>
        <v>644</v>
      </c>
      <c r="J50" s="161" t="e">
        <f>NA()</f>
        <v>#N/A</v>
      </c>
      <c r="K50" s="161" t="e">
        <f>NA()</f>
        <v>#N/A</v>
      </c>
      <c r="L50" s="161">
        <f>IF(ISNUMBER('実質公債費比率（分子）の構造'!N$53),'実質公債費比率（分子）の構造'!N$53,NA())</f>
        <v>623</v>
      </c>
      <c r="M50" s="161" t="e">
        <f>NA()</f>
        <v>#N/A</v>
      </c>
      <c r="N50" s="161" t="e">
        <f>NA()</f>
        <v>#N/A</v>
      </c>
      <c r="O50" s="161">
        <f>IF(ISNUMBER('実質公債費比率（分子）の構造'!O$53),'実質公債費比率（分子）の構造'!O$53,NA())</f>
        <v>548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16208</v>
      </c>
      <c r="E56" s="160"/>
      <c r="F56" s="160"/>
      <c r="G56" s="160">
        <f>'将来負担比率（分子）の構造'!J$52</f>
        <v>16167</v>
      </c>
      <c r="H56" s="160"/>
      <c r="I56" s="160"/>
      <c r="J56" s="160">
        <f>'将来負担比率（分子）の構造'!K$52</f>
        <v>15987</v>
      </c>
      <c r="K56" s="160"/>
      <c r="L56" s="160"/>
      <c r="M56" s="160">
        <f>'将来負担比率（分子）の構造'!L$52</f>
        <v>15773</v>
      </c>
      <c r="N56" s="160"/>
      <c r="O56" s="160"/>
      <c r="P56" s="160">
        <f>'将来負担比率（分子）の構造'!M$52</f>
        <v>15382</v>
      </c>
    </row>
    <row r="57" spans="1:16" x14ac:dyDescent="0.15">
      <c r="A57" s="160" t="s">
        <v>36</v>
      </c>
      <c r="B57" s="160"/>
      <c r="C57" s="160"/>
      <c r="D57" s="160">
        <f>'将来負担比率（分子）の構造'!I$51</f>
        <v>291</v>
      </c>
      <c r="E57" s="160"/>
      <c r="F57" s="160"/>
      <c r="G57" s="160">
        <f>'将来負担比率（分子）の構造'!J$51</f>
        <v>246</v>
      </c>
      <c r="H57" s="160"/>
      <c r="I57" s="160"/>
      <c r="J57" s="160">
        <f>'将来負担比率（分子）の構造'!K$51</f>
        <v>197</v>
      </c>
      <c r="K57" s="160"/>
      <c r="L57" s="160"/>
      <c r="M57" s="160">
        <f>'将来負担比率（分子）の構造'!L$51</f>
        <v>163</v>
      </c>
      <c r="N57" s="160"/>
      <c r="O57" s="160"/>
      <c r="P57" s="160">
        <f>'将来負担比率（分子）の構造'!M$51</f>
        <v>160</v>
      </c>
    </row>
    <row r="58" spans="1:16" x14ac:dyDescent="0.15">
      <c r="A58" s="160" t="s">
        <v>35</v>
      </c>
      <c r="B58" s="160"/>
      <c r="C58" s="160"/>
      <c r="D58" s="160">
        <f>'将来負担比率（分子）の構造'!I$50</f>
        <v>4586</v>
      </c>
      <c r="E58" s="160"/>
      <c r="F58" s="160"/>
      <c r="G58" s="160">
        <f>'将来負担比率（分子）の構造'!J$50</f>
        <v>4552</v>
      </c>
      <c r="H58" s="160"/>
      <c r="I58" s="160"/>
      <c r="J58" s="160">
        <f>'将来負担比率（分子）の構造'!K$50</f>
        <v>4795</v>
      </c>
      <c r="K58" s="160"/>
      <c r="L58" s="160"/>
      <c r="M58" s="160">
        <f>'将来負担比率（分子）の構造'!L$50</f>
        <v>4750</v>
      </c>
      <c r="N58" s="160"/>
      <c r="O58" s="160"/>
      <c r="P58" s="160">
        <f>'将来負担比率（分子）の構造'!M$50</f>
        <v>4714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1788</v>
      </c>
      <c r="C62" s="160"/>
      <c r="D62" s="160"/>
      <c r="E62" s="160">
        <f>'将来負担比率（分子）の構造'!J$45</f>
        <v>1581</v>
      </c>
      <c r="F62" s="160"/>
      <c r="G62" s="160"/>
      <c r="H62" s="160">
        <f>'将来負担比率（分子）の構造'!K$45</f>
        <v>1480</v>
      </c>
      <c r="I62" s="160"/>
      <c r="J62" s="160"/>
      <c r="K62" s="160">
        <f>'将来負担比率（分子）の構造'!L$45</f>
        <v>1333</v>
      </c>
      <c r="L62" s="160"/>
      <c r="M62" s="160"/>
      <c r="N62" s="160">
        <f>'将来負担比率（分子）の構造'!M$45</f>
        <v>1249</v>
      </c>
      <c r="O62" s="160"/>
      <c r="P62" s="160"/>
    </row>
    <row r="63" spans="1:16" x14ac:dyDescent="0.15">
      <c r="A63" s="160" t="s">
        <v>28</v>
      </c>
      <c r="B63" s="160">
        <f>'将来負担比率（分子）の構造'!I$44</f>
        <v>1358</v>
      </c>
      <c r="C63" s="160"/>
      <c r="D63" s="160"/>
      <c r="E63" s="160">
        <f>'将来負担比率（分子）の構造'!J$44</f>
        <v>1312</v>
      </c>
      <c r="F63" s="160"/>
      <c r="G63" s="160"/>
      <c r="H63" s="160">
        <f>'将来負担比率（分子）の構造'!K$44</f>
        <v>989</v>
      </c>
      <c r="I63" s="160"/>
      <c r="J63" s="160"/>
      <c r="K63" s="160">
        <f>'将来負担比率（分子）の構造'!L$44</f>
        <v>766</v>
      </c>
      <c r="L63" s="160"/>
      <c r="M63" s="160"/>
      <c r="N63" s="160">
        <f>'将来負担比率（分子）の構造'!M$44</f>
        <v>575</v>
      </c>
      <c r="O63" s="160"/>
      <c r="P63" s="160"/>
    </row>
    <row r="64" spans="1:16" x14ac:dyDescent="0.15">
      <c r="A64" s="160" t="s">
        <v>27</v>
      </c>
      <c r="B64" s="160">
        <f>'将来負担比率（分子）の構造'!I$43</f>
        <v>9553</v>
      </c>
      <c r="C64" s="160"/>
      <c r="D64" s="160"/>
      <c r="E64" s="160">
        <f>'将来負担比率（分子）の構造'!J$43</f>
        <v>9784</v>
      </c>
      <c r="F64" s="160"/>
      <c r="G64" s="160"/>
      <c r="H64" s="160">
        <f>'将来負担比率（分子）の構造'!K$43</f>
        <v>9820</v>
      </c>
      <c r="I64" s="160"/>
      <c r="J64" s="160"/>
      <c r="K64" s="160">
        <f>'将来負担比率（分子）の構造'!L$43</f>
        <v>9715</v>
      </c>
      <c r="L64" s="160"/>
      <c r="M64" s="160"/>
      <c r="N64" s="160">
        <f>'将来負担比率（分子）の構造'!M$43</f>
        <v>9458</v>
      </c>
      <c r="O64" s="160"/>
      <c r="P64" s="160"/>
    </row>
    <row r="65" spans="1:16" x14ac:dyDescent="0.15">
      <c r="A65" s="160" t="s">
        <v>26</v>
      </c>
      <c r="B65" s="160">
        <f>'将来負担比率（分子）の構造'!I$42</f>
        <v>265</v>
      </c>
      <c r="C65" s="160"/>
      <c r="D65" s="160"/>
      <c r="E65" s="160">
        <f>'将来負担比率（分子）の構造'!J$42</f>
        <v>207</v>
      </c>
      <c r="F65" s="160"/>
      <c r="G65" s="160"/>
      <c r="H65" s="160">
        <f>'将来負担比率（分子）の構造'!K$42</f>
        <v>162</v>
      </c>
      <c r="I65" s="160"/>
      <c r="J65" s="160"/>
      <c r="K65" s="160">
        <f>'将来負担比率（分子）の構造'!L$42</f>
        <v>138</v>
      </c>
      <c r="L65" s="160"/>
      <c r="M65" s="160"/>
      <c r="N65" s="160">
        <f>'将来負担比率（分子）の構造'!M$42</f>
        <v>114</v>
      </c>
      <c r="O65" s="160"/>
      <c r="P65" s="160"/>
    </row>
    <row r="66" spans="1:16" x14ac:dyDescent="0.15">
      <c r="A66" s="160" t="s">
        <v>25</v>
      </c>
      <c r="B66" s="160">
        <f>'将来負担比率（分子）の構造'!I$41</f>
        <v>11082</v>
      </c>
      <c r="C66" s="160"/>
      <c r="D66" s="160"/>
      <c r="E66" s="160">
        <f>'将来負担比率（分子）の構造'!J$41</f>
        <v>11345</v>
      </c>
      <c r="F66" s="160"/>
      <c r="G66" s="160"/>
      <c r="H66" s="160">
        <f>'将来負担比率（分子）の構造'!K$41</f>
        <v>11279</v>
      </c>
      <c r="I66" s="160"/>
      <c r="J66" s="160"/>
      <c r="K66" s="160">
        <f>'将来負担比率（分子）の構造'!L$41</f>
        <v>10950</v>
      </c>
      <c r="L66" s="160"/>
      <c r="M66" s="160"/>
      <c r="N66" s="160">
        <f>'将来負担比率（分子）の構造'!M$41</f>
        <v>10600</v>
      </c>
      <c r="O66" s="160"/>
      <c r="P66" s="160"/>
    </row>
    <row r="67" spans="1:16" x14ac:dyDescent="0.15">
      <c r="A67" s="160" t="s">
        <v>69</v>
      </c>
      <c r="B67" s="160" t="e">
        <f>NA()</f>
        <v>#N/A</v>
      </c>
      <c r="C67" s="160">
        <f>IF(ISNUMBER('将来負担比率（分子）の構造'!I$53), IF('将来負担比率（分子）の構造'!I$53 &lt; 0, 0, '将来負担比率（分子）の構造'!I$53), NA())</f>
        <v>2961</v>
      </c>
      <c r="D67" s="160" t="e">
        <f>NA()</f>
        <v>#N/A</v>
      </c>
      <c r="E67" s="160" t="e">
        <f>NA()</f>
        <v>#N/A</v>
      </c>
      <c r="F67" s="160">
        <f>IF(ISNUMBER('将来負担比率（分子）の構造'!J$53), IF('将来負担比率（分子）の構造'!J$53 &lt; 0, 0, '将来負担比率（分子）の構造'!J$53), NA())</f>
        <v>3265</v>
      </c>
      <c r="G67" s="160" t="e">
        <f>NA()</f>
        <v>#N/A</v>
      </c>
      <c r="H67" s="160" t="e">
        <f>NA()</f>
        <v>#N/A</v>
      </c>
      <c r="I67" s="160">
        <f>IF(ISNUMBER('将来負担比率（分子）の構造'!K$53), IF('将来負担比率（分子）の構造'!K$53 &lt; 0, 0, '将来負担比率（分子）の構造'!K$53), NA())</f>
        <v>2750</v>
      </c>
      <c r="J67" s="160" t="e">
        <f>NA()</f>
        <v>#N/A</v>
      </c>
      <c r="K67" s="160" t="e">
        <f>NA()</f>
        <v>#N/A</v>
      </c>
      <c r="L67" s="160">
        <f>IF(ISNUMBER('将来負担比率（分子）の構造'!L$53), IF('将来負担比率（分子）の構造'!L$53 &lt; 0, 0, '将来負担比率（分子）の構造'!L$53), NA())</f>
        <v>2216</v>
      </c>
      <c r="M67" s="160" t="e">
        <f>NA()</f>
        <v>#N/A</v>
      </c>
      <c r="N67" s="160" t="e">
        <f>NA()</f>
        <v>#N/A</v>
      </c>
      <c r="O67" s="160">
        <f>IF(ISNUMBER('将来負担比率（分子）の構造'!M$53), IF('将来負担比率（分子）の構造'!M$53 &lt; 0, 0, '将来負担比率（分子）の構造'!M$53), NA())</f>
        <v>1740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2434</v>
      </c>
      <c r="C72" s="164">
        <f>基金残高に係る経年分析!G55</f>
        <v>2375</v>
      </c>
      <c r="D72" s="164">
        <f>基金残高に係る経年分析!H55</f>
        <v>2310</v>
      </c>
    </row>
    <row r="73" spans="1:16" x14ac:dyDescent="0.15">
      <c r="A73" s="163" t="s">
        <v>72</v>
      </c>
      <c r="B73" s="164">
        <f>基金残高に係る経年分析!F56</f>
        <v>572</v>
      </c>
      <c r="C73" s="164">
        <f>基金残高に係る経年分析!G56</f>
        <v>545</v>
      </c>
      <c r="D73" s="164">
        <f>基金残高に係る経年分析!H56</f>
        <v>510</v>
      </c>
    </row>
    <row r="74" spans="1:16" x14ac:dyDescent="0.15">
      <c r="A74" s="163" t="s">
        <v>73</v>
      </c>
      <c r="B74" s="164">
        <f>基金残高に係る経年分析!F57</f>
        <v>1642</v>
      </c>
      <c r="C74" s="164">
        <f>基金残高に係る経年分析!G57</f>
        <v>1680</v>
      </c>
      <c r="D74" s="164">
        <f>基金残高に係る経年分析!H57</f>
        <v>1704</v>
      </c>
    </row>
  </sheetData>
  <sheetProtection algorithmName="SHA-512" hashValue="1rjCGnqqgZcWpP4Zdvlu/et8dGsCtu9qXI2U1QCGBL2WMJrCDQ7sbOypi8+PaX3FDF7VRPcvdEBjM8Aq/XfAyw==" saltValue="i+qvOSoryu47ZfqwSxsH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5207928</v>
      </c>
      <c r="S5" s="611"/>
      <c r="T5" s="611"/>
      <c r="U5" s="611"/>
      <c r="V5" s="611"/>
      <c r="W5" s="611"/>
      <c r="X5" s="611"/>
      <c r="Y5" s="612"/>
      <c r="Z5" s="613">
        <v>39.1</v>
      </c>
      <c r="AA5" s="613"/>
      <c r="AB5" s="613"/>
      <c r="AC5" s="613"/>
      <c r="AD5" s="614">
        <v>5207928</v>
      </c>
      <c r="AE5" s="614"/>
      <c r="AF5" s="614"/>
      <c r="AG5" s="614"/>
      <c r="AH5" s="614"/>
      <c r="AI5" s="614"/>
      <c r="AJ5" s="614"/>
      <c r="AK5" s="614"/>
      <c r="AL5" s="615">
        <v>69.8</v>
      </c>
      <c r="AM5" s="616"/>
      <c r="AN5" s="616"/>
      <c r="AO5" s="617"/>
      <c r="AP5" s="607" t="s">
        <v>220</v>
      </c>
      <c r="AQ5" s="608"/>
      <c r="AR5" s="608"/>
      <c r="AS5" s="608"/>
      <c r="AT5" s="608"/>
      <c r="AU5" s="608"/>
      <c r="AV5" s="608"/>
      <c r="AW5" s="608"/>
      <c r="AX5" s="608"/>
      <c r="AY5" s="608"/>
      <c r="AZ5" s="608"/>
      <c r="BA5" s="608"/>
      <c r="BB5" s="608"/>
      <c r="BC5" s="608"/>
      <c r="BD5" s="608"/>
      <c r="BE5" s="608"/>
      <c r="BF5" s="609"/>
      <c r="BG5" s="621">
        <v>5207928</v>
      </c>
      <c r="BH5" s="622"/>
      <c r="BI5" s="622"/>
      <c r="BJ5" s="622"/>
      <c r="BK5" s="622"/>
      <c r="BL5" s="622"/>
      <c r="BM5" s="622"/>
      <c r="BN5" s="623"/>
      <c r="BO5" s="624">
        <v>100</v>
      </c>
      <c r="BP5" s="624"/>
      <c r="BQ5" s="624"/>
      <c r="BR5" s="624"/>
      <c r="BS5" s="625">
        <v>256255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116028</v>
      </c>
      <c r="S6" s="622"/>
      <c r="T6" s="622"/>
      <c r="U6" s="622"/>
      <c r="V6" s="622"/>
      <c r="W6" s="622"/>
      <c r="X6" s="622"/>
      <c r="Y6" s="623"/>
      <c r="Z6" s="624">
        <v>0.9</v>
      </c>
      <c r="AA6" s="624"/>
      <c r="AB6" s="624"/>
      <c r="AC6" s="624"/>
      <c r="AD6" s="625">
        <v>116028</v>
      </c>
      <c r="AE6" s="625"/>
      <c r="AF6" s="625"/>
      <c r="AG6" s="625"/>
      <c r="AH6" s="625"/>
      <c r="AI6" s="625"/>
      <c r="AJ6" s="625"/>
      <c r="AK6" s="625"/>
      <c r="AL6" s="626">
        <v>1.6</v>
      </c>
      <c r="AM6" s="627"/>
      <c r="AN6" s="627"/>
      <c r="AO6" s="628"/>
      <c r="AP6" s="618" t="s">
        <v>225</v>
      </c>
      <c r="AQ6" s="619"/>
      <c r="AR6" s="619"/>
      <c r="AS6" s="619"/>
      <c r="AT6" s="619"/>
      <c r="AU6" s="619"/>
      <c r="AV6" s="619"/>
      <c r="AW6" s="619"/>
      <c r="AX6" s="619"/>
      <c r="AY6" s="619"/>
      <c r="AZ6" s="619"/>
      <c r="BA6" s="619"/>
      <c r="BB6" s="619"/>
      <c r="BC6" s="619"/>
      <c r="BD6" s="619"/>
      <c r="BE6" s="619"/>
      <c r="BF6" s="620"/>
      <c r="BG6" s="621">
        <v>5207928</v>
      </c>
      <c r="BH6" s="622"/>
      <c r="BI6" s="622"/>
      <c r="BJ6" s="622"/>
      <c r="BK6" s="622"/>
      <c r="BL6" s="622"/>
      <c r="BM6" s="622"/>
      <c r="BN6" s="623"/>
      <c r="BO6" s="624">
        <v>100</v>
      </c>
      <c r="BP6" s="624"/>
      <c r="BQ6" s="624"/>
      <c r="BR6" s="624"/>
      <c r="BS6" s="625">
        <v>256255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158984</v>
      </c>
      <c r="CS6" s="622"/>
      <c r="CT6" s="622"/>
      <c r="CU6" s="622"/>
      <c r="CV6" s="622"/>
      <c r="CW6" s="622"/>
      <c r="CX6" s="622"/>
      <c r="CY6" s="623"/>
      <c r="CZ6" s="615">
        <v>1.3</v>
      </c>
      <c r="DA6" s="616"/>
      <c r="DB6" s="616"/>
      <c r="DC6" s="635"/>
      <c r="DD6" s="630">
        <v>654</v>
      </c>
      <c r="DE6" s="622"/>
      <c r="DF6" s="622"/>
      <c r="DG6" s="622"/>
      <c r="DH6" s="622"/>
      <c r="DI6" s="622"/>
      <c r="DJ6" s="622"/>
      <c r="DK6" s="622"/>
      <c r="DL6" s="622"/>
      <c r="DM6" s="622"/>
      <c r="DN6" s="622"/>
      <c r="DO6" s="622"/>
      <c r="DP6" s="623"/>
      <c r="DQ6" s="630">
        <v>158984</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10041</v>
      </c>
      <c r="S7" s="622"/>
      <c r="T7" s="622"/>
      <c r="U7" s="622"/>
      <c r="V7" s="622"/>
      <c r="W7" s="622"/>
      <c r="X7" s="622"/>
      <c r="Y7" s="623"/>
      <c r="Z7" s="624">
        <v>0.1</v>
      </c>
      <c r="AA7" s="624"/>
      <c r="AB7" s="624"/>
      <c r="AC7" s="624"/>
      <c r="AD7" s="625">
        <v>10041</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2130739</v>
      </c>
      <c r="BH7" s="622"/>
      <c r="BI7" s="622"/>
      <c r="BJ7" s="622"/>
      <c r="BK7" s="622"/>
      <c r="BL7" s="622"/>
      <c r="BM7" s="622"/>
      <c r="BN7" s="623"/>
      <c r="BO7" s="624">
        <v>40.9</v>
      </c>
      <c r="BP7" s="624"/>
      <c r="BQ7" s="624"/>
      <c r="BR7" s="624"/>
      <c r="BS7" s="625">
        <v>73157</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1643730</v>
      </c>
      <c r="CS7" s="622"/>
      <c r="CT7" s="622"/>
      <c r="CU7" s="622"/>
      <c r="CV7" s="622"/>
      <c r="CW7" s="622"/>
      <c r="CX7" s="622"/>
      <c r="CY7" s="623"/>
      <c r="CZ7" s="624">
        <v>13.2</v>
      </c>
      <c r="DA7" s="624"/>
      <c r="DB7" s="624"/>
      <c r="DC7" s="624"/>
      <c r="DD7" s="630">
        <v>21576</v>
      </c>
      <c r="DE7" s="622"/>
      <c r="DF7" s="622"/>
      <c r="DG7" s="622"/>
      <c r="DH7" s="622"/>
      <c r="DI7" s="622"/>
      <c r="DJ7" s="622"/>
      <c r="DK7" s="622"/>
      <c r="DL7" s="622"/>
      <c r="DM7" s="622"/>
      <c r="DN7" s="622"/>
      <c r="DO7" s="622"/>
      <c r="DP7" s="623"/>
      <c r="DQ7" s="630">
        <v>1492668</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23941</v>
      </c>
      <c r="S8" s="622"/>
      <c r="T8" s="622"/>
      <c r="U8" s="622"/>
      <c r="V8" s="622"/>
      <c r="W8" s="622"/>
      <c r="X8" s="622"/>
      <c r="Y8" s="623"/>
      <c r="Z8" s="624">
        <v>0.2</v>
      </c>
      <c r="AA8" s="624"/>
      <c r="AB8" s="624"/>
      <c r="AC8" s="624"/>
      <c r="AD8" s="625">
        <v>23941</v>
      </c>
      <c r="AE8" s="625"/>
      <c r="AF8" s="625"/>
      <c r="AG8" s="625"/>
      <c r="AH8" s="625"/>
      <c r="AI8" s="625"/>
      <c r="AJ8" s="625"/>
      <c r="AK8" s="625"/>
      <c r="AL8" s="626">
        <v>0.3</v>
      </c>
      <c r="AM8" s="627"/>
      <c r="AN8" s="627"/>
      <c r="AO8" s="628"/>
      <c r="AP8" s="618" t="s">
        <v>231</v>
      </c>
      <c r="AQ8" s="619"/>
      <c r="AR8" s="619"/>
      <c r="AS8" s="619"/>
      <c r="AT8" s="619"/>
      <c r="AU8" s="619"/>
      <c r="AV8" s="619"/>
      <c r="AW8" s="619"/>
      <c r="AX8" s="619"/>
      <c r="AY8" s="619"/>
      <c r="AZ8" s="619"/>
      <c r="BA8" s="619"/>
      <c r="BB8" s="619"/>
      <c r="BC8" s="619"/>
      <c r="BD8" s="619"/>
      <c r="BE8" s="619"/>
      <c r="BF8" s="620"/>
      <c r="BG8" s="621">
        <v>62407</v>
      </c>
      <c r="BH8" s="622"/>
      <c r="BI8" s="622"/>
      <c r="BJ8" s="622"/>
      <c r="BK8" s="622"/>
      <c r="BL8" s="622"/>
      <c r="BM8" s="622"/>
      <c r="BN8" s="623"/>
      <c r="BO8" s="624">
        <v>1.2</v>
      </c>
      <c r="BP8" s="624"/>
      <c r="BQ8" s="624"/>
      <c r="BR8" s="624"/>
      <c r="BS8" s="630" t="s">
        <v>121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4487144</v>
      </c>
      <c r="CS8" s="622"/>
      <c r="CT8" s="622"/>
      <c r="CU8" s="622"/>
      <c r="CV8" s="622"/>
      <c r="CW8" s="622"/>
      <c r="CX8" s="622"/>
      <c r="CY8" s="623"/>
      <c r="CZ8" s="624">
        <v>36.200000000000003</v>
      </c>
      <c r="DA8" s="624"/>
      <c r="DB8" s="624"/>
      <c r="DC8" s="624"/>
      <c r="DD8" s="630">
        <v>164008</v>
      </c>
      <c r="DE8" s="622"/>
      <c r="DF8" s="622"/>
      <c r="DG8" s="622"/>
      <c r="DH8" s="622"/>
      <c r="DI8" s="622"/>
      <c r="DJ8" s="622"/>
      <c r="DK8" s="622"/>
      <c r="DL8" s="622"/>
      <c r="DM8" s="622"/>
      <c r="DN8" s="622"/>
      <c r="DO8" s="622"/>
      <c r="DP8" s="623"/>
      <c r="DQ8" s="630">
        <v>2369068</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24226</v>
      </c>
      <c r="S9" s="622"/>
      <c r="T9" s="622"/>
      <c r="U9" s="622"/>
      <c r="V9" s="622"/>
      <c r="W9" s="622"/>
      <c r="X9" s="622"/>
      <c r="Y9" s="623"/>
      <c r="Z9" s="624">
        <v>0.2</v>
      </c>
      <c r="AA9" s="624"/>
      <c r="AB9" s="624"/>
      <c r="AC9" s="624"/>
      <c r="AD9" s="625">
        <v>24226</v>
      </c>
      <c r="AE9" s="625"/>
      <c r="AF9" s="625"/>
      <c r="AG9" s="625"/>
      <c r="AH9" s="625"/>
      <c r="AI9" s="625"/>
      <c r="AJ9" s="625"/>
      <c r="AK9" s="625"/>
      <c r="AL9" s="626">
        <v>0.3</v>
      </c>
      <c r="AM9" s="627"/>
      <c r="AN9" s="627"/>
      <c r="AO9" s="628"/>
      <c r="AP9" s="618" t="s">
        <v>234</v>
      </c>
      <c r="AQ9" s="619"/>
      <c r="AR9" s="619"/>
      <c r="AS9" s="619"/>
      <c r="AT9" s="619"/>
      <c r="AU9" s="619"/>
      <c r="AV9" s="619"/>
      <c r="AW9" s="619"/>
      <c r="AX9" s="619"/>
      <c r="AY9" s="619"/>
      <c r="AZ9" s="619"/>
      <c r="BA9" s="619"/>
      <c r="BB9" s="619"/>
      <c r="BC9" s="619"/>
      <c r="BD9" s="619"/>
      <c r="BE9" s="619"/>
      <c r="BF9" s="620"/>
      <c r="BG9" s="621">
        <v>1622014</v>
      </c>
      <c r="BH9" s="622"/>
      <c r="BI9" s="622"/>
      <c r="BJ9" s="622"/>
      <c r="BK9" s="622"/>
      <c r="BL9" s="622"/>
      <c r="BM9" s="622"/>
      <c r="BN9" s="623"/>
      <c r="BO9" s="624">
        <v>31.1</v>
      </c>
      <c r="BP9" s="624"/>
      <c r="BQ9" s="624"/>
      <c r="BR9" s="624"/>
      <c r="BS9" s="630" t="s">
        <v>235</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881537</v>
      </c>
      <c r="CS9" s="622"/>
      <c r="CT9" s="622"/>
      <c r="CU9" s="622"/>
      <c r="CV9" s="622"/>
      <c r="CW9" s="622"/>
      <c r="CX9" s="622"/>
      <c r="CY9" s="623"/>
      <c r="CZ9" s="624">
        <v>7.1</v>
      </c>
      <c r="DA9" s="624"/>
      <c r="DB9" s="624"/>
      <c r="DC9" s="624"/>
      <c r="DD9" s="630">
        <v>8251</v>
      </c>
      <c r="DE9" s="622"/>
      <c r="DF9" s="622"/>
      <c r="DG9" s="622"/>
      <c r="DH9" s="622"/>
      <c r="DI9" s="622"/>
      <c r="DJ9" s="622"/>
      <c r="DK9" s="622"/>
      <c r="DL9" s="622"/>
      <c r="DM9" s="622"/>
      <c r="DN9" s="622"/>
      <c r="DO9" s="622"/>
      <c r="DP9" s="623"/>
      <c r="DQ9" s="630">
        <v>839061</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235</v>
      </c>
      <c r="AE10" s="625"/>
      <c r="AF10" s="625"/>
      <c r="AG10" s="625"/>
      <c r="AH10" s="625"/>
      <c r="AI10" s="625"/>
      <c r="AJ10" s="625"/>
      <c r="AK10" s="625"/>
      <c r="AL10" s="626" t="s">
        <v>121</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102023</v>
      </c>
      <c r="BH10" s="622"/>
      <c r="BI10" s="622"/>
      <c r="BJ10" s="622"/>
      <c r="BK10" s="622"/>
      <c r="BL10" s="622"/>
      <c r="BM10" s="622"/>
      <c r="BN10" s="623"/>
      <c r="BO10" s="624">
        <v>2</v>
      </c>
      <c r="BP10" s="624"/>
      <c r="BQ10" s="624"/>
      <c r="BR10" s="624"/>
      <c r="BS10" s="630">
        <v>16946</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40075</v>
      </c>
      <c r="CS10" s="622"/>
      <c r="CT10" s="622"/>
      <c r="CU10" s="622"/>
      <c r="CV10" s="622"/>
      <c r="CW10" s="622"/>
      <c r="CX10" s="622"/>
      <c r="CY10" s="623"/>
      <c r="CZ10" s="624">
        <v>0.3</v>
      </c>
      <c r="DA10" s="624"/>
      <c r="DB10" s="624"/>
      <c r="DC10" s="624"/>
      <c r="DD10" s="630">
        <v>150</v>
      </c>
      <c r="DE10" s="622"/>
      <c r="DF10" s="622"/>
      <c r="DG10" s="622"/>
      <c r="DH10" s="622"/>
      <c r="DI10" s="622"/>
      <c r="DJ10" s="622"/>
      <c r="DK10" s="622"/>
      <c r="DL10" s="622"/>
      <c r="DM10" s="622"/>
      <c r="DN10" s="622"/>
      <c r="DO10" s="622"/>
      <c r="DP10" s="623"/>
      <c r="DQ10" s="630">
        <v>15303</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235</v>
      </c>
      <c r="AA11" s="624"/>
      <c r="AB11" s="624"/>
      <c r="AC11" s="624"/>
      <c r="AD11" s="625" t="s">
        <v>121</v>
      </c>
      <c r="AE11" s="625"/>
      <c r="AF11" s="625"/>
      <c r="AG11" s="625"/>
      <c r="AH11" s="625"/>
      <c r="AI11" s="625"/>
      <c r="AJ11" s="625"/>
      <c r="AK11" s="625"/>
      <c r="AL11" s="626" t="s">
        <v>235</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344295</v>
      </c>
      <c r="BH11" s="622"/>
      <c r="BI11" s="622"/>
      <c r="BJ11" s="622"/>
      <c r="BK11" s="622"/>
      <c r="BL11" s="622"/>
      <c r="BM11" s="622"/>
      <c r="BN11" s="623"/>
      <c r="BO11" s="624">
        <v>6.6</v>
      </c>
      <c r="BP11" s="624"/>
      <c r="BQ11" s="624"/>
      <c r="BR11" s="624"/>
      <c r="BS11" s="630">
        <v>56211</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441723</v>
      </c>
      <c r="CS11" s="622"/>
      <c r="CT11" s="622"/>
      <c r="CU11" s="622"/>
      <c r="CV11" s="622"/>
      <c r="CW11" s="622"/>
      <c r="CX11" s="622"/>
      <c r="CY11" s="623"/>
      <c r="CZ11" s="624">
        <v>3.6</v>
      </c>
      <c r="DA11" s="624"/>
      <c r="DB11" s="624"/>
      <c r="DC11" s="624"/>
      <c r="DD11" s="630">
        <v>66874</v>
      </c>
      <c r="DE11" s="622"/>
      <c r="DF11" s="622"/>
      <c r="DG11" s="622"/>
      <c r="DH11" s="622"/>
      <c r="DI11" s="622"/>
      <c r="DJ11" s="622"/>
      <c r="DK11" s="622"/>
      <c r="DL11" s="622"/>
      <c r="DM11" s="622"/>
      <c r="DN11" s="622"/>
      <c r="DO11" s="622"/>
      <c r="DP11" s="623"/>
      <c r="DQ11" s="630">
        <v>282503</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592245</v>
      </c>
      <c r="S12" s="622"/>
      <c r="T12" s="622"/>
      <c r="U12" s="622"/>
      <c r="V12" s="622"/>
      <c r="W12" s="622"/>
      <c r="X12" s="622"/>
      <c r="Y12" s="623"/>
      <c r="Z12" s="624">
        <v>4.5</v>
      </c>
      <c r="AA12" s="624"/>
      <c r="AB12" s="624"/>
      <c r="AC12" s="624"/>
      <c r="AD12" s="625">
        <v>592245</v>
      </c>
      <c r="AE12" s="625"/>
      <c r="AF12" s="625"/>
      <c r="AG12" s="625"/>
      <c r="AH12" s="625"/>
      <c r="AI12" s="625"/>
      <c r="AJ12" s="625"/>
      <c r="AK12" s="625"/>
      <c r="AL12" s="626">
        <v>7.9</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2773918</v>
      </c>
      <c r="BH12" s="622"/>
      <c r="BI12" s="622"/>
      <c r="BJ12" s="622"/>
      <c r="BK12" s="622"/>
      <c r="BL12" s="622"/>
      <c r="BM12" s="622"/>
      <c r="BN12" s="623"/>
      <c r="BO12" s="624">
        <v>53.3</v>
      </c>
      <c r="BP12" s="624"/>
      <c r="BQ12" s="624"/>
      <c r="BR12" s="624"/>
      <c r="BS12" s="630">
        <v>183098</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553998</v>
      </c>
      <c r="CS12" s="622"/>
      <c r="CT12" s="622"/>
      <c r="CU12" s="622"/>
      <c r="CV12" s="622"/>
      <c r="CW12" s="622"/>
      <c r="CX12" s="622"/>
      <c r="CY12" s="623"/>
      <c r="CZ12" s="624">
        <v>4.5</v>
      </c>
      <c r="DA12" s="624"/>
      <c r="DB12" s="624"/>
      <c r="DC12" s="624"/>
      <c r="DD12" s="630">
        <v>30560</v>
      </c>
      <c r="DE12" s="622"/>
      <c r="DF12" s="622"/>
      <c r="DG12" s="622"/>
      <c r="DH12" s="622"/>
      <c r="DI12" s="622"/>
      <c r="DJ12" s="622"/>
      <c r="DK12" s="622"/>
      <c r="DL12" s="622"/>
      <c r="DM12" s="622"/>
      <c r="DN12" s="622"/>
      <c r="DO12" s="622"/>
      <c r="DP12" s="623"/>
      <c r="DQ12" s="630">
        <v>298708</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24" t="s">
        <v>121</v>
      </c>
      <c r="AA13" s="624"/>
      <c r="AB13" s="624"/>
      <c r="AC13" s="624"/>
      <c r="AD13" s="625" t="s">
        <v>121</v>
      </c>
      <c r="AE13" s="625"/>
      <c r="AF13" s="625"/>
      <c r="AG13" s="625"/>
      <c r="AH13" s="625"/>
      <c r="AI13" s="625"/>
      <c r="AJ13" s="625"/>
      <c r="AK13" s="625"/>
      <c r="AL13" s="626" t="s">
        <v>121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2773609</v>
      </c>
      <c r="BH13" s="622"/>
      <c r="BI13" s="622"/>
      <c r="BJ13" s="622"/>
      <c r="BK13" s="622"/>
      <c r="BL13" s="622"/>
      <c r="BM13" s="622"/>
      <c r="BN13" s="623"/>
      <c r="BO13" s="624">
        <v>53.3</v>
      </c>
      <c r="BP13" s="624"/>
      <c r="BQ13" s="624"/>
      <c r="BR13" s="624"/>
      <c r="BS13" s="630">
        <v>183098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1423909</v>
      </c>
      <c r="CS13" s="622"/>
      <c r="CT13" s="622"/>
      <c r="CU13" s="622"/>
      <c r="CV13" s="622"/>
      <c r="CW13" s="622"/>
      <c r="CX13" s="622"/>
      <c r="CY13" s="623"/>
      <c r="CZ13" s="624">
        <v>11.5</v>
      </c>
      <c r="DA13" s="624"/>
      <c r="DB13" s="624"/>
      <c r="DC13" s="624"/>
      <c r="DD13" s="630">
        <v>495737</v>
      </c>
      <c r="DE13" s="622"/>
      <c r="DF13" s="622"/>
      <c r="DG13" s="622"/>
      <c r="DH13" s="622"/>
      <c r="DI13" s="622"/>
      <c r="DJ13" s="622"/>
      <c r="DK13" s="622"/>
      <c r="DL13" s="622"/>
      <c r="DM13" s="622"/>
      <c r="DN13" s="622"/>
      <c r="DO13" s="622"/>
      <c r="DP13" s="623"/>
      <c r="DQ13" s="630">
        <v>1146153</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235</v>
      </c>
      <c r="AA14" s="624"/>
      <c r="AB14" s="624"/>
      <c r="AC14" s="624"/>
      <c r="AD14" s="625" t="s">
        <v>235</v>
      </c>
      <c r="AE14" s="625"/>
      <c r="AF14" s="625"/>
      <c r="AG14" s="625"/>
      <c r="AH14" s="625"/>
      <c r="AI14" s="625"/>
      <c r="AJ14" s="625"/>
      <c r="AK14" s="625"/>
      <c r="AL14" s="626" t="s">
        <v>121</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91219</v>
      </c>
      <c r="BH14" s="622"/>
      <c r="BI14" s="622"/>
      <c r="BJ14" s="622"/>
      <c r="BK14" s="622"/>
      <c r="BL14" s="622"/>
      <c r="BM14" s="622"/>
      <c r="BN14" s="623"/>
      <c r="BO14" s="624">
        <v>1.8</v>
      </c>
      <c r="BP14" s="624"/>
      <c r="BQ14" s="624"/>
      <c r="BR14" s="624"/>
      <c r="BS14" s="630" t="s">
        <v>235</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411101</v>
      </c>
      <c r="CS14" s="622"/>
      <c r="CT14" s="622"/>
      <c r="CU14" s="622"/>
      <c r="CV14" s="622"/>
      <c r="CW14" s="622"/>
      <c r="CX14" s="622"/>
      <c r="CY14" s="623"/>
      <c r="CZ14" s="624">
        <v>3.3</v>
      </c>
      <c r="DA14" s="624"/>
      <c r="DB14" s="624"/>
      <c r="DC14" s="624"/>
      <c r="DD14" s="630">
        <v>14589</v>
      </c>
      <c r="DE14" s="622"/>
      <c r="DF14" s="622"/>
      <c r="DG14" s="622"/>
      <c r="DH14" s="622"/>
      <c r="DI14" s="622"/>
      <c r="DJ14" s="622"/>
      <c r="DK14" s="622"/>
      <c r="DL14" s="622"/>
      <c r="DM14" s="622"/>
      <c r="DN14" s="622"/>
      <c r="DO14" s="622"/>
      <c r="DP14" s="623"/>
      <c r="DQ14" s="630">
        <v>405133</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33476</v>
      </c>
      <c r="S15" s="622"/>
      <c r="T15" s="622"/>
      <c r="U15" s="622"/>
      <c r="V15" s="622"/>
      <c r="W15" s="622"/>
      <c r="X15" s="622"/>
      <c r="Y15" s="623"/>
      <c r="Z15" s="624">
        <v>0.3</v>
      </c>
      <c r="AA15" s="624"/>
      <c r="AB15" s="624"/>
      <c r="AC15" s="624"/>
      <c r="AD15" s="625">
        <v>33476</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212052</v>
      </c>
      <c r="BH15" s="622"/>
      <c r="BI15" s="622"/>
      <c r="BJ15" s="622"/>
      <c r="BK15" s="622"/>
      <c r="BL15" s="622"/>
      <c r="BM15" s="622"/>
      <c r="BN15" s="623"/>
      <c r="BO15" s="624">
        <v>4.0999999999999996</v>
      </c>
      <c r="BP15" s="624"/>
      <c r="BQ15" s="624"/>
      <c r="BR15" s="624"/>
      <c r="BS15" s="630" t="s">
        <v>121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1300554</v>
      </c>
      <c r="CS15" s="622"/>
      <c r="CT15" s="622"/>
      <c r="CU15" s="622"/>
      <c r="CV15" s="622"/>
      <c r="CW15" s="622"/>
      <c r="CX15" s="622"/>
      <c r="CY15" s="623"/>
      <c r="CZ15" s="624">
        <v>10.5</v>
      </c>
      <c r="DA15" s="624"/>
      <c r="DB15" s="624"/>
      <c r="DC15" s="624"/>
      <c r="DD15" s="630">
        <v>365021</v>
      </c>
      <c r="DE15" s="622"/>
      <c r="DF15" s="622"/>
      <c r="DG15" s="622"/>
      <c r="DH15" s="622"/>
      <c r="DI15" s="622"/>
      <c r="DJ15" s="622"/>
      <c r="DK15" s="622"/>
      <c r="DL15" s="622"/>
      <c r="DM15" s="622"/>
      <c r="DN15" s="622"/>
      <c r="DO15" s="622"/>
      <c r="DP15" s="623"/>
      <c r="DQ15" s="630">
        <v>995122</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130</v>
      </c>
      <c r="S16" s="622"/>
      <c r="T16" s="622"/>
      <c r="U16" s="622"/>
      <c r="V16" s="622"/>
      <c r="W16" s="622"/>
      <c r="X16" s="622"/>
      <c r="Y16" s="623"/>
      <c r="Z16" s="624" t="s">
        <v>130</v>
      </c>
      <c r="AA16" s="624"/>
      <c r="AB16" s="624"/>
      <c r="AC16" s="624"/>
      <c r="AD16" s="625" t="s">
        <v>121</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10359</v>
      </c>
      <c r="CS16" s="622"/>
      <c r="CT16" s="622"/>
      <c r="CU16" s="622"/>
      <c r="CV16" s="622"/>
      <c r="CW16" s="622"/>
      <c r="CX16" s="622"/>
      <c r="CY16" s="623"/>
      <c r="CZ16" s="624">
        <v>0.1</v>
      </c>
      <c r="DA16" s="624"/>
      <c r="DB16" s="624"/>
      <c r="DC16" s="624"/>
      <c r="DD16" s="630" t="s">
        <v>247</v>
      </c>
      <c r="DE16" s="622"/>
      <c r="DF16" s="622"/>
      <c r="DG16" s="622"/>
      <c r="DH16" s="622"/>
      <c r="DI16" s="622"/>
      <c r="DJ16" s="622"/>
      <c r="DK16" s="622"/>
      <c r="DL16" s="622"/>
      <c r="DM16" s="622"/>
      <c r="DN16" s="622"/>
      <c r="DO16" s="622"/>
      <c r="DP16" s="623"/>
      <c r="DQ16" s="630">
        <v>2017</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20290</v>
      </c>
      <c r="S17" s="622"/>
      <c r="T17" s="622"/>
      <c r="U17" s="622"/>
      <c r="V17" s="622"/>
      <c r="W17" s="622"/>
      <c r="X17" s="622"/>
      <c r="Y17" s="623"/>
      <c r="Z17" s="624">
        <v>0.2</v>
      </c>
      <c r="AA17" s="624"/>
      <c r="AB17" s="624"/>
      <c r="AC17" s="624"/>
      <c r="AD17" s="625">
        <v>20290</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24" t="s">
        <v>235</v>
      </c>
      <c r="BP17" s="624"/>
      <c r="BQ17" s="624"/>
      <c r="BR17" s="624"/>
      <c r="BS17" s="630" t="s">
        <v>121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1052554</v>
      </c>
      <c r="CS17" s="622"/>
      <c r="CT17" s="622"/>
      <c r="CU17" s="622"/>
      <c r="CV17" s="622"/>
      <c r="CW17" s="622"/>
      <c r="CX17" s="622"/>
      <c r="CY17" s="623"/>
      <c r="CZ17" s="624">
        <v>8.5</v>
      </c>
      <c r="DA17" s="624"/>
      <c r="DB17" s="624"/>
      <c r="DC17" s="624"/>
      <c r="DD17" s="630" t="s">
        <v>235</v>
      </c>
      <c r="DE17" s="622"/>
      <c r="DF17" s="622"/>
      <c r="DG17" s="622"/>
      <c r="DH17" s="622"/>
      <c r="DI17" s="622"/>
      <c r="DJ17" s="622"/>
      <c r="DK17" s="622"/>
      <c r="DL17" s="622"/>
      <c r="DM17" s="622"/>
      <c r="DN17" s="622"/>
      <c r="DO17" s="622"/>
      <c r="DP17" s="623"/>
      <c r="DQ17" s="630">
        <v>1022913</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1918417</v>
      </c>
      <c r="S18" s="622"/>
      <c r="T18" s="622"/>
      <c r="U18" s="622"/>
      <c r="V18" s="622"/>
      <c r="W18" s="622"/>
      <c r="X18" s="622"/>
      <c r="Y18" s="623"/>
      <c r="Z18" s="624">
        <v>14.4</v>
      </c>
      <c r="AA18" s="624"/>
      <c r="AB18" s="624"/>
      <c r="AC18" s="624"/>
      <c r="AD18" s="625">
        <v>1373550</v>
      </c>
      <c r="AE18" s="625"/>
      <c r="AF18" s="625"/>
      <c r="AG18" s="625"/>
      <c r="AH18" s="625"/>
      <c r="AI18" s="625"/>
      <c r="AJ18" s="625"/>
      <c r="AK18" s="625"/>
      <c r="AL18" s="626">
        <v>18.399999999999999</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247</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235</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1373550</v>
      </c>
      <c r="S19" s="622"/>
      <c r="T19" s="622"/>
      <c r="U19" s="622"/>
      <c r="V19" s="622"/>
      <c r="W19" s="622"/>
      <c r="X19" s="622"/>
      <c r="Y19" s="623"/>
      <c r="Z19" s="624">
        <v>10.3</v>
      </c>
      <c r="AA19" s="624"/>
      <c r="AB19" s="624"/>
      <c r="AC19" s="624"/>
      <c r="AD19" s="625">
        <v>1373550</v>
      </c>
      <c r="AE19" s="625"/>
      <c r="AF19" s="625"/>
      <c r="AG19" s="625"/>
      <c r="AH19" s="625"/>
      <c r="AI19" s="625"/>
      <c r="AJ19" s="625"/>
      <c r="AK19" s="625"/>
      <c r="AL19" s="626">
        <v>18.399999999999999</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235</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235</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544867</v>
      </c>
      <c r="S20" s="622"/>
      <c r="T20" s="622"/>
      <c r="U20" s="622"/>
      <c r="V20" s="622"/>
      <c r="W20" s="622"/>
      <c r="X20" s="622"/>
      <c r="Y20" s="623"/>
      <c r="Z20" s="624">
        <v>4.0999999999999996</v>
      </c>
      <c r="AA20" s="624"/>
      <c r="AB20" s="624"/>
      <c r="AC20" s="624"/>
      <c r="AD20" s="625" t="s">
        <v>121</v>
      </c>
      <c r="AE20" s="625"/>
      <c r="AF20" s="625"/>
      <c r="AG20" s="625"/>
      <c r="AH20" s="625"/>
      <c r="AI20" s="625"/>
      <c r="AJ20" s="625"/>
      <c r="AK20" s="625"/>
      <c r="AL20" s="626" t="s">
        <v>130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121</v>
      </c>
      <c r="BH20" s="622"/>
      <c r="BI20" s="622"/>
      <c r="BJ20" s="622"/>
      <c r="BK20" s="622"/>
      <c r="BL20" s="622"/>
      <c r="BM20" s="622"/>
      <c r="BN20" s="623"/>
      <c r="BO20" s="624" t="s">
        <v>235</v>
      </c>
      <c r="BP20" s="624"/>
      <c r="BQ20" s="624"/>
      <c r="BR20" s="624"/>
      <c r="BS20" s="630" t="s">
        <v>121</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12405668</v>
      </c>
      <c r="CS20" s="622"/>
      <c r="CT20" s="622"/>
      <c r="CU20" s="622"/>
      <c r="CV20" s="622"/>
      <c r="CW20" s="622"/>
      <c r="CX20" s="622"/>
      <c r="CY20" s="623"/>
      <c r="CZ20" s="624">
        <v>100</v>
      </c>
      <c r="DA20" s="624"/>
      <c r="DB20" s="624"/>
      <c r="DC20" s="624"/>
      <c r="DD20" s="630">
        <v>1167420</v>
      </c>
      <c r="DE20" s="622"/>
      <c r="DF20" s="622"/>
      <c r="DG20" s="622"/>
      <c r="DH20" s="622"/>
      <c r="DI20" s="622"/>
      <c r="DJ20" s="622"/>
      <c r="DK20" s="622"/>
      <c r="DL20" s="622"/>
      <c r="DM20" s="622"/>
      <c r="DN20" s="622"/>
      <c r="DO20" s="622"/>
      <c r="DP20" s="623"/>
      <c r="DQ20" s="630">
        <v>9027633</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235</v>
      </c>
      <c r="AE21" s="625"/>
      <c r="AF21" s="625"/>
      <c r="AG21" s="625"/>
      <c r="AH21" s="625"/>
      <c r="AI21" s="625"/>
      <c r="AJ21" s="625"/>
      <c r="AK21" s="625"/>
      <c r="AL21" s="626" t="s">
        <v>121</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121</v>
      </c>
      <c r="BP21" s="624"/>
      <c r="BQ21" s="624"/>
      <c r="BR21" s="624"/>
      <c r="BS21" s="630" t="s">
        <v>235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7946592</v>
      </c>
      <c r="S22" s="622"/>
      <c r="T22" s="622"/>
      <c r="U22" s="622"/>
      <c r="V22" s="622"/>
      <c r="W22" s="622"/>
      <c r="X22" s="622"/>
      <c r="Y22" s="623"/>
      <c r="Z22" s="624">
        <v>59.7</v>
      </c>
      <c r="AA22" s="624"/>
      <c r="AB22" s="624"/>
      <c r="AC22" s="624"/>
      <c r="AD22" s="625">
        <v>7401725</v>
      </c>
      <c r="AE22" s="625"/>
      <c r="AF22" s="625"/>
      <c r="AG22" s="625"/>
      <c r="AH22" s="625"/>
      <c r="AI22" s="625"/>
      <c r="AJ22" s="625"/>
      <c r="AK22" s="625"/>
      <c r="AL22" s="626">
        <v>99.3</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130</v>
      </c>
      <c r="BP22" s="624"/>
      <c r="BQ22" s="624"/>
      <c r="BR22" s="624"/>
      <c r="BS22" s="630" t="s">
        <v>130</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3960</v>
      </c>
      <c r="S23" s="622"/>
      <c r="T23" s="622"/>
      <c r="U23" s="622"/>
      <c r="V23" s="622"/>
      <c r="W23" s="622"/>
      <c r="X23" s="622"/>
      <c r="Y23" s="623"/>
      <c r="Z23" s="624">
        <v>0</v>
      </c>
      <c r="AA23" s="624"/>
      <c r="AB23" s="624"/>
      <c r="AC23" s="624"/>
      <c r="AD23" s="625">
        <v>3960</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99892</v>
      </c>
      <c r="S24" s="622"/>
      <c r="T24" s="622"/>
      <c r="U24" s="622"/>
      <c r="V24" s="622"/>
      <c r="W24" s="622"/>
      <c r="X24" s="622"/>
      <c r="Y24" s="623"/>
      <c r="Z24" s="624">
        <v>0.8</v>
      </c>
      <c r="AA24" s="624"/>
      <c r="AB24" s="624"/>
      <c r="AC24" s="624"/>
      <c r="AD24" s="625" t="s">
        <v>235</v>
      </c>
      <c r="AE24" s="625"/>
      <c r="AF24" s="625"/>
      <c r="AG24" s="625"/>
      <c r="AH24" s="625"/>
      <c r="AI24" s="625"/>
      <c r="AJ24" s="625"/>
      <c r="AK24" s="625"/>
      <c r="AL24" s="626" t="s">
        <v>121</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247</v>
      </c>
      <c r="BP24" s="624"/>
      <c r="BQ24" s="624"/>
      <c r="BR24" s="624"/>
      <c r="BS24" s="630" t="s">
        <v>121</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5333848</v>
      </c>
      <c r="CS24" s="611"/>
      <c r="CT24" s="611"/>
      <c r="CU24" s="611"/>
      <c r="CV24" s="611"/>
      <c r="CW24" s="611"/>
      <c r="CX24" s="611"/>
      <c r="CY24" s="612"/>
      <c r="CZ24" s="615">
        <v>43</v>
      </c>
      <c r="DA24" s="616"/>
      <c r="DB24" s="616"/>
      <c r="DC24" s="635"/>
      <c r="DD24" s="654">
        <v>3389344</v>
      </c>
      <c r="DE24" s="611"/>
      <c r="DF24" s="611"/>
      <c r="DG24" s="611"/>
      <c r="DH24" s="611"/>
      <c r="DI24" s="611"/>
      <c r="DJ24" s="611"/>
      <c r="DK24" s="612"/>
      <c r="DL24" s="654">
        <v>3217397</v>
      </c>
      <c r="DM24" s="611"/>
      <c r="DN24" s="611"/>
      <c r="DO24" s="611"/>
      <c r="DP24" s="611"/>
      <c r="DQ24" s="611"/>
      <c r="DR24" s="611"/>
      <c r="DS24" s="611"/>
      <c r="DT24" s="611"/>
      <c r="DU24" s="611"/>
      <c r="DV24" s="612"/>
      <c r="DW24" s="615">
        <v>40.700000000000003</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178918</v>
      </c>
      <c r="S25" s="622"/>
      <c r="T25" s="622"/>
      <c r="U25" s="622"/>
      <c r="V25" s="622"/>
      <c r="W25" s="622"/>
      <c r="X25" s="622"/>
      <c r="Y25" s="623"/>
      <c r="Z25" s="624">
        <v>1.3</v>
      </c>
      <c r="AA25" s="624"/>
      <c r="AB25" s="624"/>
      <c r="AC25" s="624"/>
      <c r="AD25" s="625">
        <v>34605</v>
      </c>
      <c r="AE25" s="625"/>
      <c r="AF25" s="625"/>
      <c r="AG25" s="625"/>
      <c r="AH25" s="625"/>
      <c r="AI25" s="625"/>
      <c r="AJ25" s="625"/>
      <c r="AK25" s="625"/>
      <c r="AL25" s="626">
        <v>0.5</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235</v>
      </c>
      <c r="BP25" s="624"/>
      <c r="BQ25" s="624"/>
      <c r="BR25" s="624"/>
      <c r="BS25" s="630" t="s">
        <v>235</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1467422</v>
      </c>
      <c r="CS25" s="657"/>
      <c r="CT25" s="657"/>
      <c r="CU25" s="657"/>
      <c r="CV25" s="657"/>
      <c r="CW25" s="657"/>
      <c r="CX25" s="657"/>
      <c r="CY25" s="658"/>
      <c r="CZ25" s="626">
        <v>11.8</v>
      </c>
      <c r="DA25" s="655"/>
      <c r="DB25" s="655"/>
      <c r="DC25" s="659"/>
      <c r="DD25" s="630">
        <v>1355920</v>
      </c>
      <c r="DE25" s="657"/>
      <c r="DF25" s="657"/>
      <c r="DG25" s="657"/>
      <c r="DH25" s="657"/>
      <c r="DI25" s="657"/>
      <c r="DJ25" s="657"/>
      <c r="DK25" s="658"/>
      <c r="DL25" s="630">
        <v>1323598</v>
      </c>
      <c r="DM25" s="657"/>
      <c r="DN25" s="657"/>
      <c r="DO25" s="657"/>
      <c r="DP25" s="657"/>
      <c r="DQ25" s="657"/>
      <c r="DR25" s="657"/>
      <c r="DS25" s="657"/>
      <c r="DT25" s="657"/>
      <c r="DU25" s="657"/>
      <c r="DV25" s="658"/>
      <c r="DW25" s="626">
        <v>16.7</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29840</v>
      </c>
      <c r="S26" s="622"/>
      <c r="T26" s="622"/>
      <c r="U26" s="622"/>
      <c r="V26" s="622"/>
      <c r="W26" s="622"/>
      <c r="X26" s="622"/>
      <c r="Y26" s="623"/>
      <c r="Z26" s="624">
        <v>0.2</v>
      </c>
      <c r="AA26" s="624"/>
      <c r="AB26" s="624"/>
      <c r="AC26" s="624"/>
      <c r="AD26" s="625">
        <v>1</v>
      </c>
      <c r="AE26" s="625"/>
      <c r="AF26" s="625"/>
      <c r="AG26" s="625"/>
      <c r="AH26" s="625"/>
      <c r="AI26" s="625"/>
      <c r="AJ26" s="625"/>
      <c r="AK26" s="625"/>
      <c r="AL26" s="626">
        <v>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916493</v>
      </c>
      <c r="CS26" s="622"/>
      <c r="CT26" s="622"/>
      <c r="CU26" s="622"/>
      <c r="CV26" s="622"/>
      <c r="CW26" s="622"/>
      <c r="CX26" s="622"/>
      <c r="CY26" s="623"/>
      <c r="CZ26" s="626">
        <v>7.4</v>
      </c>
      <c r="DA26" s="655"/>
      <c r="DB26" s="655"/>
      <c r="DC26" s="659"/>
      <c r="DD26" s="630">
        <v>811308</v>
      </c>
      <c r="DE26" s="622"/>
      <c r="DF26" s="622"/>
      <c r="DG26" s="622"/>
      <c r="DH26" s="622"/>
      <c r="DI26" s="622"/>
      <c r="DJ26" s="622"/>
      <c r="DK26" s="623"/>
      <c r="DL26" s="630" t="s">
        <v>121</v>
      </c>
      <c r="DM26" s="622"/>
      <c r="DN26" s="622"/>
      <c r="DO26" s="622"/>
      <c r="DP26" s="622"/>
      <c r="DQ26" s="622"/>
      <c r="DR26" s="622"/>
      <c r="DS26" s="622"/>
      <c r="DT26" s="622"/>
      <c r="DU26" s="622"/>
      <c r="DV26" s="623"/>
      <c r="DW26" s="626" t="s">
        <v>235</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1610313</v>
      </c>
      <c r="S27" s="622"/>
      <c r="T27" s="622"/>
      <c r="U27" s="622"/>
      <c r="V27" s="622"/>
      <c r="W27" s="622"/>
      <c r="X27" s="622"/>
      <c r="Y27" s="623"/>
      <c r="Z27" s="624">
        <v>12.1</v>
      </c>
      <c r="AA27" s="624"/>
      <c r="AB27" s="624"/>
      <c r="AC27" s="624"/>
      <c r="AD27" s="625" t="s">
        <v>130</v>
      </c>
      <c r="AE27" s="625"/>
      <c r="AF27" s="625"/>
      <c r="AG27" s="625"/>
      <c r="AH27" s="625"/>
      <c r="AI27" s="625"/>
      <c r="AJ27" s="625"/>
      <c r="AK27" s="625"/>
      <c r="AL27" s="626" t="s">
        <v>247</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5207928</v>
      </c>
      <c r="BH27" s="622"/>
      <c r="BI27" s="622"/>
      <c r="BJ27" s="622"/>
      <c r="BK27" s="622"/>
      <c r="BL27" s="622"/>
      <c r="BM27" s="622"/>
      <c r="BN27" s="623"/>
      <c r="BO27" s="624">
        <v>100</v>
      </c>
      <c r="BP27" s="624"/>
      <c r="BQ27" s="624"/>
      <c r="BR27" s="624"/>
      <c r="BS27" s="630">
        <v>256255</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2813927</v>
      </c>
      <c r="CS27" s="657"/>
      <c r="CT27" s="657"/>
      <c r="CU27" s="657"/>
      <c r="CV27" s="657"/>
      <c r="CW27" s="657"/>
      <c r="CX27" s="657"/>
      <c r="CY27" s="658"/>
      <c r="CZ27" s="626">
        <v>22.7</v>
      </c>
      <c r="DA27" s="655"/>
      <c r="DB27" s="655"/>
      <c r="DC27" s="659"/>
      <c r="DD27" s="630">
        <v>1010566</v>
      </c>
      <c r="DE27" s="657"/>
      <c r="DF27" s="657"/>
      <c r="DG27" s="657"/>
      <c r="DH27" s="657"/>
      <c r="DI27" s="657"/>
      <c r="DJ27" s="657"/>
      <c r="DK27" s="658"/>
      <c r="DL27" s="630">
        <v>870942</v>
      </c>
      <c r="DM27" s="657"/>
      <c r="DN27" s="657"/>
      <c r="DO27" s="657"/>
      <c r="DP27" s="657"/>
      <c r="DQ27" s="657"/>
      <c r="DR27" s="657"/>
      <c r="DS27" s="657"/>
      <c r="DT27" s="657"/>
      <c r="DU27" s="657"/>
      <c r="DV27" s="658"/>
      <c r="DW27" s="626">
        <v>11</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235</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1052499</v>
      </c>
      <c r="CS28" s="622"/>
      <c r="CT28" s="622"/>
      <c r="CU28" s="622"/>
      <c r="CV28" s="622"/>
      <c r="CW28" s="622"/>
      <c r="CX28" s="622"/>
      <c r="CY28" s="623"/>
      <c r="CZ28" s="626">
        <v>8.5</v>
      </c>
      <c r="DA28" s="655"/>
      <c r="DB28" s="655"/>
      <c r="DC28" s="659"/>
      <c r="DD28" s="630">
        <v>1022858</v>
      </c>
      <c r="DE28" s="622"/>
      <c r="DF28" s="622"/>
      <c r="DG28" s="622"/>
      <c r="DH28" s="622"/>
      <c r="DI28" s="622"/>
      <c r="DJ28" s="622"/>
      <c r="DK28" s="623"/>
      <c r="DL28" s="630">
        <v>1022857</v>
      </c>
      <c r="DM28" s="622"/>
      <c r="DN28" s="622"/>
      <c r="DO28" s="622"/>
      <c r="DP28" s="622"/>
      <c r="DQ28" s="622"/>
      <c r="DR28" s="622"/>
      <c r="DS28" s="622"/>
      <c r="DT28" s="622"/>
      <c r="DU28" s="622"/>
      <c r="DV28" s="623"/>
      <c r="DW28" s="626">
        <v>12.9</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933327</v>
      </c>
      <c r="S29" s="622"/>
      <c r="T29" s="622"/>
      <c r="U29" s="622"/>
      <c r="V29" s="622"/>
      <c r="W29" s="622"/>
      <c r="X29" s="622"/>
      <c r="Y29" s="623"/>
      <c r="Z29" s="624">
        <v>7</v>
      </c>
      <c r="AA29" s="624"/>
      <c r="AB29" s="624"/>
      <c r="AC29" s="624"/>
      <c r="AD29" s="625" t="s">
        <v>247</v>
      </c>
      <c r="AE29" s="625"/>
      <c r="AF29" s="625"/>
      <c r="AG29" s="625"/>
      <c r="AH29" s="625"/>
      <c r="AI29" s="625"/>
      <c r="AJ29" s="625"/>
      <c r="AK29" s="625"/>
      <c r="AL29" s="626" t="s">
        <v>121</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1052499</v>
      </c>
      <c r="CS29" s="657"/>
      <c r="CT29" s="657"/>
      <c r="CU29" s="657"/>
      <c r="CV29" s="657"/>
      <c r="CW29" s="657"/>
      <c r="CX29" s="657"/>
      <c r="CY29" s="658"/>
      <c r="CZ29" s="626">
        <v>8.5</v>
      </c>
      <c r="DA29" s="655"/>
      <c r="DB29" s="655"/>
      <c r="DC29" s="659"/>
      <c r="DD29" s="630">
        <v>1022858</v>
      </c>
      <c r="DE29" s="657"/>
      <c r="DF29" s="657"/>
      <c r="DG29" s="657"/>
      <c r="DH29" s="657"/>
      <c r="DI29" s="657"/>
      <c r="DJ29" s="657"/>
      <c r="DK29" s="658"/>
      <c r="DL29" s="630">
        <v>1022857</v>
      </c>
      <c r="DM29" s="657"/>
      <c r="DN29" s="657"/>
      <c r="DO29" s="657"/>
      <c r="DP29" s="657"/>
      <c r="DQ29" s="657"/>
      <c r="DR29" s="657"/>
      <c r="DS29" s="657"/>
      <c r="DT29" s="657"/>
      <c r="DU29" s="657"/>
      <c r="DV29" s="658"/>
      <c r="DW29" s="626">
        <v>12.9</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12648</v>
      </c>
      <c r="S30" s="622"/>
      <c r="T30" s="622"/>
      <c r="U30" s="622"/>
      <c r="V30" s="622"/>
      <c r="W30" s="622"/>
      <c r="X30" s="622"/>
      <c r="Y30" s="623"/>
      <c r="Z30" s="624">
        <v>0.1</v>
      </c>
      <c r="AA30" s="624"/>
      <c r="AB30" s="624"/>
      <c r="AC30" s="624"/>
      <c r="AD30" s="625">
        <v>3709</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99.1</v>
      </c>
      <c r="BH30" s="682"/>
      <c r="BI30" s="682"/>
      <c r="BJ30" s="682"/>
      <c r="BK30" s="682"/>
      <c r="BL30" s="682"/>
      <c r="BM30" s="616">
        <v>95.1</v>
      </c>
      <c r="BN30" s="682"/>
      <c r="BO30" s="682"/>
      <c r="BP30" s="682"/>
      <c r="BQ30" s="683"/>
      <c r="BR30" s="681">
        <v>99</v>
      </c>
      <c r="BS30" s="682"/>
      <c r="BT30" s="682"/>
      <c r="BU30" s="682"/>
      <c r="BV30" s="682"/>
      <c r="BW30" s="682"/>
      <c r="BX30" s="616">
        <v>94.9</v>
      </c>
      <c r="BY30" s="682"/>
      <c r="BZ30" s="682"/>
      <c r="CA30" s="682"/>
      <c r="CB30" s="683"/>
      <c r="CD30" s="686"/>
      <c r="CE30" s="687"/>
      <c r="CF30" s="636" t="s">
        <v>304</v>
      </c>
      <c r="CG30" s="637"/>
      <c r="CH30" s="637"/>
      <c r="CI30" s="637"/>
      <c r="CJ30" s="637"/>
      <c r="CK30" s="637"/>
      <c r="CL30" s="637"/>
      <c r="CM30" s="637"/>
      <c r="CN30" s="637"/>
      <c r="CO30" s="637"/>
      <c r="CP30" s="637"/>
      <c r="CQ30" s="638"/>
      <c r="CR30" s="621">
        <v>956482</v>
      </c>
      <c r="CS30" s="622"/>
      <c r="CT30" s="622"/>
      <c r="CU30" s="622"/>
      <c r="CV30" s="622"/>
      <c r="CW30" s="622"/>
      <c r="CX30" s="622"/>
      <c r="CY30" s="623"/>
      <c r="CZ30" s="626">
        <v>7.7</v>
      </c>
      <c r="DA30" s="655"/>
      <c r="DB30" s="655"/>
      <c r="DC30" s="659"/>
      <c r="DD30" s="630">
        <v>926861</v>
      </c>
      <c r="DE30" s="622"/>
      <c r="DF30" s="622"/>
      <c r="DG30" s="622"/>
      <c r="DH30" s="622"/>
      <c r="DI30" s="622"/>
      <c r="DJ30" s="622"/>
      <c r="DK30" s="623"/>
      <c r="DL30" s="630">
        <v>926861</v>
      </c>
      <c r="DM30" s="622"/>
      <c r="DN30" s="622"/>
      <c r="DO30" s="622"/>
      <c r="DP30" s="622"/>
      <c r="DQ30" s="622"/>
      <c r="DR30" s="622"/>
      <c r="DS30" s="622"/>
      <c r="DT30" s="622"/>
      <c r="DU30" s="622"/>
      <c r="DV30" s="623"/>
      <c r="DW30" s="626">
        <v>11.7</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25247</v>
      </c>
      <c r="S31" s="622"/>
      <c r="T31" s="622"/>
      <c r="U31" s="622"/>
      <c r="V31" s="622"/>
      <c r="W31" s="622"/>
      <c r="X31" s="622"/>
      <c r="Y31" s="623"/>
      <c r="Z31" s="624">
        <v>0.2</v>
      </c>
      <c r="AA31" s="624"/>
      <c r="AB31" s="624"/>
      <c r="AC31" s="624"/>
      <c r="AD31" s="625" t="s">
        <v>121</v>
      </c>
      <c r="AE31" s="625"/>
      <c r="AF31" s="625"/>
      <c r="AG31" s="625"/>
      <c r="AH31" s="625"/>
      <c r="AI31" s="625"/>
      <c r="AJ31" s="625"/>
      <c r="AK31" s="625"/>
      <c r="AL31" s="626" t="s">
        <v>130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97.9</v>
      </c>
      <c r="BN31" s="679"/>
      <c r="BO31" s="679"/>
      <c r="BP31" s="679"/>
      <c r="BQ31" s="680"/>
      <c r="BR31" s="678">
        <v>99</v>
      </c>
      <c r="BS31" s="657"/>
      <c r="BT31" s="657"/>
      <c r="BU31" s="657"/>
      <c r="BV31" s="657"/>
      <c r="BW31" s="657"/>
      <c r="BX31" s="627">
        <v>97.9</v>
      </c>
      <c r="BY31" s="679"/>
      <c r="BZ31" s="679"/>
      <c r="CA31" s="679"/>
      <c r="CB31" s="680"/>
      <c r="CD31" s="686"/>
      <c r="CE31" s="687"/>
      <c r="CF31" s="636" t="s">
        <v>308</v>
      </c>
      <c r="CG31" s="637"/>
      <c r="CH31" s="637"/>
      <c r="CI31" s="637"/>
      <c r="CJ31" s="637"/>
      <c r="CK31" s="637"/>
      <c r="CL31" s="637"/>
      <c r="CM31" s="637"/>
      <c r="CN31" s="637"/>
      <c r="CO31" s="637"/>
      <c r="CP31" s="637"/>
      <c r="CQ31" s="638"/>
      <c r="CR31" s="621">
        <v>96017</v>
      </c>
      <c r="CS31" s="657"/>
      <c r="CT31" s="657"/>
      <c r="CU31" s="657"/>
      <c r="CV31" s="657"/>
      <c r="CW31" s="657"/>
      <c r="CX31" s="657"/>
      <c r="CY31" s="658"/>
      <c r="CZ31" s="626">
        <v>0.8</v>
      </c>
      <c r="DA31" s="655"/>
      <c r="DB31" s="655"/>
      <c r="DC31" s="659"/>
      <c r="DD31" s="630">
        <v>95997</v>
      </c>
      <c r="DE31" s="657"/>
      <c r="DF31" s="657"/>
      <c r="DG31" s="657"/>
      <c r="DH31" s="657"/>
      <c r="DI31" s="657"/>
      <c r="DJ31" s="657"/>
      <c r="DK31" s="658"/>
      <c r="DL31" s="630">
        <v>95996</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628918</v>
      </c>
      <c r="S32" s="622"/>
      <c r="T32" s="622"/>
      <c r="U32" s="622"/>
      <c r="V32" s="622"/>
      <c r="W32" s="622"/>
      <c r="X32" s="622"/>
      <c r="Y32" s="623"/>
      <c r="Z32" s="624">
        <v>4.7</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99.1</v>
      </c>
      <c r="BH32" s="691"/>
      <c r="BI32" s="691"/>
      <c r="BJ32" s="691"/>
      <c r="BK32" s="691"/>
      <c r="BL32" s="691"/>
      <c r="BM32" s="692">
        <v>92.7</v>
      </c>
      <c r="BN32" s="691"/>
      <c r="BO32" s="691"/>
      <c r="BP32" s="691"/>
      <c r="BQ32" s="693"/>
      <c r="BR32" s="690">
        <v>98.9</v>
      </c>
      <c r="BS32" s="691"/>
      <c r="BT32" s="691"/>
      <c r="BU32" s="691"/>
      <c r="BV32" s="691"/>
      <c r="BW32" s="691"/>
      <c r="BX32" s="692">
        <v>92.1</v>
      </c>
      <c r="BY32" s="691"/>
      <c r="BZ32" s="691"/>
      <c r="CA32" s="691"/>
      <c r="CB32" s="693"/>
      <c r="CD32" s="688"/>
      <c r="CE32" s="689"/>
      <c r="CF32" s="636" t="s">
        <v>311</v>
      </c>
      <c r="CG32" s="637"/>
      <c r="CH32" s="637"/>
      <c r="CI32" s="637"/>
      <c r="CJ32" s="637"/>
      <c r="CK32" s="637"/>
      <c r="CL32" s="637"/>
      <c r="CM32" s="637"/>
      <c r="CN32" s="637"/>
      <c r="CO32" s="637"/>
      <c r="CP32" s="637"/>
      <c r="CQ32" s="638"/>
      <c r="CR32" s="621" t="s">
        <v>235</v>
      </c>
      <c r="CS32" s="622"/>
      <c r="CT32" s="622"/>
      <c r="CU32" s="622"/>
      <c r="CV32" s="622"/>
      <c r="CW32" s="622"/>
      <c r="CX32" s="622"/>
      <c r="CY32" s="623"/>
      <c r="CZ32" s="626" t="s">
        <v>121</v>
      </c>
      <c r="DA32" s="655"/>
      <c r="DB32" s="655"/>
      <c r="DC32" s="659"/>
      <c r="DD32" s="630" t="s">
        <v>247</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821945</v>
      </c>
      <c r="S33" s="622"/>
      <c r="T33" s="622"/>
      <c r="U33" s="622"/>
      <c r="V33" s="622"/>
      <c r="W33" s="622"/>
      <c r="X33" s="622"/>
      <c r="Y33" s="623"/>
      <c r="Z33" s="624">
        <v>6.2</v>
      </c>
      <c r="AA33" s="624"/>
      <c r="AB33" s="624"/>
      <c r="AC33" s="624"/>
      <c r="AD33" s="625" t="s">
        <v>130</v>
      </c>
      <c r="AE33" s="625"/>
      <c r="AF33" s="625"/>
      <c r="AG33" s="625"/>
      <c r="AH33" s="625"/>
      <c r="AI33" s="625"/>
      <c r="AJ33" s="625"/>
      <c r="AK33" s="625"/>
      <c r="AL33" s="626" t="s">
        <v>247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5894041</v>
      </c>
      <c r="CS33" s="657"/>
      <c r="CT33" s="657"/>
      <c r="CU33" s="657"/>
      <c r="CV33" s="657"/>
      <c r="CW33" s="657"/>
      <c r="CX33" s="657"/>
      <c r="CY33" s="658"/>
      <c r="CZ33" s="626">
        <v>47.5</v>
      </c>
      <c r="DA33" s="655"/>
      <c r="DB33" s="655"/>
      <c r="DC33" s="659"/>
      <c r="DD33" s="630">
        <v>5053442</v>
      </c>
      <c r="DE33" s="657"/>
      <c r="DF33" s="657"/>
      <c r="DG33" s="657"/>
      <c r="DH33" s="657"/>
      <c r="DI33" s="657"/>
      <c r="DJ33" s="657"/>
      <c r="DK33" s="658"/>
      <c r="DL33" s="630">
        <v>3807852</v>
      </c>
      <c r="DM33" s="657"/>
      <c r="DN33" s="657"/>
      <c r="DO33" s="657"/>
      <c r="DP33" s="657"/>
      <c r="DQ33" s="657"/>
      <c r="DR33" s="657"/>
      <c r="DS33" s="657"/>
      <c r="DT33" s="657"/>
      <c r="DU33" s="657"/>
      <c r="DV33" s="658"/>
      <c r="DW33" s="626">
        <v>48.2</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406315</v>
      </c>
      <c r="S34" s="622"/>
      <c r="T34" s="622"/>
      <c r="U34" s="622"/>
      <c r="V34" s="622"/>
      <c r="W34" s="622"/>
      <c r="X34" s="622"/>
      <c r="Y34" s="623"/>
      <c r="Z34" s="624">
        <v>3.1</v>
      </c>
      <c r="AA34" s="624"/>
      <c r="AB34" s="624"/>
      <c r="AC34" s="624"/>
      <c r="AD34" s="625">
        <v>12872</v>
      </c>
      <c r="AE34" s="625"/>
      <c r="AF34" s="625"/>
      <c r="AG34" s="625"/>
      <c r="AH34" s="625"/>
      <c r="AI34" s="625"/>
      <c r="AJ34" s="625"/>
      <c r="AK34" s="625"/>
      <c r="AL34" s="626">
        <v>0.2</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1823146</v>
      </c>
      <c r="CS34" s="622"/>
      <c r="CT34" s="622"/>
      <c r="CU34" s="622"/>
      <c r="CV34" s="622"/>
      <c r="CW34" s="622"/>
      <c r="CX34" s="622"/>
      <c r="CY34" s="623"/>
      <c r="CZ34" s="626">
        <v>14.7</v>
      </c>
      <c r="DA34" s="655"/>
      <c r="DB34" s="655"/>
      <c r="DC34" s="659"/>
      <c r="DD34" s="630">
        <v>1644094</v>
      </c>
      <c r="DE34" s="622"/>
      <c r="DF34" s="622"/>
      <c r="DG34" s="622"/>
      <c r="DH34" s="622"/>
      <c r="DI34" s="622"/>
      <c r="DJ34" s="622"/>
      <c r="DK34" s="623"/>
      <c r="DL34" s="630">
        <v>1346075</v>
      </c>
      <c r="DM34" s="622"/>
      <c r="DN34" s="622"/>
      <c r="DO34" s="622"/>
      <c r="DP34" s="622"/>
      <c r="DQ34" s="622"/>
      <c r="DR34" s="622"/>
      <c r="DS34" s="622"/>
      <c r="DT34" s="622"/>
      <c r="DU34" s="622"/>
      <c r="DV34" s="623"/>
      <c r="DW34" s="626">
        <v>17</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606200</v>
      </c>
      <c r="S35" s="622"/>
      <c r="T35" s="622"/>
      <c r="U35" s="622"/>
      <c r="V35" s="622"/>
      <c r="W35" s="622"/>
      <c r="X35" s="622"/>
      <c r="Y35" s="623"/>
      <c r="Z35" s="624">
        <v>4.5999999999999996</v>
      </c>
      <c r="AA35" s="624"/>
      <c r="AB35" s="624"/>
      <c r="AC35" s="624"/>
      <c r="AD35" s="625" t="s">
        <v>130</v>
      </c>
      <c r="AE35" s="625"/>
      <c r="AF35" s="625"/>
      <c r="AG35" s="625"/>
      <c r="AH35" s="625"/>
      <c r="AI35" s="625"/>
      <c r="AJ35" s="625"/>
      <c r="AK35" s="625"/>
      <c r="AL35" s="626" t="s">
        <v>121</v>
      </c>
      <c r="AM35" s="627"/>
      <c r="AN35" s="627"/>
      <c r="AO35" s="628"/>
      <c r="AP35" s="214"/>
      <c r="AQ35" s="694" t="s">
        <v>319</v>
      </c>
      <c r="AR35" s="695"/>
      <c r="AS35" s="695"/>
      <c r="AT35" s="695"/>
      <c r="AU35" s="695"/>
      <c r="AV35" s="695"/>
      <c r="AW35" s="695"/>
      <c r="AX35" s="695"/>
      <c r="AY35" s="696"/>
      <c r="AZ35" s="610">
        <v>1694635</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93991</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313855</v>
      </c>
      <c r="CS35" s="657"/>
      <c r="CT35" s="657"/>
      <c r="CU35" s="657"/>
      <c r="CV35" s="657"/>
      <c r="CW35" s="657"/>
      <c r="CX35" s="657"/>
      <c r="CY35" s="658"/>
      <c r="CZ35" s="626">
        <v>2.5</v>
      </c>
      <c r="DA35" s="655"/>
      <c r="DB35" s="655"/>
      <c r="DC35" s="659"/>
      <c r="DD35" s="630">
        <v>261277</v>
      </c>
      <c r="DE35" s="657"/>
      <c r="DF35" s="657"/>
      <c r="DG35" s="657"/>
      <c r="DH35" s="657"/>
      <c r="DI35" s="657"/>
      <c r="DJ35" s="657"/>
      <c r="DK35" s="658"/>
      <c r="DL35" s="630">
        <v>261277</v>
      </c>
      <c r="DM35" s="657"/>
      <c r="DN35" s="657"/>
      <c r="DO35" s="657"/>
      <c r="DP35" s="657"/>
      <c r="DQ35" s="657"/>
      <c r="DR35" s="657"/>
      <c r="DS35" s="657"/>
      <c r="DT35" s="657"/>
      <c r="DU35" s="657"/>
      <c r="DV35" s="658"/>
      <c r="DW35" s="626">
        <v>3.3</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235</v>
      </c>
      <c r="AA36" s="624"/>
      <c r="AB36" s="624"/>
      <c r="AC36" s="624"/>
      <c r="AD36" s="625" t="s">
        <v>121</v>
      </c>
      <c r="AE36" s="625"/>
      <c r="AF36" s="625"/>
      <c r="AG36" s="625"/>
      <c r="AH36" s="625"/>
      <c r="AI36" s="625"/>
      <c r="AJ36" s="625"/>
      <c r="AK36" s="625"/>
      <c r="AL36" s="626" t="s">
        <v>121</v>
      </c>
      <c r="AM36" s="627"/>
      <c r="AN36" s="627"/>
      <c r="AO36" s="628"/>
      <c r="AQ36" s="698" t="s">
        <v>323</v>
      </c>
      <c r="AR36" s="699"/>
      <c r="AS36" s="699"/>
      <c r="AT36" s="699"/>
      <c r="AU36" s="699"/>
      <c r="AV36" s="699"/>
      <c r="AW36" s="699"/>
      <c r="AX36" s="699"/>
      <c r="AY36" s="700"/>
      <c r="AZ36" s="621">
        <v>548750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60305</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1238147</v>
      </c>
      <c r="CS36" s="622"/>
      <c r="CT36" s="622"/>
      <c r="CU36" s="622"/>
      <c r="CV36" s="622"/>
      <c r="CW36" s="622"/>
      <c r="CX36" s="622"/>
      <c r="CY36" s="623"/>
      <c r="CZ36" s="626">
        <v>10</v>
      </c>
      <c r="DA36" s="655"/>
      <c r="DB36" s="655"/>
      <c r="DC36" s="659"/>
      <c r="DD36" s="630">
        <v>1083860</v>
      </c>
      <c r="DE36" s="622"/>
      <c r="DF36" s="622"/>
      <c r="DG36" s="622"/>
      <c r="DH36" s="622"/>
      <c r="DI36" s="622"/>
      <c r="DJ36" s="622"/>
      <c r="DK36" s="623"/>
      <c r="DL36" s="630">
        <v>776353</v>
      </c>
      <c r="DM36" s="622"/>
      <c r="DN36" s="622"/>
      <c r="DO36" s="622"/>
      <c r="DP36" s="622"/>
      <c r="DQ36" s="622"/>
      <c r="DR36" s="622"/>
      <c r="DS36" s="622"/>
      <c r="DT36" s="622"/>
      <c r="DU36" s="622"/>
      <c r="DV36" s="623"/>
      <c r="DW36" s="626">
        <v>9.8000000000000007</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451200</v>
      </c>
      <c r="S37" s="622"/>
      <c r="T37" s="622"/>
      <c r="U37" s="622"/>
      <c r="V37" s="622"/>
      <c r="W37" s="622"/>
      <c r="X37" s="622"/>
      <c r="Y37" s="623"/>
      <c r="Z37" s="624">
        <v>3.4</v>
      </c>
      <c r="AA37" s="624"/>
      <c r="AB37" s="624"/>
      <c r="AC37" s="624"/>
      <c r="AD37" s="625" t="s">
        <v>121</v>
      </c>
      <c r="AE37" s="625"/>
      <c r="AF37" s="625"/>
      <c r="AG37" s="625"/>
      <c r="AH37" s="625"/>
      <c r="AI37" s="625"/>
      <c r="AJ37" s="625"/>
      <c r="AK37" s="625"/>
      <c r="AL37" s="626" t="s">
        <v>121</v>
      </c>
      <c r="AM37" s="627"/>
      <c r="AN37" s="627"/>
      <c r="AO37" s="628"/>
      <c r="AQ37" s="698" t="s">
        <v>327</v>
      </c>
      <c r="AR37" s="699"/>
      <c r="AS37" s="699"/>
      <c r="AT37" s="699"/>
      <c r="AU37" s="699"/>
      <c r="AV37" s="699"/>
      <c r="AW37" s="699"/>
      <c r="AX37" s="699"/>
      <c r="AY37" s="700"/>
      <c r="AZ37" s="621">
        <v>36</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3775</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601694</v>
      </c>
      <c r="CS37" s="657"/>
      <c r="CT37" s="657"/>
      <c r="CU37" s="657"/>
      <c r="CV37" s="657"/>
      <c r="CW37" s="657"/>
      <c r="CX37" s="657"/>
      <c r="CY37" s="658"/>
      <c r="CZ37" s="626">
        <v>4.9000000000000004</v>
      </c>
      <c r="DA37" s="655"/>
      <c r="DB37" s="655"/>
      <c r="DC37" s="659"/>
      <c r="DD37" s="630">
        <v>596726</v>
      </c>
      <c r="DE37" s="657"/>
      <c r="DF37" s="657"/>
      <c r="DG37" s="657"/>
      <c r="DH37" s="657"/>
      <c r="DI37" s="657"/>
      <c r="DJ37" s="657"/>
      <c r="DK37" s="658"/>
      <c r="DL37" s="630">
        <v>596726</v>
      </c>
      <c r="DM37" s="657"/>
      <c r="DN37" s="657"/>
      <c r="DO37" s="657"/>
      <c r="DP37" s="657"/>
      <c r="DQ37" s="657"/>
      <c r="DR37" s="657"/>
      <c r="DS37" s="657"/>
      <c r="DT37" s="657"/>
      <c r="DU37" s="657"/>
      <c r="DV37" s="658"/>
      <c r="DW37" s="626">
        <v>7.5</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13304115</v>
      </c>
      <c r="S38" s="702"/>
      <c r="T38" s="702"/>
      <c r="U38" s="702"/>
      <c r="V38" s="702"/>
      <c r="W38" s="702"/>
      <c r="X38" s="702"/>
      <c r="Y38" s="703"/>
      <c r="Z38" s="704">
        <v>100</v>
      </c>
      <c r="AA38" s="704"/>
      <c r="AB38" s="704"/>
      <c r="AC38" s="704"/>
      <c r="AD38" s="705">
        <v>7456872</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235</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5955</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1694635</v>
      </c>
      <c r="CS38" s="622"/>
      <c r="CT38" s="622"/>
      <c r="CU38" s="622"/>
      <c r="CV38" s="622"/>
      <c r="CW38" s="622"/>
      <c r="CX38" s="622"/>
      <c r="CY38" s="623"/>
      <c r="CZ38" s="626">
        <v>13.7</v>
      </c>
      <c r="DA38" s="655"/>
      <c r="DB38" s="655"/>
      <c r="DC38" s="659"/>
      <c r="DD38" s="630">
        <v>1540614</v>
      </c>
      <c r="DE38" s="622"/>
      <c r="DF38" s="622"/>
      <c r="DG38" s="622"/>
      <c r="DH38" s="622"/>
      <c r="DI38" s="622"/>
      <c r="DJ38" s="622"/>
      <c r="DK38" s="623"/>
      <c r="DL38" s="630">
        <v>1424147</v>
      </c>
      <c r="DM38" s="622"/>
      <c r="DN38" s="622"/>
      <c r="DO38" s="622"/>
      <c r="DP38" s="622"/>
      <c r="DQ38" s="622"/>
      <c r="DR38" s="622"/>
      <c r="DS38" s="622"/>
      <c r="DT38" s="622"/>
      <c r="DU38" s="622"/>
      <c r="DV38" s="623"/>
      <c r="DW38" s="626">
        <v>18</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t="s">
        <v>121</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98</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553098</v>
      </c>
      <c r="CS39" s="657"/>
      <c r="CT39" s="657"/>
      <c r="CU39" s="657"/>
      <c r="CV39" s="657"/>
      <c r="CW39" s="657"/>
      <c r="CX39" s="657"/>
      <c r="CY39" s="658"/>
      <c r="CZ39" s="626">
        <v>4.5</v>
      </c>
      <c r="DA39" s="655"/>
      <c r="DB39" s="655"/>
      <c r="DC39" s="659"/>
      <c r="DD39" s="630">
        <v>523597</v>
      </c>
      <c r="DE39" s="657"/>
      <c r="DF39" s="657"/>
      <c r="DG39" s="657"/>
      <c r="DH39" s="657"/>
      <c r="DI39" s="657"/>
      <c r="DJ39" s="657"/>
      <c r="DK39" s="658"/>
      <c r="DL39" s="630" t="s">
        <v>235</v>
      </c>
      <c r="DM39" s="657"/>
      <c r="DN39" s="657"/>
      <c r="DO39" s="657"/>
      <c r="DP39" s="657"/>
      <c r="DQ39" s="657"/>
      <c r="DR39" s="657"/>
      <c r="DS39" s="657"/>
      <c r="DT39" s="657"/>
      <c r="DU39" s="657"/>
      <c r="DV39" s="658"/>
      <c r="DW39" s="626" t="s">
        <v>130</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203466</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99</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271160</v>
      </c>
      <c r="CS40" s="622"/>
      <c r="CT40" s="622"/>
      <c r="CU40" s="622"/>
      <c r="CV40" s="622"/>
      <c r="CW40" s="622"/>
      <c r="CX40" s="622"/>
      <c r="CY40" s="623"/>
      <c r="CZ40" s="626">
        <v>2.2000000000000002</v>
      </c>
      <c r="DA40" s="655"/>
      <c r="DB40" s="655"/>
      <c r="DC40" s="659"/>
      <c r="DD40" s="630" t="s">
        <v>130</v>
      </c>
      <c r="DE40" s="622"/>
      <c r="DF40" s="622"/>
      <c r="DG40" s="622"/>
      <c r="DH40" s="622"/>
      <c r="DI40" s="622"/>
      <c r="DJ40" s="622"/>
      <c r="DK40" s="623"/>
      <c r="DL40" s="630" t="s">
        <v>121</v>
      </c>
      <c r="DM40" s="622"/>
      <c r="DN40" s="622"/>
      <c r="DO40" s="622"/>
      <c r="DP40" s="622"/>
      <c r="DQ40" s="622"/>
      <c r="DR40" s="622"/>
      <c r="DS40" s="622"/>
      <c r="DT40" s="622"/>
      <c r="DU40" s="622"/>
      <c r="DV40" s="623"/>
      <c r="DW40" s="626" t="s">
        <v>235</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942383</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356</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235</v>
      </c>
      <c r="CS41" s="657"/>
      <c r="CT41" s="657"/>
      <c r="CU41" s="657"/>
      <c r="CV41" s="657"/>
      <c r="CW41" s="657"/>
      <c r="CX41" s="657"/>
      <c r="CY41" s="658"/>
      <c r="CZ41" s="626" t="s">
        <v>235</v>
      </c>
      <c r="DA41" s="655"/>
      <c r="DB41" s="655"/>
      <c r="DC41" s="659"/>
      <c r="DD41" s="630" t="s">
        <v>235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1177779</v>
      </c>
      <c r="CS42" s="622"/>
      <c r="CT42" s="622"/>
      <c r="CU42" s="622"/>
      <c r="CV42" s="622"/>
      <c r="CW42" s="622"/>
      <c r="CX42" s="622"/>
      <c r="CY42" s="623"/>
      <c r="CZ42" s="626">
        <v>9.5</v>
      </c>
      <c r="DA42" s="627"/>
      <c r="DB42" s="627"/>
      <c r="DC42" s="722"/>
      <c r="DD42" s="630">
        <v>584847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14718</v>
      </c>
      <c r="CS43" s="657"/>
      <c r="CT43" s="657"/>
      <c r="CU43" s="657"/>
      <c r="CV43" s="657"/>
      <c r="CW43" s="657"/>
      <c r="CX43" s="657"/>
      <c r="CY43" s="658"/>
      <c r="CZ43" s="626">
        <v>0.1</v>
      </c>
      <c r="DA43" s="655"/>
      <c r="DB43" s="655"/>
      <c r="DC43" s="659"/>
      <c r="DD43" s="630">
        <v>14718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1167420</v>
      </c>
      <c r="CS44" s="622"/>
      <c r="CT44" s="622"/>
      <c r="CU44" s="622"/>
      <c r="CV44" s="622"/>
      <c r="CW44" s="622"/>
      <c r="CX44" s="622"/>
      <c r="CY44" s="623"/>
      <c r="CZ44" s="626">
        <v>9.4</v>
      </c>
      <c r="DA44" s="627"/>
      <c r="DB44" s="627"/>
      <c r="DC44" s="722"/>
      <c r="DD44" s="630">
        <v>582830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546983</v>
      </c>
      <c r="CS45" s="657"/>
      <c r="CT45" s="657"/>
      <c r="CU45" s="657"/>
      <c r="CV45" s="657"/>
      <c r="CW45" s="657"/>
      <c r="CX45" s="657"/>
      <c r="CY45" s="658"/>
      <c r="CZ45" s="626">
        <v>4.4000000000000004</v>
      </c>
      <c r="DA45" s="655"/>
      <c r="DB45" s="655"/>
      <c r="DC45" s="659"/>
      <c r="DD45" s="630">
        <v>114315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548434</v>
      </c>
      <c r="CS46" s="622"/>
      <c r="CT46" s="622"/>
      <c r="CU46" s="622"/>
      <c r="CV46" s="622"/>
      <c r="CW46" s="622"/>
      <c r="CX46" s="622"/>
      <c r="CY46" s="623"/>
      <c r="CZ46" s="626">
        <v>4.4000000000000004</v>
      </c>
      <c r="DA46" s="627"/>
      <c r="DB46" s="627"/>
      <c r="DC46" s="722"/>
      <c r="DD46" s="630">
        <v>416418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10359</v>
      </c>
      <c r="CS47" s="657"/>
      <c r="CT47" s="657"/>
      <c r="CU47" s="657"/>
      <c r="CV47" s="657"/>
      <c r="CW47" s="657"/>
      <c r="CX47" s="657"/>
      <c r="CY47" s="658"/>
      <c r="CZ47" s="626">
        <v>0.1</v>
      </c>
      <c r="DA47" s="655"/>
      <c r="DB47" s="655"/>
      <c r="DC47" s="659"/>
      <c r="DD47" s="630">
        <v>2017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130</v>
      </c>
      <c r="CS48" s="622"/>
      <c r="CT48" s="622"/>
      <c r="CU48" s="622"/>
      <c r="CV48" s="622"/>
      <c r="CW48" s="622"/>
      <c r="CX48" s="622"/>
      <c r="CY48" s="623"/>
      <c r="CZ48" s="626" t="s">
        <v>235</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12405668</v>
      </c>
      <c r="CS49" s="691"/>
      <c r="CT49" s="691"/>
      <c r="CU49" s="691"/>
      <c r="CV49" s="691"/>
      <c r="CW49" s="691"/>
      <c r="CX49" s="691"/>
      <c r="CY49" s="723"/>
      <c r="CZ49" s="706">
        <v>100</v>
      </c>
      <c r="DA49" s="724"/>
      <c r="DB49" s="724"/>
      <c r="DC49" s="725"/>
      <c r="DD49" s="726">
        <v>9027633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ykHrOtkSGlKJazxC5N28QZ7qOmXkob9g4N4XYn+F6iJTr8U6S+VO8ezkcPpfD9sJGGE6m2Di2nTX6beGKlez4A==" saltValue="NFXyEJBEZNvFn6xP/NWs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13304</v>
      </c>
      <c r="R7" s="757"/>
      <c r="S7" s="757"/>
      <c r="T7" s="757"/>
      <c r="U7" s="757"/>
      <c r="V7" s="757">
        <v>12406</v>
      </c>
      <c r="W7" s="757"/>
      <c r="X7" s="757"/>
      <c r="Y7" s="757"/>
      <c r="Z7" s="757"/>
      <c r="AA7" s="757">
        <v>898</v>
      </c>
      <c r="AB7" s="757"/>
      <c r="AC7" s="757"/>
      <c r="AD7" s="757"/>
      <c r="AE7" s="758"/>
      <c r="AF7" s="759">
        <v>888</v>
      </c>
      <c r="AG7" s="760"/>
      <c r="AH7" s="760"/>
      <c r="AI7" s="760"/>
      <c r="AJ7" s="761"/>
      <c r="AK7" s="796">
        <v>629</v>
      </c>
      <c r="AL7" s="797"/>
      <c r="AM7" s="797"/>
      <c r="AN7" s="797"/>
      <c r="AO7" s="797"/>
      <c r="AP7" s="797">
        <v>10600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572</v>
      </c>
      <c r="BT7" s="801"/>
      <c r="BU7" s="801"/>
      <c r="BV7" s="801"/>
      <c r="BW7" s="801"/>
      <c r="BX7" s="801"/>
      <c r="BY7" s="801"/>
      <c r="BZ7" s="801"/>
      <c r="CA7" s="801"/>
      <c r="CB7" s="801"/>
      <c r="CC7" s="801"/>
      <c r="CD7" s="801"/>
      <c r="CE7" s="801"/>
      <c r="CF7" s="801"/>
      <c r="CG7" s="802"/>
      <c r="CH7" s="793">
        <v>-5</v>
      </c>
      <c r="CI7" s="794"/>
      <c r="CJ7" s="794"/>
      <c r="CK7" s="794"/>
      <c r="CL7" s="795"/>
      <c r="CM7" s="793">
        <v>23</v>
      </c>
      <c r="CN7" s="794"/>
      <c r="CO7" s="794"/>
      <c r="CP7" s="794"/>
      <c r="CQ7" s="795"/>
      <c r="CR7" s="793">
        <v>22</v>
      </c>
      <c r="CS7" s="794"/>
      <c r="CT7" s="794"/>
      <c r="CU7" s="794"/>
      <c r="CV7" s="795"/>
      <c r="CW7" s="793">
        <v>29</v>
      </c>
      <c r="CX7" s="794"/>
      <c r="CY7" s="794"/>
      <c r="CZ7" s="794"/>
      <c r="DA7" s="795"/>
      <c r="DB7" s="793" t="s">
        <v>504</v>
      </c>
      <c r="DC7" s="794"/>
      <c r="DD7" s="794"/>
      <c r="DE7" s="794"/>
      <c r="DF7" s="795"/>
      <c r="DG7" s="793" t="s">
        <v>504</v>
      </c>
      <c r="DH7" s="794"/>
      <c r="DI7" s="794"/>
      <c r="DJ7" s="794"/>
      <c r="DK7" s="795"/>
      <c r="DL7" s="793" t="s">
        <v>504</v>
      </c>
      <c r="DM7" s="794"/>
      <c r="DN7" s="794"/>
      <c r="DO7" s="794"/>
      <c r="DP7" s="795"/>
      <c r="DQ7" s="793" t="s">
        <v>504</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573</v>
      </c>
      <c r="BT8" s="791"/>
      <c r="BU8" s="791"/>
      <c r="BV8" s="791"/>
      <c r="BW8" s="791"/>
      <c r="BX8" s="791"/>
      <c r="BY8" s="791"/>
      <c r="BZ8" s="791"/>
      <c r="CA8" s="791"/>
      <c r="CB8" s="791"/>
      <c r="CC8" s="791"/>
      <c r="CD8" s="791"/>
      <c r="CE8" s="791"/>
      <c r="CF8" s="791"/>
      <c r="CG8" s="792"/>
      <c r="CH8" s="803">
        <v>3</v>
      </c>
      <c r="CI8" s="804"/>
      <c r="CJ8" s="804"/>
      <c r="CK8" s="804"/>
      <c r="CL8" s="805"/>
      <c r="CM8" s="803">
        <v>120</v>
      </c>
      <c r="CN8" s="804"/>
      <c r="CO8" s="804"/>
      <c r="CP8" s="804"/>
      <c r="CQ8" s="805"/>
      <c r="CR8" s="803">
        <v>93</v>
      </c>
      <c r="CS8" s="804"/>
      <c r="CT8" s="804"/>
      <c r="CU8" s="804"/>
      <c r="CV8" s="805"/>
      <c r="CW8" s="803">
        <v>3</v>
      </c>
      <c r="CX8" s="804"/>
      <c r="CY8" s="804"/>
      <c r="CZ8" s="804"/>
      <c r="DA8" s="805"/>
      <c r="DB8" s="803" t="s">
        <v>504</v>
      </c>
      <c r="DC8" s="804"/>
      <c r="DD8" s="804"/>
      <c r="DE8" s="804"/>
      <c r="DF8" s="805"/>
      <c r="DG8" s="803" t="s">
        <v>504</v>
      </c>
      <c r="DH8" s="804"/>
      <c r="DI8" s="804"/>
      <c r="DJ8" s="804"/>
      <c r="DK8" s="805"/>
      <c r="DL8" s="803" t="s">
        <v>504</v>
      </c>
      <c r="DM8" s="804"/>
      <c r="DN8" s="804"/>
      <c r="DO8" s="804"/>
      <c r="DP8" s="805"/>
      <c r="DQ8" s="803" t="s">
        <v>504</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574</v>
      </c>
      <c r="BT9" s="791"/>
      <c r="BU9" s="791"/>
      <c r="BV9" s="791"/>
      <c r="BW9" s="791"/>
      <c r="BX9" s="791"/>
      <c r="BY9" s="791"/>
      <c r="BZ9" s="791"/>
      <c r="CA9" s="791"/>
      <c r="CB9" s="791"/>
      <c r="CC9" s="791"/>
      <c r="CD9" s="791"/>
      <c r="CE9" s="791"/>
      <c r="CF9" s="791"/>
      <c r="CG9" s="792"/>
      <c r="CH9" s="803" t="s">
        <v>564</v>
      </c>
      <c r="CI9" s="804"/>
      <c r="CJ9" s="804"/>
      <c r="CK9" s="804"/>
      <c r="CL9" s="805"/>
      <c r="CM9" s="803">
        <v>100</v>
      </c>
      <c r="CN9" s="804"/>
      <c r="CO9" s="804"/>
      <c r="CP9" s="804"/>
      <c r="CQ9" s="805"/>
      <c r="CR9" s="803">
        <v>50</v>
      </c>
      <c r="CS9" s="804"/>
      <c r="CT9" s="804"/>
      <c r="CU9" s="804"/>
      <c r="CV9" s="805"/>
      <c r="CW9" s="803">
        <v>1</v>
      </c>
      <c r="CX9" s="804"/>
      <c r="CY9" s="804"/>
      <c r="CZ9" s="804"/>
      <c r="DA9" s="805"/>
      <c r="DB9" s="803" t="s">
        <v>504</v>
      </c>
      <c r="DC9" s="804"/>
      <c r="DD9" s="804"/>
      <c r="DE9" s="804"/>
      <c r="DF9" s="805"/>
      <c r="DG9" s="803" t="s">
        <v>504</v>
      </c>
      <c r="DH9" s="804"/>
      <c r="DI9" s="804"/>
      <c r="DJ9" s="804"/>
      <c r="DK9" s="805"/>
      <c r="DL9" s="803" t="s">
        <v>504</v>
      </c>
      <c r="DM9" s="804"/>
      <c r="DN9" s="804"/>
      <c r="DO9" s="804"/>
      <c r="DP9" s="805"/>
      <c r="DQ9" s="803" t="s">
        <v>504</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575</v>
      </c>
      <c r="BT10" s="791"/>
      <c r="BU10" s="791"/>
      <c r="BV10" s="791"/>
      <c r="BW10" s="791"/>
      <c r="BX10" s="791"/>
      <c r="BY10" s="791"/>
      <c r="BZ10" s="791"/>
      <c r="CA10" s="791"/>
      <c r="CB10" s="791"/>
      <c r="CC10" s="791"/>
      <c r="CD10" s="791"/>
      <c r="CE10" s="791"/>
      <c r="CF10" s="791"/>
      <c r="CG10" s="792"/>
      <c r="CH10" s="803" t="s">
        <v>564</v>
      </c>
      <c r="CI10" s="804"/>
      <c r="CJ10" s="804"/>
      <c r="CK10" s="804"/>
      <c r="CL10" s="805"/>
      <c r="CM10" s="803">
        <v>16</v>
      </c>
      <c r="CN10" s="804"/>
      <c r="CO10" s="804"/>
      <c r="CP10" s="804"/>
      <c r="CQ10" s="805"/>
      <c r="CR10" s="803">
        <v>8</v>
      </c>
      <c r="CS10" s="804"/>
      <c r="CT10" s="804"/>
      <c r="CU10" s="804"/>
      <c r="CV10" s="805"/>
      <c r="CW10" s="803" t="s">
        <v>564</v>
      </c>
      <c r="CX10" s="804"/>
      <c r="CY10" s="804"/>
      <c r="CZ10" s="804"/>
      <c r="DA10" s="805"/>
      <c r="DB10" s="803" t="s">
        <v>504</v>
      </c>
      <c r="DC10" s="804"/>
      <c r="DD10" s="804"/>
      <c r="DE10" s="804"/>
      <c r="DF10" s="805"/>
      <c r="DG10" s="803" t="s">
        <v>504</v>
      </c>
      <c r="DH10" s="804"/>
      <c r="DI10" s="804"/>
      <c r="DJ10" s="804"/>
      <c r="DK10" s="805"/>
      <c r="DL10" s="803" t="s">
        <v>504</v>
      </c>
      <c r="DM10" s="804"/>
      <c r="DN10" s="804"/>
      <c r="DO10" s="804"/>
      <c r="DP10" s="805"/>
      <c r="DQ10" s="803" t="s">
        <v>504</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13304</v>
      </c>
      <c r="R23" s="816"/>
      <c r="S23" s="816"/>
      <c r="T23" s="816"/>
      <c r="U23" s="816"/>
      <c r="V23" s="816">
        <v>12406</v>
      </c>
      <c r="W23" s="816"/>
      <c r="X23" s="816"/>
      <c r="Y23" s="816"/>
      <c r="Z23" s="816"/>
      <c r="AA23" s="816">
        <v>898</v>
      </c>
      <c r="AB23" s="816"/>
      <c r="AC23" s="816"/>
      <c r="AD23" s="816"/>
      <c r="AE23" s="817"/>
      <c r="AF23" s="818">
        <v>888</v>
      </c>
      <c r="AG23" s="816"/>
      <c r="AH23" s="816"/>
      <c r="AI23" s="816"/>
      <c r="AJ23" s="819"/>
      <c r="AK23" s="820"/>
      <c r="AL23" s="821"/>
      <c r="AM23" s="821"/>
      <c r="AN23" s="821"/>
      <c r="AO23" s="821"/>
      <c r="AP23" s="816">
        <v>10600</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3502</v>
      </c>
      <c r="R28" s="845"/>
      <c r="S28" s="845"/>
      <c r="T28" s="845"/>
      <c r="U28" s="845"/>
      <c r="V28" s="845">
        <v>3408</v>
      </c>
      <c r="W28" s="845"/>
      <c r="X28" s="845"/>
      <c r="Y28" s="845"/>
      <c r="Z28" s="845"/>
      <c r="AA28" s="845">
        <v>94</v>
      </c>
      <c r="AB28" s="845"/>
      <c r="AC28" s="845"/>
      <c r="AD28" s="845"/>
      <c r="AE28" s="846"/>
      <c r="AF28" s="847">
        <v>94</v>
      </c>
      <c r="AG28" s="845"/>
      <c r="AH28" s="845"/>
      <c r="AI28" s="845"/>
      <c r="AJ28" s="848"/>
      <c r="AK28" s="849">
        <v>203</v>
      </c>
      <c r="AL28" s="840"/>
      <c r="AM28" s="840"/>
      <c r="AN28" s="840"/>
      <c r="AO28" s="840"/>
      <c r="AP28" s="840" t="s">
        <v>504</v>
      </c>
      <c r="AQ28" s="840"/>
      <c r="AR28" s="840"/>
      <c r="AS28" s="840"/>
      <c r="AT28" s="840"/>
      <c r="AU28" s="840" t="s">
        <v>504</v>
      </c>
      <c r="AV28" s="840"/>
      <c r="AW28" s="840"/>
      <c r="AX28" s="840"/>
      <c r="AY28" s="840"/>
      <c r="AZ28" s="841" t="s">
        <v>504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2878</v>
      </c>
      <c r="R29" s="781"/>
      <c r="S29" s="781"/>
      <c r="T29" s="781"/>
      <c r="U29" s="781"/>
      <c r="V29" s="781">
        <v>2821</v>
      </c>
      <c r="W29" s="781"/>
      <c r="X29" s="781"/>
      <c r="Y29" s="781"/>
      <c r="Z29" s="781"/>
      <c r="AA29" s="781">
        <v>57</v>
      </c>
      <c r="AB29" s="781"/>
      <c r="AC29" s="781"/>
      <c r="AD29" s="781"/>
      <c r="AE29" s="782"/>
      <c r="AF29" s="783">
        <v>57</v>
      </c>
      <c r="AG29" s="784"/>
      <c r="AH29" s="784"/>
      <c r="AI29" s="784"/>
      <c r="AJ29" s="785"/>
      <c r="AK29" s="852">
        <v>423</v>
      </c>
      <c r="AL29" s="853"/>
      <c r="AM29" s="853"/>
      <c r="AN29" s="853"/>
      <c r="AO29" s="853"/>
      <c r="AP29" s="853" t="s">
        <v>504</v>
      </c>
      <c r="AQ29" s="853"/>
      <c r="AR29" s="853"/>
      <c r="AS29" s="853"/>
      <c r="AT29" s="853"/>
      <c r="AU29" s="853" t="s">
        <v>504</v>
      </c>
      <c r="AV29" s="853"/>
      <c r="AW29" s="853"/>
      <c r="AX29" s="853"/>
      <c r="AY29" s="853"/>
      <c r="AZ29" s="854" t="s">
        <v>504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390</v>
      </c>
      <c r="R30" s="781"/>
      <c r="S30" s="781"/>
      <c r="T30" s="781"/>
      <c r="U30" s="781"/>
      <c r="V30" s="781">
        <v>389</v>
      </c>
      <c r="W30" s="781"/>
      <c r="X30" s="781"/>
      <c r="Y30" s="781"/>
      <c r="Z30" s="781"/>
      <c r="AA30" s="781">
        <v>1</v>
      </c>
      <c r="AB30" s="781"/>
      <c r="AC30" s="781"/>
      <c r="AD30" s="781"/>
      <c r="AE30" s="782"/>
      <c r="AF30" s="783">
        <v>1</v>
      </c>
      <c r="AG30" s="784"/>
      <c r="AH30" s="784"/>
      <c r="AI30" s="784"/>
      <c r="AJ30" s="785"/>
      <c r="AK30" s="852">
        <v>93</v>
      </c>
      <c r="AL30" s="853"/>
      <c r="AM30" s="853"/>
      <c r="AN30" s="853"/>
      <c r="AO30" s="853"/>
      <c r="AP30" s="853" t="s">
        <v>504</v>
      </c>
      <c r="AQ30" s="853"/>
      <c r="AR30" s="853"/>
      <c r="AS30" s="853"/>
      <c r="AT30" s="853"/>
      <c r="AU30" s="853" t="s">
        <v>504</v>
      </c>
      <c r="AV30" s="853"/>
      <c r="AW30" s="853"/>
      <c r="AX30" s="853"/>
      <c r="AY30" s="853"/>
      <c r="AZ30" s="854" t="s">
        <v>504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453</v>
      </c>
      <c r="R31" s="781"/>
      <c r="S31" s="781"/>
      <c r="T31" s="781"/>
      <c r="U31" s="781"/>
      <c r="V31" s="781">
        <v>366</v>
      </c>
      <c r="W31" s="781"/>
      <c r="X31" s="781"/>
      <c r="Y31" s="781"/>
      <c r="Z31" s="781"/>
      <c r="AA31" s="781">
        <v>87</v>
      </c>
      <c r="AB31" s="781"/>
      <c r="AC31" s="781"/>
      <c r="AD31" s="781"/>
      <c r="AE31" s="782"/>
      <c r="AF31" s="783">
        <v>622</v>
      </c>
      <c r="AG31" s="784"/>
      <c r="AH31" s="784"/>
      <c r="AI31" s="784"/>
      <c r="AJ31" s="785"/>
      <c r="AK31" s="852" t="s">
        <v>564</v>
      </c>
      <c r="AL31" s="853"/>
      <c r="AM31" s="853"/>
      <c r="AN31" s="853"/>
      <c r="AO31" s="853"/>
      <c r="AP31" s="853">
        <v>2083</v>
      </c>
      <c r="AQ31" s="853"/>
      <c r="AR31" s="853"/>
      <c r="AS31" s="853"/>
      <c r="AT31" s="853"/>
      <c r="AU31" s="853" t="s">
        <v>564</v>
      </c>
      <c r="AV31" s="853"/>
      <c r="AW31" s="853"/>
      <c r="AX31" s="853"/>
      <c r="AY31" s="853"/>
      <c r="AZ31" s="854" t="s">
        <v>564</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2145</v>
      </c>
      <c r="R32" s="781"/>
      <c r="S32" s="781"/>
      <c r="T32" s="781"/>
      <c r="U32" s="781"/>
      <c r="V32" s="781">
        <v>2007</v>
      </c>
      <c r="W32" s="781"/>
      <c r="X32" s="781"/>
      <c r="Y32" s="781"/>
      <c r="Z32" s="781"/>
      <c r="AA32" s="781">
        <v>138</v>
      </c>
      <c r="AB32" s="781"/>
      <c r="AC32" s="781"/>
      <c r="AD32" s="781"/>
      <c r="AE32" s="782"/>
      <c r="AF32" s="783">
        <v>138</v>
      </c>
      <c r="AG32" s="784"/>
      <c r="AH32" s="784"/>
      <c r="AI32" s="784"/>
      <c r="AJ32" s="785"/>
      <c r="AK32" s="852">
        <v>476</v>
      </c>
      <c r="AL32" s="853"/>
      <c r="AM32" s="853"/>
      <c r="AN32" s="853"/>
      <c r="AO32" s="853"/>
      <c r="AP32" s="853">
        <v>12464</v>
      </c>
      <c r="AQ32" s="853"/>
      <c r="AR32" s="853"/>
      <c r="AS32" s="853"/>
      <c r="AT32" s="853"/>
      <c r="AU32" s="853">
        <v>8251</v>
      </c>
      <c r="AV32" s="853"/>
      <c r="AW32" s="853"/>
      <c r="AX32" s="853"/>
      <c r="AY32" s="853"/>
      <c r="AZ32" s="854" t="s">
        <v>504</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162</v>
      </c>
      <c r="R33" s="781"/>
      <c r="S33" s="781"/>
      <c r="T33" s="781"/>
      <c r="U33" s="781"/>
      <c r="V33" s="781">
        <v>160</v>
      </c>
      <c r="W33" s="781"/>
      <c r="X33" s="781"/>
      <c r="Y33" s="781"/>
      <c r="Z33" s="781"/>
      <c r="AA33" s="781">
        <v>2</v>
      </c>
      <c r="AB33" s="781"/>
      <c r="AC33" s="781"/>
      <c r="AD33" s="781"/>
      <c r="AE33" s="782"/>
      <c r="AF33" s="783">
        <v>2</v>
      </c>
      <c r="AG33" s="784"/>
      <c r="AH33" s="784"/>
      <c r="AI33" s="784"/>
      <c r="AJ33" s="785"/>
      <c r="AK33" s="852">
        <v>67</v>
      </c>
      <c r="AL33" s="853"/>
      <c r="AM33" s="853"/>
      <c r="AN33" s="853"/>
      <c r="AO33" s="853"/>
      <c r="AP33" s="853">
        <v>1524</v>
      </c>
      <c r="AQ33" s="853"/>
      <c r="AR33" s="853"/>
      <c r="AS33" s="853"/>
      <c r="AT33" s="853"/>
      <c r="AU33" s="853">
        <v>1124</v>
      </c>
      <c r="AV33" s="853"/>
      <c r="AW33" s="853"/>
      <c r="AX33" s="853"/>
      <c r="AY33" s="853"/>
      <c r="AZ33" s="854" t="s">
        <v>504</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788</v>
      </c>
      <c r="R34" s="781"/>
      <c r="S34" s="781"/>
      <c r="T34" s="781"/>
      <c r="U34" s="781"/>
      <c r="V34" s="781">
        <v>788</v>
      </c>
      <c r="W34" s="781"/>
      <c r="X34" s="781"/>
      <c r="Y34" s="781"/>
      <c r="Z34" s="781"/>
      <c r="AA34" s="781">
        <v>0</v>
      </c>
      <c r="AB34" s="781"/>
      <c r="AC34" s="781"/>
      <c r="AD34" s="781"/>
      <c r="AE34" s="782"/>
      <c r="AF34" s="783" t="s">
        <v>121</v>
      </c>
      <c r="AG34" s="784"/>
      <c r="AH34" s="784"/>
      <c r="AI34" s="784"/>
      <c r="AJ34" s="785"/>
      <c r="AK34" s="852">
        <v>36</v>
      </c>
      <c r="AL34" s="853"/>
      <c r="AM34" s="853"/>
      <c r="AN34" s="853"/>
      <c r="AO34" s="853"/>
      <c r="AP34" s="853">
        <v>820</v>
      </c>
      <c r="AQ34" s="853"/>
      <c r="AR34" s="853"/>
      <c r="AS34" s="853"/>
      <c r="AT34" s="853"/>
      <c r="AU34" s="853" t="s">
        <v>565</v>
      </c>
      <c r="AV34" s="853"/>
      <c r="AW34" s="853"/>
      <c r="AX34" s="853"/>
      <c r="AY34" s="853"/>
      <c r="AZ34" s="854" t="s">
        <v>504</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914</v>
      </c>
      <c r="AG63" s="864"/>
      <c r="AH63" s="864"/>
      <c r="AI63" s="864"/>
      <c r="AJ63" s="865"/>
      <c r="AK63" s="866"/>
      <c r="AL63" s="861"/>
      <c r="AM63" s="861"/>
      <c r="AN63" s="861"/>
      <c r="AO63" s="861"/>
      <c r="AP63" s="864">
        <v>16891</v>
      </c>
      <c r="AQ63" s="864"/>
      <c r="AR63" s="864"/>
      <c r="AS63" s="864"/>
      <c r="AT63" s="864"/>
      <c r="AU63" s="864">
        <v>9375</v>
      </c>
      <c r="AV63" s="864"/>
      <c r="AW63" s="864"/>
      <c r="AX63" s="864"/>
      <c r="AY63" s="864"/>
      <c r="AZ63" s="868"/>
      <c r="BA63" s="868"/>
      <c r="BB63" s="868"/>
      <c r="BC63" s="868"/>
      <c r="BD63" s="868"/>
      <c r="BE63" s="869"/>
      <c r="BF63" s="869"/>
      <c r="BG63" s="869"/>
      <c r="BH63" s="869"/>
      <c r="BI63" s="870"/>
      <c r="BJ63" s="871" t="s">
        <v>402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407</v>
      </c>
      <c r="AB66" s="740"/>
      <c r="AC66" s="740"/>
      <c r="AD66" s="740"/>
      <c r="AE66" s="741"/>
      <c r="AF66" s="874" t="s">
        <v>408</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566</v>
      </c>
      <c r="C68" s="892"/>
      <c r="D68" s="892"/>
      <c r="E68" s="892"/>
      <c r="F68" s="892"/>
      <c r="G68" s="892"/>
      <c r="H68" s="892"/>
      <c r="I68" s="892"/>
      <c r="J68" s="892"/>
      <c r="K68" s="892"/>
      <c r="L68" s="892"/>
      <c r="M68" s="892"/>
      <c r="N68" s="892"/>
      <c r="O68" s="892"/>
      <c r="P68" s="893"/>
      <c r="Q68" s="894">
        <v>5491</v>
      </c>
      <c r="R68" s="888"/>
      <c r="S68" s="888"/>
      <c r="T68" s="888"/>
      <c r="U68" s="888"/>
      <c r="V68" s="888">
        <v>4926</v>
      </c>
      <c r="W68" s="888"/>
      <c r="X68" s="888"/>
      <c r="Y68" s="888"/>
      <c r="Z68" s="888"/>
      <c r="AA68" s="888">
        <v>565</v>
      </c>
      <c r="AB68" s="888"/>
      <c r="AC68" s="888"/>
      <c r="AD68" s="888"/>
      <c r="AE68" s="888"/>
      <c r="AF68" s="888">
        <v>565</v>
      </c>
      <c r="AG68" s="888"/>
      <c r="AH68" s="888"/>
      <c r="AI68" s="888"/>
      <c r="AJ68" s="888"/>
      <c r="AK68" s="888" t="s">
        <v>504</v>
      </c>
      <c r="AL68" s="888"/>
      <c r="AM68" s="888"/>
      <c r="AN68" s="888"/>
      <c r="AO68" s="888"/>
      <c r="AP68" s="888">
        <v>1383</v>
      </c>
      <c r="AQ68" s="888"/>
      <c r="AR68" s="888"/>
      <c r="AS68" s="888"/>
      <c r="AT68" s="888"/>
      <c r="AU68" s="888">
        <v>268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567</v>
      </c>
      <c r="C69" s="896"/>
      <c r="D69" s="896"/>
      <c r="E69" s="896"/>
      <c r="F69" s="896"/>
      <c r="G69" s="896"/>
      <c r="H69" s="896"/>
      <c r="I69" s="896"/>
      <c r="J69" s="896"/>
      <c r="K69" s="896"/>
      <c r="L69" s="896"/>
      <c r="M69" s="896"/>
      <c r="N69" s="896"/>
      <c r="O69" s="896"/>
      <c r="P69" s="897"/>
      <c r="Q69" s="898">
        <v>864</v>
      </c>
      <c r="R69" s="853"/>
      <c r="S69" s="853"/>
      <c r="T69" s="853"/>
      <c r="U69" s="853"/>
      <c r="V69" s="853">
        <v>825</v>
      </c>
      <c r="W69" s="853"/>
      <c r="X69" s="853"/>
      <c r="Y69" s="853"/>
      <c r="Z69" s="853"/>
      <c r="AA69" s="853">
        <v>39</v>
      </c>
      <c r="AB69" s="853"/>
      <c r="AC69" s="853"/>
      <c r="AD69" s="853"/>
      <c r="AE69" s="853"/>
      <c r="AF69" s="853">
        <v>39</v>
      </c>
      <c r="AG69" s="853"/>
      <c r="AH69" s="853"/>
      <c r="AI69" s="853"/>
      <c r="AJ69" s="853"/>
      <c r="AK69" s="853" t="s">
        <v>504</v>
      </c>
      <c r="AL69" s="853"/>
      <c r="AM69" s="853"/>
      <c r="AN69" s="853"/>
      <c r="AO69" s="853"/>
      <c r="AP69" s="853">
        <v>37</v>
      </c>
      <c r="AQ69" s="853"/>
      <c r="AR69" s="853"/>
      <c r="AS69" s="853"/>
      <c r="AT69" s="853"/>
      <c r="AU69" s="853">
        <v>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568</v>
      </c>
      <c r="C70" s="896"/>
      <c r="D70" s="896"/>
      <c r="E70" s="896"/>
      <c r="F70" s="896"/>
      <c r="G70" s="896"/>
      <c r="H70" s="896"/>
      <c r="I70" s="896"/>
      <c r="J70" s="896"/>
      <c r="K70" s="896"/>
      <c r="L70" s="896"/>
      <c r="M70" s="896"/>
      <c r="N70" s="896"/>
      <c r="O70" s="896"/>
      <c r="P70" s="897"/>
      <c r="Q70" s="898">
        <v>187</v>
      </c>
      <c r="R70" s="853"/>
      <c r="S70" s="853"/>
      <c r="T70" s="853"/>
      <c r="U70" s="853"/>
      <c r="V70" s="853">
        <v>152</v>
      </c>
      <c r="W70" s="853"/>
      <c r="X70" s="853"/>
      <c r="Y70" s="853"/>
      <c r="Z70" s="853"/>
      <c r="AA70" s="853">
        <v>35</v>
      </c>
      <c r="AB70" s="853"/>
      <c r="AC70" s="853"/>
      <c r="AD70" s="853"/>
      <c r="AE70" s="853"/>
      <c r="AF70" s="853">
        <v>35</v>
      </c>
      <c r="AG70" s="853"/>
      <c r="AH70" s="853"/>
      <c r="AI70" s="853"/>
      <c r="AJ70" s="853"/>
      <c r="AK70" s="853" t="s">
        <v>504</v>
      </c>
      <c r="AL70" s="853"/>
      <c r="AM70" s="853"/>
      <c r="AN70" s="853"/>
      <c r="AO70" s="853"/>
      <c r="AP70" s="853" t="s">
        <v>504</v>
      </c>
      <c r="AQ70" s="853"/>
      <c r="AR70" s="853"/>
      <c r="AS70" s="853"/>
      <c r="AT70" s="853"/>
      <c r="AU70" s="853" t="s">
        <v>504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569</v>
      </c>
      <c r="C71" s="896"/>
      <c r="D71" s="896"/>
      <c r="E71" s="896"/>
      <c r="F71" s="896"/>
      <c r="G71" s="896"/>
      <c r="H71" s="896"/>
      <c r="I71" s="896"/>
      <c r="J71" s="896"/>
      <c r="K71" s="896"/>
      <c r="L71" s="896"/>
      <c r="M71" s="896"/>
      <c r="N71" s="896"/>
      <c r="O71" s="896"/>
      <c r="P71" s="897"/>
      <c r="Q71" s="898">
        <v>143</v>
      </c>
      <c r="R71" s="853"/>
      <c r="S71" s="853"/>
      <c r="T71" s="853"/>
      <c r="U71" s="853"/>
      <c r="V71" s="853">
        <v>140</v>
      </c>
      <c r="W71" s="853"/>
      <c r="X71" s="853"/>
      <c r="Y71" s="853"/>
      <c r="Z71" s="853"/>
      <c r="AA71" s="853">
        <v>3</v>
      </c>
      <c r="AB71" s="853"/>
      <c r="AC71" s="853"/>
      <c r="AD71" s="853"/>
      <c r="AE71" s="853"/>
      <c r="AF71" s="853">
        <v>3</v>
      </c>
      <c r="AG71" s="853"/>
      <c r="AH71" s="853"/>
      <c r="AI71" s="853"/>
      <c r="AJ71" s="853"/>
      <c r="AK71" s="853" t="s">
        <v>504</v>
      </c>
      <c r="AL71" s="853"/>
      <c r="AM71" s="853"/>
      <c r="AN71" s="853"/>
      <c r="AO71" s="853"/>
      <c r="AP71" s="853" t="s">
        <v>504</v>
      </c>
      <c r="AQ71" s="853"/>
      <c r="AR71" s="853"/>
      <c r="AS71" s="853"/>
      <c r="AT71" s="853"/>
      <c r="AU71" s="853" t="s">
        <v>504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570</v>
      </c>
      <c r="C72" s="896"/>
      <c r="D72" s="896"/>
      <c r="E72" s="896"/>
      <c r="F72" s="896"/>
      <c r="G72" s="896"/>
      <c r="H72" s="896"/>
      <c r="I72" s="896"/>
      <c r="J72" s="896"/>
      <c r="K72" s="896"/>
      <c r="L72" s="896"/>
      <c r="M72" s="896"/>
      <c r="N72" s="896"/>
      <c r="O72" s="896"/>
      <c r="P72" s="897"/>
      <c r="Q72" s="898">
        <v>152243</v>
      </c>
      <c r="R72" s="853"/>
      <c r="S72" s="853"/>
      <c r="T72" s="853"/>
      <c r="U72" s="853"/>
      <c r="V72" s="853">
        <v>151202</v>
      </c>
      <c r="W72" s="853"/>
      <c r="X72" s="853"/>
      <c r="Y72" s="853"/>
      <c r="Z72" s="853"/>
      <c r="AA72" s="853">
        <v>1040</v>
      </c>
      <c r="AB72" s="853"/>
      <c r="AC72" s="853"/>
      <c r="AD72" s="853"/>
      <c r="AE72" s="853"/>
      <c r="AF72" s="853">
        <v>1040</v>
      </c>
      <c r="AG72" s="853"/>
      <c r="AH72" s="853"/>
      <c r="AI72" s="853"/>
      <c r="AJ72" s="853"/>
      <c r="AK72" s="853" t="s">
        <v>504</v>
      </c>
      <c r="AL72" s="853"/>
      <c r="AM72" s="853"/>
      <c r="AN72" s="853"/>
      <c r="AO72" s="853"/>
      <c r="AP72" s="853" t="s">
        <v>504</v>
      </c>
      <c r="AQ72" s="853"/>
      <c r="AR72" s="853"/>
      <c r="AS72" s="853"/>
      <c r="AT72" s="853"/>
      <c r="AU72" s="853" t="s">
        <v>504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571</v>
      </c>
      <c r="C73" s="896"/>
      <c r="D73" s="896"/>
      <c r="E73" s="896"/>
      <c r="F73" s="896"/>
      <c r="G73" s="896"/>
      <c r="H73" s="896"/>
      <c r="I73" s="896"/>
      <c r="J73" s="896"/>
      <c r="K73" s="896"/>
      <c r="L73" s="896"/>
      <c r="M73" s="896"/>
      <c r="N73" s="896"/>
      <c r="O73" s="896"/>
      <c r="P73" s="897"/>
      <c r="Q73" s="898">
        <v>1221</v>
      </c>
      <c r="R73" s="853"/>
      <c r="S73" s="853"/>
      <c r="T73" s="853"/>
      <c r="U73" s="853"/>
      <c r="V73" s="853">
        <v>1185</v>
      </c>
      <c r="W73" s="853"/>
      <c r="X73" s="853"/>
      <c r="Y73" s="853"/>
      <c r="Z73" s="853"/>
      <c r="AA73" s="853">
        <v>36</v>
      </c>
      <c r="AB73" s="853"/>
      <c r="AC73" s="853"/>
      <c r="AD73" s="853"/>
      <c r="AE73" s="853"/>
      <c r="AF73" s="853">
        <v>36</v>
      </c>
      <c r="AG73" s="853"/>
      <c r="AH73" s="853"/>
      <c r="AI73" s="853"/>
      <c r="AJ73" s="853"/>
      <c r="AK73" s="853" t="s">
        <v>504</v>
      </c>
      <c r="AL73" s="853"/>
      <c r="AM73" s="853"/>
      <c r="AN73" s="853"/>
      <c r="AO73" s="853"/>
      <c r="AP73" s="853">
        <v>1042</v>
      </c>
      <c r="AQ73" s="853"/>
      <c r="AR73" s="853"/>
      <c r="AS73" s="853"/>
      <c r="AT73" s="853"/>
      <c r="AU73" s="853">
        <v>302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1718</v>
      </c>
      <c r="AG88" s="864"/>
      <c r="AH88" s="864"/>
      <c r="AI88" s="864"/>
      <c r="AJ88" s="864"/>
      <c r="AK88" s="861"/>
      <c r="AL88" s="861"/>
      <c r="AM88" s="861"/>
      <c r="AN88" s="861"/>
      <c r="AO88" s="861"/>
      <c r="AP88" s="864">
        <v>2462</v>
      </c>
      <c r="AQ88" s="864"/>
      <c r="AR88" s="864"/>
      <c r="AS88" s="864"/>
      <c r="AT88" s="864"/>
      <c r="AU88" s="864">
        <v>575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173</v>
      </c>
      <c r="CS102" s="872"/>
      <c r="CT102" s="872"/>
      <c r="CU102" s="872"/>
      <c r="CV102" s="915"/>
      <c r="CW102" s="914">
        <v>33</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299</v>
      </c>
      <c r="AG109" s="917"/>
      <c r="AH109" s="917"/>
      <c r="AI109" s="917"/>
      <c r="AJ109" s="918"/>
      <c r="AK109" s="916" t="s">
        <v>298</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299</v>
      </c>
      <c r="BW109" s="917"/>
      <c r="BX109" s="917"/>
      <c r="BY109" s="917"/>
      <c r="BZ109" s="918"/>
      <c r="CA109" s="916" t="s">
        <v>298</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299</v>
      </c>
      <c r="DM109" s="917"/>
      <c r="DN109" s="917"/>
      <c r="DO109" s="917"/>
      <c r="DP109" s="918"/>
      <c r="DQ109" s="916" t="s">
        <v>298</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972916</v>
      </c>
      <c r="AB110" s="924"/>
      <c r="AC110" s="924"/>
      <c r="AD110" s="924"/>
      <c r="AE110" s="925"/>
      <c r="AF110" s="926">
        <v>1026813</v>
      </c>
      <c r="AG110" s="924"/>
      <c r="AH110" s="924"/>
      <c r="AI110" s="924"/>
      <c r="AJ110" s="925"/>
      <c r="AK110" s="926">
        <v>1052499</v>
      </c>
      <c r="AL110" s="924"/>
      <c r="AM110" s="924"/>
      <c r="AN110" s="924"/>
      <c r="AO110" s="925"/>
      <c r="AP110" s="927">
        <v>16.3</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11279380</v>
      </c>
      <c r="BR110" s="959"/>
      <c r="BS110" s="959"/>
      <c r="BT110" s="959"/>
      <c r="BU110" s="959"/>
      <c r="BV110" s="959">
        <v>10950334</v>
      </c>
      <c r="BW110" s="959"/>
      <c r="BX110" s="959"/>
      <c r="BY110" s="959"/>
      <c r="BZ110" s="959"/>
      <c r="CA110" s="959">
        <v>10600052</v>
      </c>
      <c r="CB110" s="959"/>
      <c r="CC110" s="959"/>
      <c r="CD110" s="959"/>
      <c r="CE110" s="959"/>
      <c r="CF110" s="973">
        <v>163.69999999999999</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428</v>
      </c>
      <c r="DM110" s="959"/>
      <c r="DN110" s="959"/>
      <c r="DO110" s="959"/>
      <c r="DP110" s="959"/>
      <c r="DQ110" s="959" t="s">
        <v>428</v>
      </c>
      <c r="DR110" s="959"/>
      <c r="DS110" s="959"/>
      <c r="DT110" s="959"/>
      <c r="DU110" s="959"/>
      <c r="DV110" s="960" t="s">
        <v>428</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121</v>
      </c>
      <c r="AG111" s="966"/>
      <c r="AH111" s="966"/>
      <c r="AI111" s="966"/>
      <c r="AJ111" s="967"/>
      <c r="AK111" s="968" t="s">
        <v>121</v>
      </c>
      <c r="AL111" s="966"/>
      <c r="AM111" s="966"/>
      <c r="AN111" s="966"/>
      <c r="AO111" s="967"/>
      <c r="AP111" s="969" t="s">
        <v>121</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162172</v>
      </c>
      <c r="BR111" s="952"/>
      <c r="BS111" s="952"/>
      <c r="BT111" s="952"/>
      <c r="BU111" s="952"/>
      <c r="BV111" s="952">
        <v>138020</v>
      </c>
      <c r="BW111" s="952"/>
      <c r="BX111" s="952"/>
      <c r="BY111" s="952"/>
      <c r="BZ111" s="952"/>
      <c r="CA111" s="952">
        <v>113954</v>
      </c>
      <c r="CB111" s="952"/>
      <c r="CC111" s="952"/>
      <c r="CD111" s="952"/>
      <c r="CE111" s="952"/>
      <c r="CF111" s="946">
        <v>1.8</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428</v>
      </c>
      <c r="DM111" s="952"/>
      <c r="DN111" s="952"/>
      <c r="DO111" s="952"/>
      <c r="DP111" s="952"/>
      <c r="DQ111" s="952" t="s">
        <v>121</v>
      </c>
      <c r="DR111" s="952"/>
      <c r="DS111" s="952"/>
      <c r="DT111" s="952"/>
      <c r="DU111" s="952"/>
      <c r="DV111" s="953" t="s">
        <v>121</v>
      </c>
      <c r="DW111" s="953"/>
      <c r="DX111" s="953"/>
      <c r="DY111" s="953"/>
      <c r="DZ111" s="954"/>
    </row>
    <row r="112" spans="1:131" s="226" customFormat="1" ht="26.25" customHeight="1" x14ac:dyDescent="0.15">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428</v>
      </c>
      <c r="AL112" s="991"/>
      <c r="AM112" s="991"/>
      <c r="AN112" s="991"/>
      <c r="AO112" s="992"/>
      <c r="AP112" s="994" t="s">
        <v>121</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9819830</v>
      </c>
      <c r="BR112" s="952"/>
      <c r="BS112" s="952"/>
      <c r="BT112" s="952"/>
      <c r="BU112" s="952"/>
      <c r="BV112" s="952">
        <v>9715302</v>
      </c>
      <c r="BW112" s="952"/>
      <c r="BX112" s="952"/>
      <c r="BY112" s="952"/>
      <c r="BZ112" s="952"/>
      <c r="CA112" s="952">
        <v>9458252</v>
      </c>
      <c r="CB112" s="952"/>
      <c r="CC112" s="952"/>
      <c r="CD112" s="952"/>
      <c r="CE112" s="952"/>
      <c r="CF112" s="946">
        <v>146</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428</v>
      </c>
      <c r="DH112" s="952"/>
      <c r="DI112" s="952"/>
      <c r="DJ112" s="952"/>
      <c r="DK112" s="952"/>
      <c r="DL112" s="952" t="s">
        <v>428</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584186</v>
      </c>
      <c r="AB113" s="966"/>
      <c r="AC113" s="966"/>
      <c r="AD113" s="966"/>
      <c r="AE113" s="967"/>
      <c r="AF113" s="968">
        <v>597047</v>
      </c>
      <c r="AG113" s="966"/>
      <c r="AH113" s="966"/>
      <c r="AI113" s="966"/>
      <c r="AJ113" s="967"/>
      <c r="AK113" s="968">
        <v>547390</v>
      </c>
      <c r="AL113" s="966"/>
      <c r="AM113" s="966"/>
      <c r="AN113" s="966"/>
      <c r="AO113" s="967"/>
      <c r="AP113" s="969">
        <v>8.5</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988726</v>
      </c>
      <c r="BR113" s="952"/>
      <c r="BS113" s="952"/>
      <c r="BT113" s="952"/>
      <c r="BU113" s="952"/>
      <c r="BV113" s="952">
        <v>765787</v>
      </c>
      <c r="BW113" s="952"/>
      <c r="BX113" s="952"/>
      <c r="BY113" s="952"/>
      <c r="BZ113" s="952"/>
      <c r="CA113" s="952">
        <v>574672</v>
      </c>
      <c r="CB113" s="952"/>
      <c r="CC113" s="952"/>
      <c r="CD113" s="952"/>
      <c r="CE113" s="952"/>
      <c r="CF113" s="946">
        <v>8.9</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428</v>
      </c>
      <c r="DH113" s="991"/>
      <c r="DI113" s="991"/>
      <c r="DJ113" s="991"/>
      <c r="DK113" s="992"/>
      <c r="DL113" s="993" t="s">
        <v>121</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312390</v>
      </c>
      <c r="AB114" s="991"/>
      <c r="AC114" s="991"/>
      <c r="AD114" s="991"/>
      <c r="AE114" s="992"/>
      <c r="AF114" s="993">
        <v>238204</v>
      </c>
      <c r="AG114" s="991"/>
      <c r="AH114" s="991"/>
      <c r="AI114" s="991"/>
      <c r="AJ114" s="992"/>
      <c r="AK114" s="993">
        <v>195489</v>
      </c>
      <c r="AL114" s="991"/>
      <c r="AM114" s="991"/>
      <c r="AN114" s="991"/>
      <c r="AO114" s="992"/>
      <c r="AP114" s="994">
        <v>3</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1479511</v>
      </c>
      <c r="BR114" s="952"/>
      <c r="BS114" s="952"/>
      <c r="BT114" s="952"/>
      <c r="BU114" s="952"/>
      <c r="BV114" s="952">
        <v>1332975</v>
      </c>
      <c r="BW114" s="952"/>
      <c r="BX114" s="952"/>
      <c r="BY114" s="952"/>
      <c r="BZ114" s="952"/>
      <c r="CA114" s="952">
        <v>1249006</v>
      </c>
      <c r="CB114" s="952"/>
      <c r="CC114" s="952"/>
      <c r="CD114" s="952"/>
      <c r="CE114" s="952"/>
      <c r="CF114" s="946">
        <v>19.3</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428</v>
      </c>
      <c r="DM114" s="991"/>
      <c r="DN114" s="991"/>
      <c r="DO114" s="991"/>
      <c r="DP114" s="992"/>
      <c r="DQ114" s="993" t="s">
        <v>121</v>
      </c>
      <c r="DR114" s="991"/>
      <c r="DS114" s="991"/>
      <c r="DT114" s="991"/>
      <c r="DU114" s="992"/>
      <c r="DV114" s="994" t="s">
        <v>121</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30434</v>
      </c>
      <c r="AB115" s="966"/>
      <c r="AC115" s="966"/>
      <c r="AD115" s="966"/>
      <c r="AE115" s="967"/>
      <c r="AF115" s="968">
        <v>9047</v>
      </c>
      <c r="AG115" s="966"/>
      <c r="AH115" s="966"/>
      <c r="AI115" s="966"/>
      <c r="AJ115" s="967"/>
      <c r="AK115" s="968">
        <v>8929</v>
      </c>
      <c r="AL115" s="966"/>
      <c r="AM115" s="966"/>
      <c r="AN115" s="966"/>
      <c r="AO115" s="967"/>
      <c r="AP115" s="969">
        <v>0.1</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428</v>
      </c>
      <c r="BR115" s="952"/>
      <c r="BS115" s="952"/>
      <c r="BT115" s="952"/>
      <c r="BU115" s="952"/>
      <c r="BV115" s="952" t="s">
        <v>121</v>
      </c>
      <c r="BW115" s="952"/>
      <c r="BX115" s="952"/>
      <c r="BY115" s="952"/>
      <c r="BZ115" s="952"/>
      <c r="CA115" s="952" t="s">
        <v>121</v>
      </c>
      <c r="CB115" s="952"/>
      <c r="CC115" s="952"/>
      <c r="CD115" s="952"/>
      <c r="CE115" s="952"/>
      <c r="CF115" s="946" t="s">
        <v>428</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121</v>
      </c>
      <c r="DM115" s="991"/>
      <c r="DN115" s="991"/>
      <c r="DO115" s="991"/>
      <c r="DP115" s="992"/>
      <c r="DQ115" s="993" t="s">
        <v>121</v>
      </c>
      <c r="DR115" s="991"/>
      <c r="DS115" s="991"/>
      <c r="DT115" s="991"/>
      <c r="DU115" s="992"/>
      <c r="DV115" s="994" t="s">
        <v>121</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428</v>
      </c>
      <c r="AG116" s="991"/>
      <c r="AH116" s="991"/>
      <c r="AI116" s="991"/>
      <c r="AJ116" s="992"/>
      <c r="AK116" s="993" t="s">
        <v>428</v>
      </c>
      <c r="AL116" s="991"/>
      <c r="AM116" s="991"/>
      <c r="AN116" s="991"/>
      <c r="AO116" s="992"/>
      <c r="AP116" s="994" t="s">
        <v>428</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121</v>
      </c>
      <c r="CB116" s="952"/>
      <c r="CC116" s="952"/>
      <c r="CD116" s="952"/>
      <c r="CE116" s="952"/>
      <c r="CF116" s="946" t="s">
        <v>121</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54315</v>
      </c>
      <c r="DH116" s="991"/>
      <c r="DI116" s="991"/>
      <c r="DJ116" s="991"/>
      <c r="DK116" s="992"/>
      <c r="DL116" s="993">
        <v>45562</v>
      </c>
      <c r="DM116" s="991"/>
      <c r="DN116" s="991"/>
      <c r="DO116" s="991"/>
      <c r="DP116" s="992"/>
      <c r="DQ116" s="993">
        <v>36901</v>
      </c>
      <c r="DR116" s="991"/>
      <c r="DS116" s="991"/>
      <c r="DT116" s="991"/>
      <c r="DU116" s="992"/>
      <c r="DV116" s="994">
        <v>0.6</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1899926</v>
      </c>
      <c r="AB117" s="1009"/>
      <c r="AC117" s="1009"/>
      <c r="AD117" s="1009"/>
      <c r="AE117" s="1010"/>
      <c r="AF117" s="1011">
        <v>1871111</v>
      </c>
      <c r="AG117" s="1009"/>
      <c r="AH117" s="1009"/>
      <c r="AI117" s="1009"/>
      <c r="AJ117" s="1010"/>
      <c r="AK117" s="1011">
        <v>1804307</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121</v>
      </c>
      <c r="BW117" s="952"/>
      <c r="BX117" s="952"/>
      <c r="BY117" s="952"/>
      <c r="BZ117" s="952"/>
      <c r="CA117" s="952" t="s">
        <v>428</v>
      </c>
      <c r="CB117" s="952"/>
      <c r="CC117" s="952"/>
      <c r="CD117" s="952"/>
      <c r="CE117" s="952"/>
      <c r="CF117" s="946" t="s">
        <v>121</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121</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299</v>
      </c>
      <c r="AG118" s="917"/>
      <c r="AH118" s="917"/>
      <c r="AI118" s="917"/>
      <c r="AJ118" s="918"/>
      <c r="AK118" s="916" t="s">
        <v>298</v>
      </c>
      <c r="AL118" s="917"/>
      <c r="AM118" s="917"/>
      <c r="AN118" s="917"/>
      <c r="AO118" s="918"/>
      <c r="AP118" s="1003" t="s">
        <v>422</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121</v>
      </c>
      <c r="BW118" s="1030"/>
      <c r="BX118" s="1030"/>
      <c r="BY118" s="1030"/>
      <c r="BZ118" s="1030"/>
      <c r="CA118" s="1030" t="s">
        <v>428</v>
      </c>
      <c r="CB118" s="1030"/>
      <c r="CC118" s="1030"/>
      <c r="CD118" s="1030"/>
      <c r="CE118" s="1030"/>
      <c r="CF118" s="946" t="s">
        <v>428</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428</v>
      </c>
      <c r="DW118" s="995"/>
      <c r="DX118" s="995"/>
      <c r="DY118" s="995"/>
      <c r="DZ118" s="996"/>
    </row>
    <row r="119" spans="1:130" s="226" customFormat="1" ht="26.25" customHeight="1" x14ac:dyDescent="0.15">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121</v>
      </c>
      <c r="AG119" s="924"/>
      <c r="AH119" s="924"/>
      <c r="AI119" s="924"/>
      <c r="AJ119" s="925"/>
      <c r="AK119" s="926" t="s">
        <v>428</v>
      </c>
      <c r="AL119" s="924"/>
      <c r="AM119" s="924"/>
      <c r="AN119" s="924"/>
      <c r="AO119" s="925"/>
      <c r="AP119" s="927" t="s">
        <v>428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453</v>
      </c>
      <c r="BP119" s="1038"/>
      <c r="BQ119" s="1029">
        <v>23729619</v>
      </c>
      <c r="BR119" s="1030"/>
      <c r="BS119" s="1030"/>
      <c r="BT119" s="1030"/>
      <c r="BU119" s="1030"/>
      <c r="BV119" s="1030">
        <v>22902418</v>
      </c>
      <c r="BW119" s="1030"/>
      <c r="BX119" s="1030"/>
      <c r="BY119" s="1030"/>
      <c r="BZ119" s="1030"/>
      <c r="CA119" s="1030">
        <v>21995936</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107857</v>
      </c>
      <c r="DH119" s="1016"/>
      <c r="DI119" s="1016"/>
      <c r="DJ119" s="1016"/>
      <c r="DK119" s="1017"/>
      <c r="DL119" s="1015">
        <v>92458</v>
      </c>
      <c r="DM119" s="1016"/>
      <c r="DN119" s="1016"/>
      <c r="DO119" s="1016"/>
      <c r="DP119" s="1017"/>
      <c r="DQ119" s="1015">
        <v>77053</v>
      </c>
      <c r="DR119" s="1016"/>
      <c r="DS119" s="1016"/>
      <c r="DT119" s="1016"/>
      <c r="DU119" s="1017"/>
      <c r="DV119" s="1018">
        <v>1.2</v>
      </c>
      <c r="DW119" s="1019"/>
      <c r="DX119" s="1019"/>
      <c r="DY119" s="1019"/>
      <c r="DZ119" s="1020"/>
    </row>
    <row r="120" spans="1:130" s="226" customFormat="1" ht="26.25" customHeight="1" x14ac:dyDescent="0.15">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428</v>
      </c>
      <c r="AG120" s="991"/>
      <c r="AH120" s="991"/>
      <c r="AI120" s="991"/>
      <c r="AJ120" s="992"/>
      <c r="AK120" s="993" t="s">
        <v>428</v>
      </c>
      <c r="AL120" s="991"/>
      <c r="AM120" s="991"/>
      <c r="AN120" s="991"/>
      <c r="AO120" s="992"/>
      <c r="AP120" s="994" t="s">
        <v>121</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4795371</v>
      </c>
      <c r="BR120" s="959"/>
      <c r="BS120" s="959"/>
      <c r="BT120" s="959"/>
      <c r="BU120" s="959"/>
      <c r="BV120" s="959">
        <v>4749965</v>
      </c>
      <c r="BW120" s="959"/>
      <c r="BX120" s="959"/>
      <c r="BY120" s="959"/>
      <c r="BZ120" s="959"/>
      <c r="CA120" s="959">
        <v>4714332</v>
      </c>
      <c r="CB120" s="959"/>
      <c r="CC120" s="959"/>
      <c r="CD120" s="959"/>
      <c r="CE120" s="959"/>
      <c r="CF120" s="973">
        <v>72.8</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8615998</v>
      </c>
      <c r="DH120" s="959"/>
      <c r="DI120" s="959"/>
      <c r="DJ120" s="959"/>
      <c r="DK120" s="959"/>
      <c r="DL120" s="959">
        <v>8531958</v>
      </c>
      <c r="DM120" s="959"/>
      <c r="DN120" s="959"/>
      <c r="DO120" s="959"/>
      <c r="DP120" s="959"/>
      <c r="DQ120" s="959">
        <v>8233292</v>
      </c>
      <c r="DR120" s="959"/>
      <c r="DS120" s="959"/>
      <c r="DT120" s="959"/>
      <c r="DU120" s="959"/>
      <c r="DV120" s="960">
        <v>127.1</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428</v>
      </c>
      <c r="AB121" s="991"/>
      <c r="AC121" s="991"/>
      <c r="AD121" s="991"/>
      <c r="AE121" s="992"/>
      <c r="AF121" s="993" t="s">
        <v>428</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197237</v>
      </c>
      <c r="BR121" s="952"/>
      <c r="BS121" s="952"/>
      <c r="BT121" s="952"/>
      <c r="BU121" s="952"/>
      <c r="BV121" s="952">
        <v>162783</v>
      </c>
      <c r="BW121" s="952"/>
      <c r="BX121" s="952"/>
      <c r="BY121" s="952"/>
      <c r="BZ121" s="952"/>
      <c r="CA121" s="952">
        <v>159909</v>
      </c>
      <c r="CB121" s="952"/>
      <c r="CC121" s="952"/>
      <c r="CD121" s="952"/>
      <c r="CE121" s="952"/>
      <c r="CF121" s="946">
        <v>2.5</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v>1203832</v>
      </c>
      <c r="DH121" s="952"/>
      <c r="DI121" s="952"/>
      <c r="DJ121" s="952"/>
      <c r="DK121" s="952"/>
      <c r="DL121" s="952">
        <v>1183344</v>
      </c>
      <c r="DM121" s="952"/>
      <c r="DN121" s="952"/>
      <c r="DO121" s="952"/>
      <c r="DP121" s="952"/>
      <c r="DQ121" s="952">
        <v>1124352</v>
      </c>
      <c r="DR121" s="952"/>
      <c r="DS121" s="952"/>
      <c r="DT121" s="952"/>
      <c r="DU121" s="952"/>
      <c r="DV121" s="953">
        <v>17.399999999999999</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428</v>
      </c>
      <c r="AB122" s="991"/>
      <c r="AC122" s="991"/>
      <c r="AD122" s="991"/>
      <c r="AE122" s="992"/>
      <c r="AF122" s="993" t="s">
        <v>428</v>
      </c>
      <c r="AG122" s="991"/>
      <c r="AH122" s="991"/>
      <c r="AI122" s="991"/>
      <c r="AJ122" s="992"/>
      <c r="AK122" s="993" t="s">
        <v>428</v>
      </c>
      <c r="AL122" s="991"/>
      <c r="AM122" s="991"/>
      <c r="AN122" s="991"/>
      <c r="AO122" s="992"/>
      <c r="AP122" s="994" t="s">
        <v>428</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15986927</v>
      </c>
      <c r="BR122" s="1030"/>
      <c r="BS122" s="1030"/>
      <c r="BT122" s="1030"/>
      <c r="BU122" s="1030"/>
      <c r="BV122" s="1030">
        <v>15773300</v>
      </c>
      <c r="BW122" s="1030"/>
      <c r="BX122" s="1030"/>
      <c r="BY122" s="1030"/>
      <c r="BZ122" s="1030"/>
      <c r="CA122" s="1030">
        <v>15381983</v>
      </c>
      <c r="CB122" s="1030"/>
      <c r="CC122" s="1030"/>
      <c r="CD122" s="1030"/>
      <c r="CE122" s="1030"/>
      <c r="CF122" s="1050">
        <v>237.5</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t="s">
        <v>428</v>
      </c>
      <c r="DH122" s="952"/>
      <c r="DI122" s="952"/>
      <c r="DJ122" s="952"/>
      <c r="DK122" s="952"/>
      <c r="DL122" s="952" t="s">
        <v>121</v>
      </c>
      <c r="DM122" s="952"/>
      <c r="DN122" s="952"/>
      <c r="DO122" s="952"/>
      <c r="DP122" s="952"/>
      <c r="DQ122" s="952">
        <v>100608</v>
      </c>
      <c r="DR122" s="952"/>
      <c r="DS122" s="952"/>
      <c r="DT122" s="952"/>
      <c r="DU122" s="952"/>
      <c r="DV122" s="953">
        <v>1.6</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428</v>
      </c>
      <c r="AB123" s="991"/>
      <c r="AC123" s="991"/>
      <c r="AD123" s="991"/>
      <c r="AE123" s="992"/>
      <c r="AF123" s="993" t="s">
        <v>428</v>
      </c>
      <c r="AG123" s="991"/>
      <c r="AH123" s="991"/>
      <c r="AI123" s="991"/>
      <c r="AJ123" s="992"/>
      <c r="AK123" s="993" t="s">
        <v>121</v>
      </c>
      <c r="AL123" s="991"/>
      <c r="AM123" s="991"/>
      <c r="AN123" s="991"/>
      <c r="AO123" s="992"/>
      <c r="AP123" s="994" t="s">
        <v>121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464</v>
      </c>
      <c r="BP123" s="1038"/>
      <c r="BQ123" s="1097">
        <v>20979535</v>
      </c>
      <c r="BR123" s="1098"/>
      <c r="BS123" s="1098"/>
      <c r="BT123" s="1098"/>
      <c r="BU123" s="1098"/>
      <c r="BV123" s="1098">
        <v>20686048</v>
      </c>
      <c r="BW123" s="1098"/>
      <c r="BX123" s="1098"/>
      <c r="BY123" s="1098"/>
      <c r="BZ123" s="1098"/>
      <c r="CA123" s="1098">
        <v>20256224</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121</v>
      </c>
      <c r="DH123" s="991"/>
      <c r="DI123" s="991"/>
      <c r="DJ123" s="991"/>
      <c r="DK123" s="992"/>
      <c r="DL123" s="993" t="s">
        <v>121</v>
      </c>
      <c r="DM123" s="991"/>
      <c r="DN123" s="991"/>
      <c r="DO123" s="991"/>
      <c r="DP123" s="992"/>
      <c r="DQ123" s="993" t="s">
        <v>121</v>
      </c>
      <c r="DR123" s="991"/>
      <c r="DS123" s="991"/>
      <c r="DT123" s="991"/>
      <c r="DU123" s="992"/>
      <c r="DV123" s="994" t="s">
        <v>121</v>
      </c>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428</v>
      </c>
      <c r="AG124" s="991"/>
      <c r="AH124" s="991"/>
      <c r="AI124" s="991"/>
      <c r="AJ124" s="992"/>
      <c r="AK124" s="993" t="s">
        <v>121</v>
      </c>
      <c r="AL124" s="991"/>
      <c r="AM124" s="991"/>
      <c r="AN124" s="991"/>
      <c r="AO124" s="992"/>
      <c r="AP124" s="994" t="s">
        <v>121</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42.1</v>
      </c>
      <c r="BR124" s="1060"/>
      <c r="BS124" s="1060"/>
      <c r="BT124" s="1060"/>
      <c r="BU124" s="1060"/>
      <c r="BV124" s="1060">
        <v>34.1</v>
      </c>
      <c r="BW124" s="1060"/>
      <c r="BX124" s="1060"/>
      <c r="BY124" s="1060"/>
      <c r="BZ124" s="1060"/>
      <c r="CA124" s="1060">
        <v>26.8</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121</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121</v>
      </c>
      <c r="AG125" s="991"/>
      <c r="AH125" s="991"/>
      <c r="AI125" s="991"/>
      <c r="AJ125" s="992"/>
      <c r="AK125" s="993" t="s">
        <v>121</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428</v>
      </c>
      <c r="DM125" s="959"/>
      <c r="DN125" s="959"/>
      <c r="DO125" s="959"/>
      <c r="DP125" s="959"/>
      <c r="DQ125" s="959" t="s">
        <v>121</v>
      </c>
      <c r="DR125" s="959"/>
      <c r="DS125" s="959"/>
      <c r="DT125" s="959"/>
      <c r="DU125" s="959"/>
      <c r="DV125" s="960" t="s">
        <v>428</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121</v>
      </c>
      <c r="AG126" s="991"/>
      <c r="AH126" s="991"/>
      <c r="AI126" s="991"/>
      <c r="AJ126" s="992"/>
      <c r="AK126" s="993" t="s">
        <v>428</v>
      </c>
      <c r="AL126" s="991"/>
      <c r="AM126" s="991"/>
      <c r="AN126" s="991"/>
      <c r="AO126" s="992"/>
      <c r="AP126" s="994" t="s">
        <v>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428</v>
      </c>
      <c r="DH126" s="952"/>
      <c r="DI126" s="952"/>
      <c r="DJ126" s="952"/>
      <c r="DK126" s="952"/>
      <c r="DL126" s="952" t="s">
        <v>428</v>
      </c>
      <c r="DM126" s="952"/>
      <c r="DN126" s="952"/>
      <c r="DO126" s="952"/>
      <c r="DP126" s="952"/>
      <c r="DQ126" s="952" t="s">
        <v>428</v>
      </c>
      <c r="DR126" s="952"/>
      <c r="DS126" s="952"/>
      <c r="DT126" s="952"/>
      <c r="DU126" s="952"/>
      <c r="DV126" s="953" t="s">
        <v>121</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30434</v>
      </c>
      <c r="AB127" s="991"/>
      <c r="AC127" s="991"/>
      <c r="AD127" s="991"/>
      <c r="AE127" s="992"/>
      <c r="AF127" s="993">
        <v>9047</v>
      </c>
      <c r="AG127" s="991"/>
      <c r="AH127" s="991"/>
      <c r="AI127" s="991"/>
      <c r="AJ127" s="992"/>
      <c r="AK127" s="993">
        <v>8929</v>
      </c>
      <c r="AL127" s="991"/>
      <c r="AM127" s="991"/>
      <c r="AN127" s="991"/>
      <c r="AO127" s="992"/>
      <c r="AP127" s="994">
        <v>0.1</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428</v>
      </c>
      <c r="DM127" s="952"/>
      <c r="DN127" s="952"/>
      <c r="DO127" s="952"/>
      <c r="DP127" s="952"/>
      <c r="DQ127" s="952" t="s">
        <v>428</v>
      </c>
      <c r="DR127" s="952"/>
      <c r="DS127" s="952"/>
      <c r="DT127" s="952"/>
      <c r="DU127" s="952"/>
      <c r="DV127" s="953" t="s">
        <v>121</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31726</v>
      </c>
      <c r="AB128" s="1080"/>
      <c r="AC128" s="1080"/>
      <c r="AD128" s="1080"/>
      <c r="AE128" s="1081"/>
      <c r="AF128" s="1082">
        <v>29002</v>
      </c>
      <c r="AG128" s="1080"/>
      <c r="AH128" s="1080"/>
      <c r="AI128" s="1080"/>
      <c r="AJ128" s="1081"/>
      <c r="AK128" s="1082">
        <v>29641</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121</v>
      </c>
      <c r="BG128" s="1087"/>
      <c r="BH128" s="1087"/>
      <c r="BI128" s="1087"/>
      <c r="BJ128" s="1087"/>
      <c r="BK128" s="1087"/>
      <c r="BL128" s="1088"/>
      <c r="BM128" s="1086">
        <v>13.83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428</v>
      </c>
      <c r="DM128" s="1072"/>
      <c r="DN128" s="1072"/>
      <c r="DO128" s="1072"/>
      <c r="DP128" s="1072"/>
      <c r="DQ128" s="1072" t="s">
        <v>428</v>
      </c>
      <c r="DR128" s="1072"/>
      <c r="DS128" s="1072"/>
      <c r="DT128" s="1072"/>
      <c r="DU128" s="1072"/>
      <c r="DV128" s="1073" t="s">
        <v>428</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7750528</v>
      </c>
      <c r="AB129" s="991"/>
      <c r="AC129" s="991"/>
      <c r="AD129" s="991"/>
      <c r="AE129" s="992"/>
      <c r="AF129" s="993">
        <v>7711598</v>
      </c>
      <c r="AG129" s="991"/>
      <c r="AH129" s="991"/>
      <c r="AI129" s="991"/>
      <c r="AJ129" s="992"/>
      <c r="AK129" s="993">
        <v>7700906</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483</v>
      </c>
      <c r="BG129" s="1101"/>
      <c r="BH129" s="1101"/>
      <c r="BI129" s="1101"/>
      <c r="BJ129" s="1101"/>
      <c r="BK129" s="1101"/>
      <c r="BL129" s="1102"/>
      <c r="BM129" s="1100">
        <v>18.829999999999998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1223195</v>
      </c>
      <c r="AB130" s="991"/>
      <c r="AC130" s="991"/>
      <c r="AD130" s="991"/>
      <c r="AE130" s="992"/>
      <c r="AF130" s="993">
        <v>1219518</v>
      </c>
      <c r="AG130" s="991"/>
      <c r="AH130" s="991"/>
      <c r="AI130" s="991"/>
      <c r="AJ130" s="992"/>
      <c r="AK130" s="993">
        <v>1224427</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9.3000000000000007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6527333</v>
      </c>
      <c r="AB131" s="1016"/>
      <c r="AC131" s="1016"/>
      <c r="AD131" s="1016"/>
      <c r="AE131" s="1017"/>
      <c r="AF131" s="1015">
        <v>6492080</v>
      </c>
      <c r="AG131" s="1016"/>
      <c r="AH131" s="1016"/>
      <c r="AI131" s="1016"/>
      <c r="AJ131" s="1017"/>
      <c r="AK131" s="1015">
        <v>6476479</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26.8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9.8816009539999996</v>
      </c>
      <c r="AB132" s="1132"/>
      <c r="AC132" s="1132"/>
      <c r="AD132" s="1132"/>
      <c r="AE132" s="1133"/>
      <c r="AF132" s="1134">
        <v>9.5900081329999995</v>
      </c>
      <c r="AG132" s="1132"/>
      <c r="AH132" s="1132"/>
      <c r="AI132" s="1132"/>
      <c r="AJ132" s="1133"/>
      <c r="AK132" s="1134">
        <v>8.4959589930000003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10.5</v>
      </c>
      <c r="AB133" s="1115"/>
      <c r="AC133" s="1115"/>
      <c r="AD133" s="1115"/>
      <c r="AE133" s="1116"/>
      <c r="AF133" s="1114">
        <v>9.9</v>
      </c>
      <c r="AG133" s="1115"/>
      <c r="AH133" s="1115"/>
      <c r="AI133" s="1115"/>
      <c r="AJ133" s="1116"/>
      <c r="AK133" s="1114">
        <v>9.3000000000000007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Vxd+f8LdesYZ55eOiY3NtjBtSrICV8N+OFE5+My6sgxFtGEHCYqh9Kb+TMWQsdIATiw4lb/7XU53iUI7GHDRA==" saltValue="PVVQYEMB01OkN5pl7xW5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rAGg4u0uB/iZnMijmDBsgVl9VUE/Hi/7SW/tm7ywwHN+zp/drmA2bD4XHqmB84RxkW61C2DsSSyvq/8XvhrA==" saltValue="JZ6dWQrCreWpJdFLC7n7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AINpErDw0s/TuPZ9xvv5/hZq9ubj+lrMc4swCpoAup1b6yoU3FKPzg919qhoYDYPuazxDMBvdwi+zB/mwOwiQ==" saltValue="TO0xoVrqqMpXPZ7uGCnC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1467422</v>
      </c>
      <c r="AP9" s="292">
        <v>44018</v>
      </c>
      <c r="AQ9" s="293">
        <v>69000</v>
      </c>
      <c r="AR9" s="294">
        <v>-36.200000000000003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233754</v>
      </c>
      <c r="AP10" s="295">
        <v>7012</v>
      </c>
      <c r="AQ10" s="296">
        <v>7980</v>
      </c>
      <c r="AR10" s="297">
        <v>-12.1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282333</v>
      </c>
      <c r="AP11" s="295">
        <v>8469</v>
      </c>
      <c r="AQ11" s="296">
        <v>8263</v>
      </c>
      <c r="AR11" s="297">
        <v>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1174</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126743</v>
      </c>
      <c r="AP14" s="295">
        <v>3802</v>
      </c>
      <c r="AQ14" s="296">
        <v>2909</v>
      </c>
      <c r="AR14" s="297">
        <v>30.7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v>14718</v>
      </c>
      <c r="AP15" s="295">
        <v>441</v>
      </c>
      <c r="AQ15" s="296">
        <v>1519</v>
      </c>
      <c r="AR15" s="297">
        <v>-71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-174800</v>
      </c>
      <c r="AP16" s="295">
        <v>-5243</v>
      </c>
      <c r="AQ16" s="296">
        <v>-6242</v>
      </c>
      <c r="AR16" s="297">
        <v>-16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1950170</v>
      </c>
      <c r="AP17" s="295">
        <v>58499</v>
      </c>
      <c r="AQ17" s="296">
        <v>84621</v>
      </c>
      <c r="AR17" s="297">
        <v>-30.9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5.22</v>
      </c>
      <c r="AP21" s="308">
        <v>8.0399999999999991</v>
      </c>
      <c r="AQ21" s="309">
        <v>-2.82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99.1</v>
      </c>
      <c r="AP22" s="313">
        <v>97.7</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1052499</v>
      </c>
      <c r="AP32" s="322">
        <v>31571</v>
      </c>
      <c r="AQ32" s="323">
        <v>49627</v>
      </c>
      <c r="AR32" s="324">
        <v>-36.4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64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547390</v>
      </c>
      <c r="AP35" s="322">
        <v>16420</v>
      </c>
      <c r="AQ35" s="323">
        <v>20466</v>
      </c>
      <c r="AR35" s="324">
        <v>-19.8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195489</v>
      </c>
      <c r="AP36" s="322">
        <v>5864</v>
      </c>
      <c r="AQ36" s="323">
        <v>2860</v>
      </c>
      <c r="AR36" s="324">
        <v>105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v>8929</v>
      </c>
      <c r="AP37" s="322">
        <v>268</v>
      </c>
      <c r="AQ37" s="323">
        <v>677</v>
      </c>
      <c r="AR37" s="324">
        <v>-60.4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t="s">
        <v>504</v>
      </c>
      <c r="AP38" s="325" t="s">
        <v>504</v>
      </c>
      <c r="AQ38" s="326">
        <v>4</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-29641</v>
      </c>
      <c r="AP39" s="322">
        <v>-889</v>
      </c>
      <c r="AQ39" s="323">
        <v>-4704</v>
      </c>
      <c r="AR39" s="324">
        <v>-81.099999999999994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-1224427</v>
      </c>
      <c r="AP40" s="322">
        <v>-36729</v>
      </c>
      <c r="AQ40" s="323">
        <v>-47177</v>
      </c>
      <c r="AR40" s="324">
        <v>-22.1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550239</v>
      </c>
      <c r="AP41" s="322">
        <v>16505</v>
      </c>
      <c r="AQ41" s="323">
        <v>21817</v>
      </c>
      <c r="AR41" s="324">
        <v>-24.3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2722975</v>
      </c>
      <c r="AN51" s="344">
        <v>80721</v>
      </c>
      <c r="AO51" s="345">
        <v>13</v>
      </c>
      <c r="AP51" s="346">
        <v>68386</v>
      </c>
      <c r="AQ51" s="347">
        <v>13.5</v>
      </c>
      <c r="AR51" s="348">
        <v>-0.5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1489822</v>
      </c>
      <c r="AN52" s="352">
        <v>44165</v>
      </c>
      <c r="AO52" s="353">
        <v>40.299999999999997</v>
      </c>
      <c r="AP52" s="354">
        <v>35121</v>
      </c>
      <c r="AQ52" s="355">
        <v>4.3</v>
      </c>
      <c r="AR52" s="356">
        <v>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2339149</v>
      </c>
      <c r="AN53" s="344">
        <v>69450</v>
      </c>
      <c r="AO53" s="345">
        <v>-14</v>
      </c>
      <c r="AP53" s="346">
        <v>81305</v>
      </c>
      <c r="AQ53" s="347">
        <v>18.899999999999999</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1283471</v>
      </c>
      <c r="AN54" s="352">
        <v>38107</v>
      </c>
      <c r="AO54" s="353">
        <v>-13.7</v>
      </c>
      <c r="AP54" s="354">
        <v>48720</v>
      </c>
      <c r="AQ54" s="355">
        <v>38.700000000000003</v>
      </c>
      <c r="AR54" s="356">
        <v>-52.4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1812894</v>
      </c>
      <c r="AN55" s="344">
        <v>54134</v>
      </c>
      <c r="AO55" s="345">
        <v>-22.1</v>
      </c>
      <c r="AP55" s="346">
        <v>81768</v>
      </c>
      <c r="AQ55" s="347">
        <v>0.6</v>
      </c>
      <c r="AR55" s="348">
        <v>-22.7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1171543</v>
      </c>
      <c r="AN56" s="352">
        <v>34983</v>
      </c>
      <c r="AO56" s="353">
        <v>-8.1999999999999993</v>
      </c>
      <c r="AP56" s="354">
        <v>37917</v>
      </c>
      <c r="AQ56" s="355">
        <v>-22.2</v>
      </c>
      <c r="AR56" s="356">
        <v>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1235948</v>
      </c>
      <c r="AN57" s="344">
        <v>36992</v>
      </c>
      <c r="AO57" s="345">
        <v>-31.7</v>
      </c>
      <c r="AP57" s="346">
        <v>65876</v>
      </c>
      <c r="AQ57" s="347">
        <v>-19.399999999999999</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547453</v>
      </c>
      <c r="AN58" s="352">
        <v>16385</v>
      </c>
      <c r="AO58" s="353">
        <v>-53.2</v>
      </c>
      <c r="AP58" s="354">
        <v>36484</v>
      </c>
      <c r="AQ58" s="355">
        <v>-3.8</v>
      </c>
      <c r="AR58" s="356">
        <v>-49.4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1167420</v>
      </c>
      <c r="AN59" s="344">
        <v>35019</v>
      </c>
      <c r="AO59" s="345">
        <v>-5.3</v>
      </c>
      <c r="AP59" s="346">
        <v>68468</v>
      </c>
      <c r="AQ59" s="347">
        <v>3.9</v>
      </c>
      <c r="AR59" s="348">
        <v>-9.1999999999999993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548434</v>
      </c>
      <c r="AN60" s="352">
        <v>16451</v>
      </c>
      <c r="AO60" s="353">
        <v>0.4</v>
      </c>
      <c r="AP60" s="354">
        <v>34140</v>
      </c>
      <c r="AQ60" s="355">
        <v>-6.4</v>
      </c>
      <c r="AR60" s="356">
        <v>6.8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1855677</v>
      </c>
      <c r="AN61" s="359">
        <v>55263</v>
      </c>
      <c r="AO61" s="360">
        <v>-12</v>
      </c>
      <c r="AP61" s="361">
        <v>73161</v>
      </c>
      <c r="AQ61" s="362">
        <v>3.5</v>
      </c>
      <c r="AR61" s="348">
        <v>-15.5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1008145</v>
      </c>
      <c r="AN62" s="352">
        <v>30018</v>
      </c>
      <c r="AO62" s="353">
        <v>-6.9</v>
      </c>
      <c r="AP62" s="354">
        <v>38476</v>
      </c>
      <c r="AQ62" s="355">
        <v>2.1</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06ESDf+/oaPR+IkuEXmDyslfV7B9LsJTIfwpr0iCncn4H18pKdZkD6cEeqsoU6/lr0emMg7IPPuepGckFyKQA==" saltValue="mv2Eg6SebtUcxXiz2Jco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EpGKLc83KJ60S68Fn5wcPUSZvURDuhR1o9wqk7h+ZNzXQyGeNaFqjYfy4ElJ5RHvEjEfi2+rvLMqATiKvlA==" saltValue="XW14PogH1BvVieoo+zhw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Je1F/yZifAe6rI4oBUvKFDhAxrDol5MuVwnR9lGOLMWhe6vh0sss8pW/tss2KSLAjS+YSDjhwiRtblsfaZg==" saltValue="DtPyzo6meIxHKEVgS9am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27.84</v>
      </c>
      <c r="G47" s="12">
        <v>28.18</v>
      </c>
      <c r="H47" s="12">
        <v>31.4</v>
      </c>
      <c r="I47" s="12">
        <v>30.8</v>
      </c>
      <c r="J47" s="13">
        <v>30</v>
      </c>
    </row>
    <row r="48" spans="2:10" ht="57.75" customHeight="1" x14ac:dyDescent="0.15">
      <c r="B48" s="14"/>
      <c r="C48" s="1176" t="s">
        <v>4</v>
      </c>
      <c r="D48" s="1176"/>
      <c r="E48" s="1177"/>
      <c r="F48" s="15">
        <v>10.15</v>
      </c>
      <c r="G48" s="16">
        <v>10.050000000000001</v>
      </c>
      <c r="H48" s="16">
        <v>9.39</v>
      </c>
      <c r="I48" s="16">
        <v>9.93</v>
      </c>
      <c r="J48" s="17">
        <v>11.52</v>
      </c>
    </row>
    <row r="49" spans="2:10" ht="57.75" customHeight="1" thickBot="1" x14ac:dyDescent="0.2">
      <c r="B49" s="18"/>
      <c r="C49" s="1178" t="s">
        <v>5</v>
      </c>
      <c r="D49" s="1178"/>
      <c r="E49" s="1179"/>
      <c r="F49" s="19">
        <v>4.8</v>
      </c>
      <c r="G49" s="20" t="s">
        <v>552</v>
      </c>
      <c r="H49" s="20">
        <v>3.27</v>
      </c>
      <c r="I49" s="20" t="s">
        <v>553</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z+pVFgXSDSZ4YC+75cWHN2HQ9jrySHmB/S/Yanhr4RSZORrAHuRRXSRjbOg0nJh9ox3CXPghN39xXFd+j3O6w==" saltValue="HlVWwvcWyzUjjsJReWD0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2019-03-08T05:18:59Z</cp:lastPrinted>
  <dcterms:created xsi:type="dcterms:W3CDTF">2019-02-14T02:38:45Z</dcterms:created>
  <dcterms:modified xsi:type="dcterms:W3CDTF">2019-10-30T03:49:50Z</dcterms:modified>
  <cp:category/>
</cp:coreProperties>
</file>