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U34" i="10" s="1"/>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AM34" i="10"/>
  <c r="C34" i="10"/>
  <c r="U35"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<sst xmlns="http://schemas.openxmlformats.org/spreadsheetml/2006/main" count="1139" uniqueCount="596">
  <si>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</si>
  <si>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</si>
  <si>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</si>
  <si>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</si>
  <si>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</si>
  <si>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</si>
  <si>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</si>
  <si>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</si>
  <si>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</si>
  <si>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</si>
  <si>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</si>
  <si>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</si>
  <si>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</si>
  <si>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</si>
  <si>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</si>
  <si>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</si>
  <si>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</si>
  <si>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</si>
  <si>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</si>
  <si>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</si>
  <si>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</si>
  <si>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</si>
  <si>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</si>
  <si>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</si>
  <si>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</si>
  <si>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</si>
  <si>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</si>
  <si>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</si>
  <si>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</si>
  <si>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</si>
  <si>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</si>
  <si>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</si>
  <si>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</si>
  <si>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</si>
  <si>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</si>
  <si>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</si>
  <si>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</si>
  <si>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</si>
  <si>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</si>
  <si>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</si>
  <si>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</si>
  <si>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</si>
  <si>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</si>
  <si>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</si>
  <si>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</si>
  <si>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</si>
  <si>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</si>
  <si>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</si>
  <si>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</si>
  <si>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</si>
  <si>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</si>
  <si>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</si>
  <si>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</si>
  <si>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</si>
  <si>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</si>
  <si>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</si>
  <si>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</si>
  <si>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</si>
  <si>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</si>
  <si>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</si>
  <si>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</si>
  <si>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</si>
  <si>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</si>
  <si>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</si>
  <si>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</si>
  <si>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</si>
  <si>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</si>
  <si>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</si>
  <si>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</si>
  <si>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</si>
  <si>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</si>
  <si>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</si>
  <si>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</si>
  <si>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</si>
  <si>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</si>
  <si>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</si>
  <si>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</si>
  <si>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</si>
  <si>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</si>
  <si>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</si>
  <si>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</si>
  <si>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</si>
  <si>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</si>
  <si>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</si>
  <si>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</si>
  <si>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</si>
  <si>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</si>
  <si>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</si>
  <si>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</si>
  <si>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</si>
  <si>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</si>
  <si>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</si>
  <si>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</si>
  <si>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</si>
  <si>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</si>
  <si>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</si>
  <si>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</si>
  <si>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</si>
  <si>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</si>
  <si>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</si>
  <si>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</si>
  <si>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</si>
  <si>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</si>
  <si>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</si>
  <si>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</si>
  <si>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</si>
  <si>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</si>
  <si>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</si>
  <si>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</si>
  <si>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</si>
  <si>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</si>
  <si>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</si>
  <si>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</si>
  <si>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</si>
  <si>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</si>
  <si>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</si>
  <si>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</si>
  <si>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</si>
  <si>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</si>
  <si>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</si>
  <si>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</si>
  <si>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</si>
  <si>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</si>
  <si>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</si>
  <si>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</si>
  <si>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</si>
  <si>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</si>
  <si>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</si>
  <si>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</si>
  <si>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</si>
  <si>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</si>
  <si>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</si>
  <si>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</si>
  <si>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</si>
  <si>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</si>
  <si>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</si>
  <si>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</si>
  <si>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</si>
  <si>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</si>
  <si>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</si>
  <si>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</si>
  <si>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</si>
  <si>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</si>
  <si>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</si>
  <si>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</si>
  <si>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</si>
  <si>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</si>
  <si>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</si>
  <si>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</si>
  <si>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</si>
  <si>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</si>
  <si>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</si>
  <si>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</si>
  <si>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</si>
  <si>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</si>
  <si>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</si>
  <si>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</si>
  <si>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</si>
  <si>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</si>
  <si>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</si>
  <si>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</si>
  <si>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</si>
  <si>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</si>
  <si>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</si>
  <si>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</si>
  <si>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</si>
  <si>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</si>
  <si>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</si>
  <si>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</si>
  <si>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</si>
  <si>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</si>
  <si>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</si>
  <si>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</si>
  <si>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</si>
  <si>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</si>
  <si>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</si>
  <si>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</si>
  <si>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</si>
  <si>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</si>
  <si>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</si>
  <si>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</si>
  <si>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</si>
  <si>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</si>
  <si>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</si>
  <si>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</si>
  <si>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</si>
  <si>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</si>
  <si>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</si>
  <si>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</si>
  <si>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</si>
  <si>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</si>
  <si>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</si>
  <si>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</si>
  <si>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</si>
  <si>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</si>
  <si>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</si>
  <si>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</si>
  <si>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</si>
  <si>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</si>
  <si>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</si>
  <si>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</si>
  <si>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</si>
  <si>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</si>
  <si>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</si>
  <si>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</si>
  <si>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</si>
  <si>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</si>
  <si>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</si>
  <si>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</si>
  <si>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</si>
  <si>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</si>
  <si>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</si>
  <si>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富山県舟橋村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</si>
  <si>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</si>
  <si>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</si>
  <si>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</si>
  <si>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</si>
  <si>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</si>
  <si>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</si>
  <si>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</si>
  <si>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</si>
  <si>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</si>
  <si>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</si>
  <si>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</si>
  <si>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</si>
  <si>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</si>
  <si>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</si>
  <si>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</si>
  <si>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</si>
  <si>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</si>
  <si>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</si>
  <si>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</si>
  <si>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</si>
  <si>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</si>
  <si>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</si>
  <si>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</si>
  <si>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</si>
  <si>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</si>
  <si>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</si>
  <si>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</si>
  <si>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</si>
  <si>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</si>
  <si>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</si>
  <si>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</si>
  <si>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</si>
  <si>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</si>
  <si>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</si>
  <si>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</si>
  <si>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</si>
  <si>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</si>
  <si>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</si>
  <si>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</si>
  <si>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</si>
  <si>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</si>
  <si>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</si>
  <si>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</si>
  <si>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</si>
  <si>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</si>
  <si>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</si>
  <si>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</si>
  <si>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</si>
  <si>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</si>
  <si>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</si>
  <si>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</si>
  <si>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</si>
  <si>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</si>
  <si>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</si>
  <si>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</si>
  <si>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</si>
  <si>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</si>
  <si>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</si>
  <si>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</si>
  <si>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</si>
  <si>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</si>
  <si>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</si>
  <si>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</si>
  <si>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</si>
  <si>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</si>
  <si>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</si>
  <si>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</si>
  <si>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</si>
  <si>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</si>
  <si>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</si>
  <si>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</si>
  <si>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</si>
  <si>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</si>
  <si>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</si>
  <si>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</si>
  <si>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</si>
  <si>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</si>
  <si>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</si>
  <si>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</si>
  <si>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</si>
  <si>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</si>
  <si>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</si>
  <si>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</si>
  <si>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</si>
  <si>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</si>
  <si>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</si>
  <si>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</si>
  <si>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</si>
  <si>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</si>
  <si>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</si>
  <si>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</si>
  <si>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</si>
  <si>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</si>
  <si>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</si>
  <si>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</si>
  <si>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</si>
  <si>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</si>
  <si>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</si>
  <si>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</si>
  <si>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</si>
  <si>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</si>
  <si>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</si>
  <si>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</si>
  <si>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</si>
  <si>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</si>
  <si>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</si>
  <si>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</si>
  <si>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</si>
  <si>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</si>
  <si>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</si>
  <si>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</si>
  <si>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</si>
  <si>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</si>
  <si>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</si>
  <si>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</si>
  <si>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</si>
  <si>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</si>
  <si>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</si>
  <si>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</si>
  <si>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</si>
  <si>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</si>
  <si>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</si>
  <si>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</si>
  <si>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</si>
  <si>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</si>
  <si>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</si>
  <si>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</si>
  <si>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</si>
  <si>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</si>
  <si>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</si>
  <si>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</si>
  <si>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</si>
  <si>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</si>
  <si>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</si>
  <si>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</si>
  <si>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</si>
  <si>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</si>
  <si>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</si>
  <si>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</si>
  <si>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</si>
  <si>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</si>
  <si>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</si>
  <si>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</si>
  <si>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</si>
  <si>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</si>
  <si>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</si>
  <si>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</si>
  <si>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</si>
  <si>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富山県舟橋村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</si>
  <si>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</si>
  <si>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</si>
  <si>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</si>
  <si>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</si>
  <si>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</si>
  <si>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</si>
  <si>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</si>
  <si>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</si>
  <si>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</si>
  <si>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</si>
  <si>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</si>
  <si>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</si>
  <si>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</si>
  <si>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</si>
  <si>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</si>
  <si>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</si>
  <si>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</si>
  <si>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</si>
  <si>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</si>
  <si>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</si>
  <si>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</si>
  <si>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</si>
  <si>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</si>
  <si>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</si>
  <si>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</si>
  <si>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</si>
  <si>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</si>
  <si>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</si>
  <si>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</si>
  <si>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</si>
  <si>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</si>
  <si>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</si>
  <si>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</si>
  <si>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</si>
  <si>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</si>
  <si>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</si>
  <si>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</si>
  <si>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</si>
  <si>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</si>
  <si>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</si>
  <si>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</si>
  <si>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</si>
  <si>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</si>
  <si>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</si>
  <si>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</si>
  <si>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</si>
  <si>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</si>
  <si>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</si>
  <si>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</si>
  <si>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</si>
  <si>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</si>
  <si>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</si>
  <si>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</si>
  <si>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</si>
  <si>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</si>
  <si>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</si>
  <si>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</si>
  <si>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</si>
  <si>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</si>
  <si>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</si>
  <si>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</si>
  <si>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</si>
  <si>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</si>
  <si>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</si>
  <si>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</si>
  <si>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</si>
  <si>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</si>
  <si>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</si>
  <si>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</si>
  <si>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</si>
  <si>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</si>
  <si>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</si>
  <si>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</si>
  <si>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</si>
  <si>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</si>
  <si>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</si>
  <si>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</si>
  <si>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</si>
  <si>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</si>
  <si>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</si>
  <si>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</si>
  <si>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</si>
  <si>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</si>
  <si>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</si>
  <si>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</si>
  <si>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</si>
  <si>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</si>
  <si>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</si>
  <si>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</si>
  <si>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</si>
  <si>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</si>
  <si>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</si>
  <si>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</si>
  <si>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</si>
  <si>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</si>
  <si>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</si>
  <si>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</si>
  <si>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</si>
  <si>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</si>
  <si>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</si>
  <si>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</si>
  <si>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</si>
  <si>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</si>
  <si>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</si>
  <si>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</si>
  <si>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</si>
  <si>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</si>
  <si>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</si>
  <si>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</si>
  <si>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</si>
  <si>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</si>
  <si>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</si>
  <si>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</si>
  <si>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</si>
  <si>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</si>
  <si>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</si>
  <si>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</si>
  <si>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</si>
  <si>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</si>
  <si>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</si>
  <si>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</si>
  <si>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</si>
  <si>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</si>
  <si>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</si>
  <si>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</si>
  <si>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</si>
  <si>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</si>
  <si>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</si>
  <si>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</si>
  <si>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</si>
  <si>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</si>
  <si>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</si>
  <si>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</si>
  <si>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</si>
  <si>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</si>
  <si>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</si>
  <si>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</si>
  <si>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</si>
  <si>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</si>
  <si>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</si>
  <si>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</si>
  <si>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</si>
  <si>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</si>
  <si>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</si>
  <si>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</si>
  <si>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</si>
  <si>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</si>
  <si>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</si>
  <si>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</si>
  <si>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</si>
  <si>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</si>
  <si>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</si>
  <si>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</si>
  <si>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</si>
  <si>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</si>
  <si>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</si>
  <si>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</si>
  <si>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</si>
  <si>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</si>
  <si>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</si>
  <si>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</si>
  <si>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</si>
  <si>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</si>
  <si>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</si>
  <si>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</si>
  <si>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</si>
  <si>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</si>
  <si>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</si>
  <si>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</si>
  <si>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</si>
  <si>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</si>
  <si>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</si>
  <si>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</si>
  <si>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</si>
  <si>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</si>
  <si>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</si>
  <si>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</si>
  <si>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</si>
  <si>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</si>
  <si>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</si>
  <si>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</si>
  <si>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</si>
  <si>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</si>
  <si>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</si>
  <si>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</si>
  <si>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17.23</t>
  </si>
  <si>
    <t>▲ 7.23</t>
  </si>
  <si>
    <t>一般会計</t>
  </si>
  <si>
    <t>国民健康保険事業</t>
  </si>
  <si>
    <t>後期高齢者医療事業</t>
  </si>
  <si>
    <t>土地取得事業特別会計</t>
  </si>
  <si>
    <t>その他会計（赤字）</t>
  </si>
  <si>
    <t>その他会計（黒字）</t>
  </si>
  <si>
    <t>簡易水道事業</t>
    <rPh sb="0" eb="2">
      <t>カンイ</t>
    </rPh>
    <rPh sb="2" eb="4">
      <t>スイドウ</t>
    </rPh>
    <rPh sb="4" eb="6">
      <t>ジギョウ</t>
    </rPh>
    <phoneticPr fontId="2"/>
  </si>
  <si>
    <t>法非適用企業</t>
    <rPh sb="0" eb="1">
      <t>ホウ</t>
    </rPh>
    <rPh sb="1" eb="2">
      <t>ヒ</t>
    </rPh>
    <rPh sb="2" eb="4">
      <t>テキヨウ</t>
    </rPh>
    <rPh sb="4" eb="6">
      <t>キギョウ</t>
    </rPh>
    <phoneticPr fontId="2"/>
  </si>
  <si>
    <t>富山地区広域圏事務組合</t>
    <rPh sb="0" eb="2">
      <t>トヤマ</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</si>
  <si>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</si>
  <si>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富山県東部消防組合</t>
    <rPh sb="0" eb="3">
      <t>トヤマケン</t>
    </rPh>
    <rPh sb="3" eb="5">
      <t>トウブ</t>
    </rPh>
    <rPh sb="5" eb="7">
      <t>ショウボウ</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</si>
  <si>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</si>
  <si>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</si>
  <si>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</si>
  <si>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[後期高齢者医療事業特別会計]</t>
    <rPh sb="1" eb="3">
      <t>コウキ</t>
    </rPh>
    <rPh sb="3" eb="6">
      <t>コウレイシャ</t>
    </rPh>
    <rPh sb="6" eb="8">
      <t>イリョウ</t>
    </rPh>
    <rPh sb="8" eb="10">
      <t>ジギョウ</t>
    </rPh>
    <rPh sb="10" eb="12">
      <t>トクベツ</t>
    </rPh>
    <rPh sb="12" eb="14">
      <t>カイケイ</t>
    </rPh>
    <phoneticPr fontId="2"/>
  </si>
  <si>
    <t>常願寺川右岸水防市町村組合</t>
    <rPh sb="0" eb="3">
      <t>ジョウガンジ</t>
    </rPh>
    <rPh sb="3" eb="4">
      <t>カワ</t>
    </rPh>
    <rPh sb="4" eb="6">
      <t>ウガン</t>
    </rPh>
    <rPh sb="6" eb="8">
      <t>スイボウ</t>
    </rPh>
    <rPh sb="8" eb="11">
      <t>シチョウソン</t>
    </rPh>
    <rPh sb="11" eb="13">
      <t>クミアイ</t>
    </rPh>
    <phoneticPr fontId="2"/>
  </si>
  <si>
    <t>中新川広域行政事務組合</t>
    <rPh sb="0" eb="3">
      <t>ナカニイカワ</t>
    </rPh>
    <rPh sb="3" eb="5">
      <t>コウイキ</t>
    </rPh>
    <rPh sb="5" eb="7">
      <t>ギョウセイ</t>
    </rPh>
    <rPh sb="7" eb="9">
      <t>ジム</t>
    </rPh>
    <rPh sb="9" eb="11">
      <t>クミアイ</t>
    </rPh>
    <phoneticPr fontId="2"/>
  </si>
  <si>
    <t>[介護保険事業特別会計]</t>
    <rPh sb="1" eb="3">
      <t>カイゴ</t>
    </rPh>
    <rPh sb="3" eb="5">
      <t>ホケン</t>
    </rPh>
    <rPh sb="5" eb="7">
      <t>ジギョウ</t>
    </rPh>
    <rPh sb="7" eb="9">
      <t>トクベツ</t>
    </rPh>
    <rPh sb="9" eb="11">
      <t>カイケイ</t>
    </rPh>
    <phoneticPr fontId="2"/>
  </si>
  <si>
    <t>[訪問看護事業特別会計]</t>
    <rPh sb="1" eb="3">
      <t>ホウモン</t>
    </rPh>
    <rPh sb="3" eb="5">
      <t>カンゴ</t>
    </rPh>
    <rPh sb="5" eb="7">
      <t>ジギョウ</t>
    </rPh>
    <rPh sb="7" eb="9">
      <t>トクベツ</t>
    </rPh>
    <rPh sb="9" eb="11">
      <t>カイケイ</t>
    </rPh>
    <phoneticPr fontId="2"/>
  </si>
  <si>
    <t>[公共下水道事業特別会計]</t>
    <rPh sb="1" eb="3">
      <t>コウキョウ</t>
    </rPh>
    <rPh sb="3" eb="6">
      <t>ゲスイドウ</t>
    </rPh>
    <rPh sb="6" eb="8">
      <t>ジギョウ</t>
    </rPh>
    <rPh sb="8" eb="10">
      <t>トクベツ</t>
    </rPh>
    <rPh sb="10" eb="12">
      <t>カイケイ</t>
    </rPh>
    <phoneticPr fontId="2"/>
  </si>
  <si>
    <t>三郷利田用水市町村組合</t>
    <rPh sb="0" eb="2">
      <t>サンゴウ</t>
    </rPh>
    <rPh sb="2" eb="4">
      <t>リタ</t>
    </rPh>
    <rPh sb="4" eb="6">
      <t>ヨウスイ</t>
    </rPh>
    <rPh sb="6" eb="9">
      <t>シチョウソン</t>
    </rPh>
    <rPh sb="9" eb="11">
      <t>クミアイ</t>
    </rPh>
    <phoneticPr fontId="2"/>
  </si>
  <si>
    <t>宅地造成事業</t>
    <rPh sb="0" eb="2">
      <t>タクチ</t>
    </rPh>
    <rPh sb="2" eb="4">
      <t>ゾウセイ</t>
    </rPh>
    <rPh sb="4" eb="6">
      <t>ジギョウ</t>
    </rPh>
    <phoneticPr fontId="2"/>
  </si>
  <si>
    <t>-</t>
    <phoneticPr fontId="2"/>
  </si>
  <si>
    <t>-</t>
    <phoneticPr fontId="2"/>
  </si>
  <si>
    <t>-</t>
    <phoneticPr fontId="2"/>
  </si>
  <si>
    <t>-</t>
    <phoneticPr fontId="2"/>
  </si>
  <si>
    <t>地域福祉基金</t>
    <rPh sb="0" eb="2">
      <t>チイキ</t>
    </rPh>
    <rPh sb="2" eb="4">
      <t>フクシ</t>
    </rPh>
    <rPh sb="4" eb="6">
      <t>キキン</t>
    </rPh>
    <phoneticPr fontId="11"/>
  </si>
  <si>
    <t>農村環境創造基金</t>
    <rPh sb="0" eb="2">
      <t>ノウソン</t>
    </rPh>
    <rPh sb="2" eb="4">
      <t>カンキョウ</t>
    </rPh>
    <rPh sb="4" eb="6">
      <t>ソウゾウ</t>
    </rPh>
    <rPh sb="6" eb="8">
      <t>キキン</t>
    </rPh>
    <phoneticPr fontId="11"/>
  </si>
  <si>
    <t>地域振興基金</t>
    <rPh sb="0" eb="2">
      <t>チイキ</t>
    </rPh>
    <rPh sb="2" eb="4">
      <t>シンコウ</t>
    </rPh>
    <rPh sb="4" eb="6">
      <t>キキン</t>
    </rPh>
    <phoneticPr fontId="11"/>
  </si>
  <si>
    <t>児童福祉基金</t>
    <rPh sb="0" eb="2">
      <t>ジドウ</t>
    </rPh>
    <rPh sb="2" eb="4">
      <t>フクシ</t>
    </rPh>
    <rPh sb="4" eb="6">
      <t>キキン</t>
    </rPh>
    <phoneticPr fontId="11"/>
  </si>
  <si>
    <t>教育振興基金</t>
    <rPh sb="0" eb="2">
      <t>キョウイク</t>
    </rPh>
    <rPh sb="2" eb="4">
      <t>シンコウ</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</si>
  <si>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</si>
  <si>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</si>
  <si>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</si>
  <si>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</si>
  <si>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</si>
  <si>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</si>
  <si>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将来負担は今後増加する見込みであり、公共施設等の適切な維持補修を行いながら長寿命化を図るなど、大規模支出の抑制に努める必要がある。</t>
    <rPh sb="0" eb="2">
      <t>ショウライ</t>
    </rPh>
    <rPh sb="2" eb="4">
      <t>フタン</t>
    </rPh>
    <rPh sb="5" eb="7">
      <t>コンゴ</t>
    </rPh>
    <rPh sb="7" eb="9">
      <t>ゾウカ</t>
    </rPh>
    <rPh sb="11" eb="13">
      <t>ミコ</t>
    </rPh>
    <rPh sb="18" eb="20">
      <t>コウキョウ</t>
    </rPh>
    <rPh sb="20" eb="22">
      <t>シセツ</t>
    </rPh>
    <rPh sb="22" eb="23">
      <t>ナド</t>
    </rPh>
    <rPh sb="24" eb="26">
      <t>テキセツ</t>
    </rPh>
    <rPh sb="27" eb="29">
      <t>イジ</t>
    </rPh>
    <rPh sb="29" eb="31">
      <t>ホシュウ</t>
    </rPh>
    <rPh sb="32" eb="33">
      <t>オコナ</t>
    </rPh>
    <rPh sb="37" eb="41">
      <t>チョウジュミョウカ</t>
    </rPh>
    <rPh sb="42" eb="43">
      <t>ハカ</t>
    </rPh>
    <rPh sb="47" eb="50">
      <t>ダイキボ</t>
    </rPh>
    <rPh sb="50" eb="52">
      <t>シシュツ</t>
    </rPh>
    <rPh sb="53" eb="55">
      <t>ヨクセイ</t>
    </rPh>
    <rPh sb="56" eb="57">
      <t>ツト</t>
    </rPh>
    <rPh sb="59" eb="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</si>
  <si>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</si>
  <si>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</si>
  <si>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</si>
  <si>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</si>
  <si>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</si>
  <si>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</si>
  <si>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に一旦はピークを経過したものの、小中学校整備事業や都市公園整備事業等により上昇が見込まれるほか、平成29年度実施の認定こども園整備事業や平成29年度～平成31年度の3カ年で実施する子育てコミュニティ賃貸住宅整備事業による村債の新規大規模発行により今後一層の上昇が見込まれ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</si>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</sst>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2A60-410B-B65A-E0D9B75BD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81353</c:v>
                </c:pt>
                <c:pt idx="1">
                  <c:v>69622</c:v>
                </c:pt>
                <c:pt idx="2">
                  <c:v>56586</c:v>
                </c:pt>
                <c:pt idx="3">
                  <c:v>137588</c:v>
                </c:pt>
                <c:pt idx="4">
                  <c:v>156206</c:v>
                </c:pt>
              </c:numCache>
            </c:numRef>
          </c:val>
          <c:smooth val="0"/>
          <c:extLst>
            <c:ext xmlns:c16="http://schemas.microsoft.com/office/drawing/2014/chart" uri="{C3380CC4-5D6E-409C-BE32-E72D297353CC}">
              <c16:uniqueId val="{00000001-2A60-410B-B65A-E0D9B75BDA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5.38</c:v>
                </c:pt>
                <c:pt idx="1">
                  <c:v>5.74</c:v>
                </c:pt>
                <c:pt idx="2">
                  <c:v>5.73</c:v>
                </c:pt>
                <c:pt idx="3">
                  <c:v>7.79</c:v>
                </c:pt>
                <c:pt idx="4">
                  <c:v>5.17</c:v>
                </c:pt>
              </c:numCache>
            </c:numRef>
          </c:val>
          <c:extLst>
            <c:ext xmlns:c16="http://schemas.microsoft.com/office/drawing/2014/chart" uri="{C3380CC4-5D6E-409C-BE32-E72D297353CC}">
              <c16:uniqueId val="{00000000-466B-47CA-86E1-DA16247F3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85.76</c:v>
                </c:pt>
                <c:pt idx="1">
                  <c:v>88.94</c:v>
                </c:pt>
                <c:pt idx="2">
                  <c:v>85.76</c:v>
                </c:pt>
                <c:pt idx="3">
                  <c:v>69.92</c:v>
                </c:pt>
                <c:pt idx="4">
                  <c:v>65.72</c:v>
                </c:pt>
              </c:numCache>
            </c:numRef>
          </c:val>
          <c:extLst>
            <c:ext xmlns:c16="http://schemas.microsoft.com/office/drawing/2014/chart" uri="{C3380CC4-5D6E-409C-BE32-E72D297353CC}">
              <c16:uniqueId val="{00000001-466B-47CA-86E1-DA16247F3C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7.28</c:v>
                </c:pt>
                <c:pt idx="1">
                  <c:v>3.05</c:v>
                </c:pt>
                <c:pt idx="2">
                  <c:v>0.2</c:v>
                </c:pt>
                <c:pt idx="3">
                  <c:v>-17.23</c:v>
                </c:pt>
                <c:pt idx="4">
                  <c:v>-7.23</c:v>
                </c:pt>
              </c:numCache>
            </c:numRef>
          </c:val>
          <c:smooth val="0"/>
          <c:extLst>
            <c:ext xmlns:c16="http://schemas.microsoft.com/office/drawing/2014/chart" uri="{C3380CC4-5D6E-409C-BE32-E72D297353CC}">
              <c16:uniqueId val="{00000002-466B-47CA-86E1-DA16247F3C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D2-417C-B499-CF4C3BFDFD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D2-417C-B499-CF4C3BFDFD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D2-417C-B499-CF4C3BFDFD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D2-417C-B499-CF4C3BFDFD6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AD2-417C-B499-CF4C3BFDFD6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AD2-417C-B499-CF4C3BFDFD67}"/>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7AD2-417C-B499-CF4C3BFDFD67}"/>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0.03</c:v>
                </c:pt>
                <c:pt idx="4">
                  <c:v>#N/A</c:v>
                </c:pt>
                <c:pt idx="5">
                  <c:v>0.01</c:v>
                </c:pt>
                <c:pt idx="6">
                  <c:v>#N/A</c:v>
                </c:pt>
                <c:pt idx="7">
                  <c:v>0</c:v>
                </c:pt>
                <c:pt idx="8">
                  <c:v>#N/A</c:v>
                </c:pt>
                <c:pt idx="9">
                  <c:v>0.18</c:v>
                </c:pt>
              </c:numCache>
            </c:numRef>
          </c:val>
          <c:extLst>
            <c:ext xmlns:c16="http://schemas.microsoft.com/office/drawing/2014/chart" uri="{C3380CC4-5D6E-409C-BE32-E72D297353CC}">
              <c16:uniqueId val="{00000007-7AD2-417C-B499-CF4C3BFDFD67}"/>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1.49</c:v>
                </c:pt>
                <c:pt idx="2">
                  <c:v>#N/A</c:v>
                </c:pt>
                <c:pt idx="3">
                  <c:v>0.69</c:v>
                </c:pt>
                <c:pt idx="4">
                  <c:v>#N/A</c:v>
                </c:pt>
                <c:pt idx="5">
                  <c:v>0.06</c:v>
                </c:pt>
                <c:pt idx="6">
                  <c:v>#N/A</c:v>
                </c:pt>
                <c:pt idx="7">
                  <c:v>1.03</c:v>
                </c:pt>
                <c:pt idx="8">
                  <c:v>#N/A</c:v>
                </c:pt>
                <c:pt idx="9">
                  <c:v>0.31</c:v>
                </c:pt>
              </c:numCache>
            </c:numRef>
          </c:val>
          <c:extLst>
            <c:ext xmlns:c16="http://schemas.microsoft.com/office/drawing/2014/chart" uri="{C3380CC4-5D6E-409C-BE32-E72D297353CC}">
              <c16:uniqueId val="{00000008-7AD2-417C-B499-CF4C3BFDFD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5.34</c:v>
                </c:pt>
                <c:pt idx="2">
                  <c:v>#N/A</c:v>
                </c:pt>
                <c:pt idx="3">
                  <c:v>5.7</c:v>
                </c:pt>
                <c:pt idx="4">
                  <c:v>#N/A</c:v>
                </c:pt>
                <c:pt idx="5">
                  <c:v>5.73</c:v>
                </c:pt>
                <c:pt idx="6">
                  <c:v>#N/A</c:v>
                </c:pt>
                <c:pt idx="7">
                  <c:v>1.22</c:v>
                </c:pt>
                <c:pt idx="8">
                  <c:v>#N/A</c:v>
                </c:pt>
                <c:pt idx="9">
                  <c:v>5.13</c:v>
                </c:pt>
              </c:numCache>
            </c:numRef>
          </c:val>
          <c:extLst>
            <c:ext xmlns:c16="http://schemas.microsoft.com/office/drawing/2014/chart" uri="{C3380CC4-5D6E-409C-BE32-E72D297353CC}">
              <c16:uniqueId val="{00000009-7AD2-417C-B499-CF4C3BFDFD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165</c:v>
                </c:pt>
                <c:pt idx="5">
                  <c:v>173</c:v>
                </c:pt>
                <c:pt idx="8">
                  <c:v>169</c:v>
                </c:pt>
                <c:pt idx="11">
                  <c:v>172</c:v>
                </c:pt>
                <c:pt idx="14">
                  <c:v>177</c:v>
                </c:pt>
              </c:numCache>
            </c:numRef>
          </c:val>
          <c:extLst>
            <c:ext xmlns:c16="http://schemas.microsoft.com/office/drawing/2014/chart" uri="{C3380CC4-5D6E-409C-BE32-E72D297353CC}">
              <c16:uniqueId val="{00000000-BFCF-4366-ADAA-680051A79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CF-4366-ADAA-680051A79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16</c:v>
                </c:pt>
                <c:pt idx="6">
                  <c:v>14</c:v>
                </c:pt>
                <c:pt idx="9">
                  <c:v>14</c:v>
                </c:pt>
                <c:pt idx="12">
                  <c:v>12</c:v>
                </c:pt>
              </c:numCache>
            </c:numRef>
          </c:val>
          <c:extLst>
            <c:ext xmlns:c16="http://schemas.microsoft.com/office/drawing/2014/chart" uri="{C3380CC4-5D6E-409C-BE32-E72D297353CC}">
              <c16:uniqueId val="{00000002-BFCF-4366-ADAA-680051A79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94</c:v>
                </c:pt>
                <c:pt idx="6">
                  <c:v>95</c:v>
                </c:pt>
                <c:pt idx="9">
                  <c:v>91</c:v>
                </c:pt>
                <c:pt idx="12">
                  <c:v>97</c:v>
                </c:pt>
              </c:numCache>
            </c:numRef>
          </c:val>
          <c:extLst>
            <c:ext xmlns:c16="http://schemas.microsoft.com/office/drawing/2014/chart" uri="{C3380CC4-5D6E-409C-BE32-E72D297353CC}">
              <c16:uniqueId val="{00000003-BFCF-4366-ADAA-680051A79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c:v>
                </c:pt>
                <c:pt idx="3">
                  <c:v>2</c:v>
                </c:pt>
                <c:pt idx="6">
                  <c:v>4</c:v>
                </c:pt>
                <c:pt idx="9">
                  <c:v>9</c:v>
                </c:pt>
                <c:pt idx="12">
                  <c:v>13</c:v>
                </c:pt>
              </c:numCache>
            </c:numRef>
          </c:val>
          <c:extLst>
            <c:ext xmlns:c16="http://schemas.microsoft.com/office/drawing/2014/chart" uri="{C3380CC4-5D6E-409C-BE32-E72D297353CC}">
              <c16:uniqueId val="{00000004-BFCF-4366-ADAA-680051A79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F-4366-ADAA-680051A79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F-4366-ADAA-680051A79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176</c:v>
                </c:pt>
                <c:pt idx="3">
                  <c:v>146</c:v>
                </c:pt>
                <c:pt idx="6">
                  <c:v>155</c:v>
                </c:pt>
                <c:pt idx="9">
                  <c:v>153</c:v>
                </c:pt>
                <c:pt idx="12">
                  <c:v>161</c:v>
                </c:pt>
              </c:numCache>
            </c:numRef>
          </c:val>
          <c:extLst>
            <c:ext xmlns:c16="http://schemas.microsoft.com/office/drawing/2014/chart" uri="{C3380CC4-5D6E-409C-BE32-E72D297353CC}">
              <c16:uniqueId val="{00000007-BFCF-4366-ADAA-680051A794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134</c:v>
                </c:pt>
                <c:pt idx="2">
                  <c:v>#N/A</c:v>
                </c:pt>
                <c:pt idx="3">
                  <c:v>#N/A</c:v>
                </c:pt>
                <c:pt idx="4">
                  <c:v>85</c:v>
                </c:pt>
                <c:pt idx="5">
                  <c:v>#N/A</c:v>
                </c:pt>
                <c:pt idx="6">
                  <c:v>#N/A</c:v>
                </c:pt>
                <c:pt idx="7">
                  <c:v>99</c:v>
                </c:pt>
                <c:pt idx="8">
                  <c:v>#N/A</c:v>
                </c:pt>
                <c:pt idx="9">
                  <c:v>#N/A</c:v>
                </c:pt>
                <c:pt idx="10">
                  <c:v>95</c:v>
                </c:pt>
                <c:pt idx="11">
                  <c:v>#N/A</c:v>
                </c:pt>
                <c:pt idx="12">
                  <c:v>#N/A</c:v>
                </c:pt>
                <c:pt idx="13">
                  <c:v>106</c:v>
                </c:pt>
                <c:pt idx="14">
                  <c:v>#N/A</c:v>
                </c:pt>
              </c:numCache>
            </c:numRef>
          </c:val>
          <c:smooth val="0"/>
          <c:extLst>
            <c:ext xmlns:c16="http://schemas.microsoft.com/office/drawing/2014/chart" uri="{C3380CC4-5D6E-409C-BE32-E72D297353CC}">
              <c16:uniqueId val="{00000008-BFCF-4366-ADAA-680051A794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1850</c:v>
                </c:pt>
                <c:pt idx="5">
                  <c:v>1795</c:v>
                </c:pt>
                <c:pt idx="8">
                  <c:v>1763</c:v>
                </c:pt>
                <c:pt idx="11">
                  <c:v>1709</c:v>
                </c:pt>
                <c:pt idx="14">
                  <c:v>1640</c:v>
                </c:pt>
              </c:numCache>
            </c:numRef>
          </c:val>
          <c:extLst>
            <c:ext xmlns:c16="http://schemas.microsoft.com/office/drawing/2014/chart" uri="{C3380CC4-5D6E-409C-BE32-E72D297353CC}">
              <c16:uniqueId val="{00000000-1A00-44AF-956A-E22C38D390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A00-44AF-956A-E22C38D390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998</c:v>
                </c:pt>
                <c:pt idx="5">
                  <c:v>1028</c:v>
                </c:pt>
                <c:pt idx="8">
                  <c:v>1028</c:v>
                </c:pt>
                <c:pt idx="11">
                  <c:v>817</c:v>
                </c:pt>
                <c:pt idx="14">
                  <c:v>767</c:v>
                </c:pt>
              </c:numCache>
            </c:numRef>
          </c:val>
          <c:extLst>
            <c:ext xmlns:c16="http://schemas.microsoft.com/office/drawing/2014/chart" uri="{C3380CC4-5D6E-409C-BE32-E72D297353CC}">
              <c16:uniqueId val="{00000002-1A00-44AF-956A-E22C38D390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00-44AF-956A-E22C38D390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00-44AF-956A-E22C38D390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0-44AF-956A-E22C38D390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c:v>
                </c:pt>
                <c:pt idx="3">
                  <c:v>114</c:v>
                </c:pt>
                <c:pt idx="6">
                  <c:v>46</c:v>
                </c:pt>
                <c:pt idx="9">
                  <c:v>59</c:v>
                </c:pt>
                <c:pt idx="12">
                  <c:v>43</c:v>
                </c:pt>
              </c:numCache>
            </c:numRef>
          </c:val>
          <c:extLst>
            <c:ext xmlns:c16="http://schemas.microsoft.com/office/drawing/2014/chart" uri="{C3380CC4-5D6E-409C-BE32-E72D297353CC}">
              <c16:uniqueId val="{00000006-1A00-44AF-956A-E22C38D390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1568</c:v>
                </c:pt>
                <c:pt idx="3">
                  <c:v>1511</c:v>
                </c:pt>
                <c:pt idx="6">
                  <c:v>1413</c:v>
                </c:pt>
                <c:pt idx="9">
                  <c:v>1346</c:v>
                </c:pt>
                <c:pt idx="12">
                  <c:v>1264</c:v>
                </c:pt>
              </c:numCache>
            </c:numRef>
          </c:val>
          <c:extLst>
            <c:ext xmlns:c16="http://schemas.microsoft.com/office/drawing/2014/chart" uri="{C3380CC4-5D6E-409C-BE32-E72D297353CC}">
              <c16:uniqueId val="{00000007-1A00-44AF-956A-E22C38D390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169</c:v>
                </c:pt>
                <c:pt idx="9">
                  <c:v>183</c:v>
                </c:pt>
                <c:pt idx="12">
                  <c:v>182</c:v>
                </c:pt>
              </c:numCache>
            </c:numRef>
          </c:val>
          <c:extLst>
            <c:ext xmlns:c16="http://schemas.microsoft.com/office/drawing/2014/chart" uri="{C3380CC4-5D6E-409C-BE32-E72D297353CC}">
              <c16:uniqueId val="{00000008-1A00-44AF-956A-E22C38D390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c:v>
                </c:pt>
                <c:pt idx="3">
                  <c:v>81</c:v>
                </c:pt>
                <c:pt idx="6">
                  <c:v>69</c:v>
                </c:pt>
                <c:pt idx="9">
                  <c:v>55</c:v>
                </c:pt>
                <c:pt idx="12">
                  <c:v>43</c:v>
                </c:pt>
              </c:numCache>
            </c:numRef>
          </c:val>
          <c:extLst>
            <c:ext xmlns:c16="http://schemas.microsoft.com/office/drawing/2014/chart" uri="{C3380CC4-5D6E-409C-BE32-E72D297353CC}">
              <c16:uniqueId val="{00000009-1A00-44AF-956A-E22C38D390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1796</c:v>
                </c:pt>
                <c:pt idx="3">
                  <c:v>1812</c:v>
                </c:pt>
                <c:pt idx="6">
                  <c:v>1787</c:v>
                </c:pt>
                <c:pt idx="9">
                  <c:v>1856</c:v>
                </c:pt>
                <c:pt idx="12">
                  <c:v>1886</c:v>
                </c:pt>
              </c:numCache>
            </c:numRef>
          </c:val>
          <c:extLst>
            <c:ext xmlns:c16="http://schemas.microsoft.com/office/drawing/2014/chart" uri="{C3380CC4-5D6E-409C-BE32-E72D297353CC}">
              <c16:uniqueId val="{0000000A-1A00-44AF-956A-E22C38D390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757</c:v>
                </c:pt>
                <c:pt idx="2">
                  <c:v>#N/A</c:v>
                </c:pt>
                <c:pt idx="3">
                  <c:v>#N/A</c:v>
                </c:pt>
                <c:pt idx="4">
                  <c:v>695</c:v>
                </c:pt>
                <c:pt idx="5">
                  <c:v>#N/A</c:v>
                </c:pt>
                <c:pt idx="6">
                  <c:v>#N/A</c:v>
                </c:pt>
                <c:pt idx="7">
                  <c:v>693</c:v>
                </c:pt>
                <c:pt idx="8">
                  <c:v>#N/A</c:v>
                </c:pt>
                <c:pt idx="9">
                  <c:v>#N/A</c:v>
                </c:pt>
                <c:pt idx="10">
                  <c:v>973</c:v>
                </c:pt>
                <c:pt idx="11">
                  <c:v>#N/A</c:v>
                </c:pt>
                <c:pt idx="12">
                  <c:v>#N/A</c:v>
                </c:pt>
                <c:pt idx="13">
                  <c:v>1011</c:v>
                </c:pt>
                <c:pt idx="14">
                  <c:v>#N/A</c:v>
                </c:pt>
              </c:numCache>
            </c:numRef>
          </c:val>
          <c:smooth val="0"/>
          <c:extLst>
            <c:ext xmlns:c16="http://schemas.microsoft.com/office/drawing/2014/chart" uri="{C3380CC4-5D6E-409C-BE32-E72D297353CC}">
              <c16:uniqueId val="{0000000B-1A00-44AF-956A-E22C38D390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980</c:v>
                </c:pt>
                <c:pt idx="1">
                  <c:v>770</c:v>
                </c:pt>
                <c:pt idx="2">
                  <c:v>720</c:v>
                </c:pt>
              </c:numCache>
            </c:numRef>
          </c:val>
          <c:extLst>
            <c:ext xmlns:c16="http://schemas.microsoft.com/office/drawing/2014/chart" uri="{C3380CC4-5D6E-409C-BE32-E72D297353CC}">
              <c16:uniqueId val="{00000000-F2F9-4C62-ADDA-6451E1765D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F2F9-4C62-ADDA-6451E1765D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c:v>
                </c:pt>
                <c:pt idx="1">
                  <c:v>40</c:v>
                </c:pt>
                <c:pt idx="2">
                  <c:v>40</c:v>
                </c:pt>
              </c:numCache>
            </c:numRef>
          </c:val>
          <c:extLst>
            <c:ext xmlns:c16="http://schemas.microsoft.com/office/drawing/2014/chart" uri="{C3380CC4-5D6E-409C-BE32-E72D297353CC}">
              <c16:uniqueId val="{00000002-F2F9-4C62-ADDA-6451E1765D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{ED7376AA-E55A-4541-8A1E-BDE9679545B3}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BE1-45CA-93C0-31AFC2F39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{4FC85313-0346-40C4-A157-893EBA347343}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1-45CA-93C0-31AFC2F39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{EBE67F76-906C-4F70-9187-3B993328E216}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1-45CA-93C0-31AFC2F39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{D45BE282-4CBB-4233-8139-F9DEFFB5418A}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1-45CA-93C0-31AFC2F39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{63366E3B-948D-4E03-B944-1A305A398C3E}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1-45CA-93C0-31AFC2F394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{A9E9C21A-6CF2-402A-84E7-B6C464598E2F}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BE1-45CA-93C0-31AFC2F394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{70862B6E-7A92-416D-A74C-F6A333319D13}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BE1-45CA-93C0-31AFC2F394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{16385BEF-861E-4873-9A2F-C87ACF0752CC}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BE1-45CA-93C0-31AFC2F394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{A9ED90C4-C5B6-450B-BD0E-ADE89F340107}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BE1-45CA-93C0-31AFC2F39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58.6</c:v>
                </c:pt>
                <c:pt idx="24">
                  <c:v>56.9</c:v>
                </c:pt>
              </c:numCache>
            </c:numRef>
          </c:xVal>
          <c:yVal>
            <c:numRef>
              <c:f>公会計指標分析・財政指標組合せ分析表!$BP$51:$DC$51</c:f>
              <c:numCache>
                <c:formatCode>#,##0.0;"▲ "#,##0.0</c:formatCode>
                <c:ptCount val="40"/>
                <c:pt idx="16">
                  <c:v>70</c:v>
                </c:pt>
                <c:pt idx="24">
                  <c:v>103</c:v>
                </c:pt>
              </c:numCache>
            </c:numRef>
          </c:yVal>
          <c:smooth val="0"/>
          <c:extLst>
            <c:ext xmlns:c16="http://schemas.microsoft.com/office/drawing/2014/chart" uri="{C3380CC4-5D6E-409C-BE32-E72D297353CC}">
              <c16:uniqueId val="{00000009-6BE1-45CA-93C0-31AFC2F394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{878D3381-CAB6-4EBD-B13D-5BDE24EF2FB8}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BE1-45CA-93C0-31AFC2F394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{53B9794E-7178-442F-913F-A45BB0695C05}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1-45CA-93C0-31AFC2F39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{59EFD42D-F32B-4916-8DEA-0A22866C8B1F}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1-45CA-93C0-31AFC2F39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{498D20FD-3ABA-481E-9F9C-C1D9B59DC8C0}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1-45CA-93C0-31AFC2F39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{16749CC4-2D79-49A0-9EC0-A78F1DAFABBA}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1-45CA-93C0-31AFC2F394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{87CC35CD-B8D9-4B82-9204-2120A622588E}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BE1-45CA-93C0-31AFC2F394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{5E67D785-2209-44D8-A858-632DCADCD546}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BE1-45CA-93C0-31AFC2F394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{8E2EDC38-ED46-4EF4-8A92-732A643B9908}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BE1-45CA-93C0-31AFC2F394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{985867AA-1C0A-4D40-97C5-D84BBF1C5E63}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BE1-45CA-93C0-31AFC2F39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6BE1-45CA-93C0-31AFC2F394D5}"/>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{E00A3AFD-4DBD-4120-83D7-0BA6E1DE9A58}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1C4-431D-9985-C875051C0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{C8E88087-DF6E-4009-B990-2BF48C6484C6}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C4-431D-9985-C875051C0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{82E64309-3A55-4FCE-B831-5F36C765AF1F}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C4-431D-9985-C875051C0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{EC118CC6-9636-4C78-920A-3309F90E42CE}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C4-431D-9985-C875051C0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{00AA6CA9-D5A0-41AF-829E-E7695F450A43}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C4-431D-9985-C875051C00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{45D9F9F2-22C7-4AC5-AB66-4E4A776706F9}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1C4-431D-9985-C875051C00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{C49C5874-D5D4-4E2F-8E09-C1183925FA83}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1C4-431D-9985-C875051C00F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{195AC997-B0F0-4437-B82C-1104BA9C139F}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1C4-431D-9985-C875051C00F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{DEE90206-8D4C-47AF-B84D-C5E59D3BDF21}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1C4-431D-9985-C875051C0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12.1</c:v>
                </c:pt>
                <c:pt idx="16">
                  <c:v>11</c:v>
                </c:pt>
                <c:pt idx="24">
                  <c:v>9.6999999999999993</c:v>
                </c:pt>
                <c:pt idx="32">
                  <c:v>10.5</c:v>
                </c:pt>
              </c:numCache>
            </c:numRef>
          </c:xVal>
          <c:yVal>
            <c:numRef>
              <c:f>公会計指標分析・財政指標組合せ分析表!$BP$73:$DC$73</c:f>
              <c:numCache>
                <c:formatCode>#,##0.0;"▲ "#,##0.0</c:formatCode>
                <c:ptCount val="40"/>
                <c:pt idx="0">
                  <c:v>79</c:v>
                </c:pt>
                <c:pt idx="8">
                  <c:v>73.599999999999994</c:v>
                </c:pt>
                <c:pt idx="16">
                  <c:v>70</c:v>
                </c:pt>
                <c:pt idx="24">
                  <c:v>103</c:v>
                </c:pt>
                <c:pt idx="32">
                  <c:v>108.3</c:v>
                </c:pt>
              </c:numCache>
            </c:numRef>
          </c:yVal>
          <c:smooth val="0"/>
          <c:extLst>
            <c:ext xmlns:c16="http://schemas.microsoft.com/office/drawing/2014/chart" uri="{C3380CC4-5D6E-409C-BE32-E72D297353CC}">
              <c16:uniqueId val="{00000009-41C4-431D-9985-C875051C00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{BB300DA9-0BD7-4E27-94D5-5713C1B7C6F5}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1C4-431D-9985-C875051C00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{0BBA60CD-5234-42DD-A9A7-B975B288EFE8}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C4-431D-9985-C875051C0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{AADE1244-7389-416D-9A6E-CCDEEDBA0494}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C4-431D-9985-C875051C0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{4097A356-A561-4FF0-A4E7-A855D2E0FB1E}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C4-431D-9985-C875051C0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{56872B6A-F6F7-4025-A5A6-75B7D0010E8A}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C4-431D-9985-C875051C00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{9AC55CE3-DCDE-4610-959C-22AC271A32C9}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1C4-431D-9985-C875051C00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{D9215B20-0694-4392-9293-CF4D80F72D9F}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1C4-431D-9985-C875051C00FB}"/>
                </c:ext>
              </c:extLst>
            </c:dLbl>
            <c:dLbl>
              <c:idx val="24"/>
              <c:layout>
                <c:manualLayout>
                  <c:x val="-3.456614309082053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{52603517-702C-4188-9535-BF2664253FED}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1C4-431D-9985-C875051C00FB}"/>
                </c:ext>
              </c:extLst>
            </c:dLbl>
            <c:dLbl>
              <c:idx val="32"/>
              <c:layout>
                <c:manualLayout>
                  <c:x val="-2.882984014740072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{E075D87B-AF1E-4F50-AE0A-27CF02EE74B1}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1C4-431D-9985-C875051C0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C4-431D-9985-C875051C00FB}"/>
            </c:ext>
          </c:extLst>
        </c:ser>
        <c:dLbls>
          <c:showLegendKey val="0"/>
          <c:showVal val="1"/>
          <c:showCatName val="0"/>
          <c:showSerName val="0"/>
          <c:showPercent val="0"/>
          <c:showBubbleSize val="0"/>
        </c:dLbls>
        <c:axId val="84219776"/>
        <c:axId val="84234240"/>
      </c:scatterChart>
      <c:valAx>
        <c:axId val="84219776"/>
        <c:scaling>
          <c:orientation val="minMax"/>
          <c:max val="13.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当年度は償還が終了する起債がなく、道路改良事業に伴う</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公共事業等債、消防ポンプ自動車更新に伴う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緊急防災・減債事業債等の償還が開始したことから、</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の上昇となった。</a:t>
          </a: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年度決算（単年度）における元利償還金は</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百万円、実質公債費比率は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である。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年度以降の元利償還金合計額は、概ね</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百万円で推移する見込みであることから、今後同水準で推移するものと見込んでいる。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1,858</a:t>
          </a:r>
          <a:r>
            <a:rPr kumimoji="1" lang="ja-JP" altLang="en-US" sz="1400">
              <a:latin typeface="ＭＳ ゴシック" pitchFamily="49" charset="-128"/>
              <a:ea typeface="ＭＳ ゴシック" pitchFamily="49" charset="-128"/>
            </a:rPr>
            <a:t>百万円をピークに減少していたが、公園や認定こども園等の整備により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1,886</a:t>
          </a:r>
          <a:r>
            <a:rPr kumimoji="1" lang="ja-JP" altLang="en-US" sz="1400">
              <a:latin typeface="ＭＳ ゴシック" pitchFamily="49" charset="-128"/>
              <a:ea typeface="ＭＳ ゴシック" pitchFamily="49" charset="-128"/>
            </a:rPr>
            <a:t>百万円となった。また、財政調整基金</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百万円の取り崩しも影響し将来負担比率は</a:t>
          </a:r>
          <a:r>
            <a:rPr kumimoji="1" lang="en-US" altLang="ja-JP" sz="1400">
              <a:latin typeface="ＭＳ ゴシック" pitchFamily="49" charset="-128"/>
              <a:ea typeface="ＭＳ ゴシック" pitchFamily="49" charset="-128"/>
            </a:rPr>
            <a:t>103.0%→108.3%</a:t>
          </a:r>
          <a:r>
            <a:rPr kumimoji="1" lang="ja-JP" altLang="en-US" sz="1400">
              <a:latin typeface="ＭＳ ゴシック" pitchFamily="49" charset="-128"/>
              <a:ea typeface="ＭＳ ゴシック" pitchFamily="49" charset="-128"/>
            </a:rPr>
            <a:t>へと大きく上昇した。今後も子育て支援賃貸住宅の整備に係る起債の発行を予定しており、ピークとなる</a:t>
          </a:r>
          <a:r>
            <a:rPr kumimoji="1" lang="en-US" altLang="ja-JP" sz="1400">
              <a:latin typeface="ＭＳ ゴシック" pitchFamily="49" charset="-128"/>
              <a:ea typeface="ＭＳ ゴシック" pitchFamily="49" charset="-128"/>
            </a:rPr>
            <a:t>H31</a:t>
          </a:r>
          <a:r>
            <a:rPr kumimoji="1" lang="ja-JP" altLang="en-US" sz="1400">
              <a:latin typeface="ＭＳ ゴシック" pitchFamily="49" charset="-128"/>
              <a:ea typeface="ＭＳ ゴシック" pitchFamily="49" charset="-128"/>
            </a:rPr>
            <a:t>まで残高が増加するものと見込んでいる。その後は、減少を見込んでいるものの、公共施設の老朽化に係る費用や、一部事務組合の新規起債等、予測できない部分で大きく左右される可能性がある。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富山県舟橋村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年度で財政調整基金の取崩しを行っており、全体で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取崩しの内訳は、平成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年度は駅南駐車場用地取得にかかる事業費として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億円、地方創生プロジェクト事業費として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年度は認定こども園整備等にかかる財源として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財政調整基金以外は積増しや取崩しは行っていない。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京坪川河川公園や認定こども園の整備等により、今後これらに係る起債の償還が開始されることから減債基金への積立てを行う予定である。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一方、地方版総合戦略の実現化に向けた地方創生プロジェクト事業や公共施設老朽化対策事業の実施にあたっては、財政調整基金からの繰入れを行う予定である。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地域福祉基金：高齢者福祉環境の充実化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農村環境創造基金：土地改良施設等の機能増進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地域振興基金：少子高齢化対策の充実化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児童福祉基金：村子育て支援センターの保育環境充実化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教育振興基金：小中学校教育環境の充実化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学校教育備品購入のため、教育振興基金で１百万円の取崩し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・使途に適した具体的な事業を行う場合、その財源として当該基金を充当する。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・各種指定寄付等があった場合、積立てする。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例：個人・企業等から学校教育充実のための寄付があった場合、教育振興基金に積立てする。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上欄に記載したとおり、平成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年度は駅南駐車場用地取得にかかる事業費として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億円、地方創生プロジェクト事業費として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年度は認定こども園整備等にかかる財源として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上欄に記載したとおり、各種事業費の財源として活用する。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年度決算においては、増減がなかった。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京坪川河川公園や認定こども園の整備等により、今後これらに係る起債の償還が開始されることから減債基金への積立てを行う予定である。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各種の固定資産の償却状況を適切に把握し、更新費用等を的確に見込むことが必要である。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31</xdr:row>
      <xdr:rowOff>57573</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3289300" y="608287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1" name="n_1aveValue有形固定資産減価償却率">
          <a:extLst>
            <a:ext uri="{FF2B5EF4-FFF2-40B4-BE49-F238E27FC236}">
              <a16:creationId xmlns:a16="http://schemas.microsoft.com/office/drawing/2014/main" id="{00000000-0008-0000-0000-000051000000}"/>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2" name="n_2aveValue有形固定資産減価償却率">
          <a:extLst>
            <a:ext uri="{FF2B5EF4-FFF2-40B4-BE49-F238E27FC236}">
              <a16:creationId xmlns:a16="http://schemas.microsoft.com/office/drawing/2014/main" id="{00000000-0008-0000-0000-000052000000}"/>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83" name="n_1mainValue有形固定資産減価償却率">
          <a:extLst>
            <a:ext uri="{FF2B5EF4-FFF2-40B4-BE49-F238E27FC236}">
              <a16:creationId xmlns:a16="http://schemas.microsoft.com/office/drawing/2014/main" id="{00000000-0008-0000-0000-000053000000}"/>
            </a:ext>
          </a:extLst>
        </xdr:cNvPr>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4" name="n_2mainValue有形固定資産減価償却率">
          <a:extLst>
            <a:ext uri="{FF2B5EF4-FFF2-40B4-BE49-F238E27FC236}">
              <a16:creationId xmlns:a16="http://schemas.microsoft.com/office/drawing/2014/main" id="{00000000-0008-0000-0000-000054000000}"/>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類似団体平均を上回っている要因は小中学校の大規模改造事業や都市公園整備事業等により債務が増加したためであるが、今後とも償還の財源を適切に確保し、確実に償還を進める必要がある。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a:extLst>
            <a:ext uri="{FF2B5EF4-FFF2-40B4-BE49-F238E27FC236}">
              <a16:creationId xmlns:a16="http://schemas.microsoft.com/office/drawing/2014/main" id="{00000000-0008-0000-0000-000074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8" name="債務償還可能年数最大値テキスト">
          <a:extLst>
            <a:ext uri="{FF2B5EF4-FFF2-40B4-BE49-F238E27FC236}">
              <a16:creationId xmlns:a16="http://schemas.microsoft.com/office/drawing/2014/main" id="{00000000-0008-0000-0000-000076000000}"/>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0" name="債務償還可能年数平均値テキスト">
          <a:extLst>
            <a:ext uri="{FF2B5EF4-FFF2-40B4-BE49-F238E27FC236}">
              <a16:creationId xmlns:a16="http://schemas.microsoft.com/office/drawing/2014/main" id="{00000000-0008-0000-0000-000078000000}"/>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8618</xdr:rowOff>
    </xdr:from>
    <xdr:to>
      <xdr:col>76</xdr:col>
      <xdr:colOff>73025</xdr:colOff>
      <xdr:row>28</xdr:row>
      <xdr:rowOff>110218</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14744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31495</xdr:rowOff>
    </xdr:from>
    <xdr:ext cx="340478" cy="259045"/>
    <xdr:sp macro="" textlink="">
      <xdr:nvSpPr>
        <xdr:cNvPr id="128" name="債務償還可能年数該当値テキスト">
          <a:extLst>
            <a:ext uri="{FF2B5EF4-FFF2-40B4-BE49-F238E27FC236}">
              <a16:creationId xmlns:a16="http://schemas.microsoft.com/office/drawing/2014/main" id="{00000000-0008-0000-0000-000080000000}"/>
            </a:ext>
          </a:extLst>
        </xdr:cNvPr>
        <xdr:cNvSpPr txBox="1"/>
      </xdr:nvSpPr>
      <xdr:spPr>
        <a:xfrm>
          <a:off x="14846300" y="5432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39</xdr:row>
      <xdr:rowOff>30480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a:off x="2908300" y="6602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100-000047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100-000048000000}"/>
            </a:ext>
          </a:extLst>
        </xdr:cNvPr>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100-000049000000}"/>
            </a:ext>
          </a:extLst>
        </xdr:cNvPr>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74" name="n_2mainValue【道路】&#10;有形固定資産減価償却率">
          <a:extLst>
            <a:ext uri="{FF2B5EF4-FFF2-40B4-BE49-F238E27FC236}">
              <a16:creationId xmlns:a16="http://schemas.microsoft.com/office/drawing/2014/main" id="{00000000-0008-0000-0100-00004A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00000000-0008-0000-0100-000061000000}"/>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00000000-0008-0000-0100-000063000000}"/>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a:extLst>
            <a:ext uri="{FF2B5EF4-FFF2-40B4-BE49-F238E27FC236}">
              <a16:creationId xmlns:a16="http://schemas.microsoft.com/office/drawing/2014/main" id="{00000000-0008-0000-0100-000065000000}"/>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45206</xdr:rowOff>
    </xdr:from>
    <xdr:to>
      <xdr:col>50</xdr:col>
      <xdr:colOff>165100</xdr:colOff>
      <xdr:row>41</xdr:row>
      <xdr:rowOff>146806</xdr:rowOff>
    </xdr:to>
    <xdr:sp macro="" textlink="">
      <xdr:nvSpPr>
        <xdr:cNvPr id="110" name="楕円 109">
          <a:extLst>
            <a:ext uri="{FF2B5EF4-FFF2-40B4-BE49-F238E27FC236}">
              <a16:creationId xmlns:a16="http://schemas.microsoft.com/office/drawing/2014/main" id="{00000000-0008-0000-0100-00006E000000}"/>
            </a:ext>
          </a:extLst>
        </xdr:cNvPr>
        <xdr:cNvSpPr/>
      </xdr:nvSpPr>
      <xdr:spPr>
        <a:xfrm>
          <a:off x="9588500" y="70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45969</xdr:rowOff>
    </xdr:from>
    <xdr:to>
      <xdr:col>46</xdr:col>
      <xdr:colOff>38100</xdr:colOff>
      <xdr:row>41</xdr:row>
      <xdr:rowOff>147569</xdr:rowOff>
    </xdr:to>
    <xdr:sp macro="" textlink="">
      <xdr:nvSpPr>
        <xdr:cNvPr id="111" name="楕円 110">
          <a:extLst>
            <a:ext uri="{FF2B5EF4-FFF2-40B4-BE49-F238E27FC236}">
              <a16:creationId xmlns:a16="http://schemas.microsoft.com/office/drawing/2014/main" id="{00000000-0008-0000-0100-00006F000000}"/>
            </a:ext>
          </a:extLst>
        </xdr:cNvPr>
        <xdr:cNvSpPr/>
      </xdr:nvSpPr>
      <xdr:spPr>
        <a:xfrm>
          <a:off x="8699500" y="70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96006</xdr:rowOff>
    </xdr:from>
    <xdr:to>
      <xdr:col>50</xdr:col>
      <xdr:colOff>114300</xdr:colOff>
      <xdr:row>41</xdr:row>
      <xdr:rowOff>96769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8750300" y="712545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3" name="n_1aveValue【道路】&#10;一人当たり延長">
          <a:extLst>
            <a:ext uri="{FF2B5EF4-FFF2-40B4-BE49-F238E27FC236}">
              <a16:creationId xmlns:a16="http://schemas.microsoft.com/office/drawing/2014/main" id="{00000000-0008-0000-0100-000071000000}"/>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4" name="n_2aveValue【道路】&#10;一人当たり延長">
          <a:extLst>
            <a:ext uri="{FF2B5EF4-FFF2-40B4-BE49-F238E27FC236}">
              <a16:creationId xmlns:a16="http://schemas.microsoft.com/office/drawing/2014/main" id="{00000000-0008-0000-0100-000072000000}"/>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137933</xdr:rowOff>
    </xdr:from>
    <xdr:ext cx="469744" cy="259045"/>
    <xdr:sp macro="" textlink="">
      <xdr:nvSpPr>
        <xdr:cNvPr id="115" name="n_1mainValue【道路】&#10;一人当たり延長">
          <a:extLst>
            <a:ext uri="{FF2B5EF4-FFF2-40B4-BE49-F238E27FC236}">
              <a16:creationId xmlns:a16="http://schemas.microsoft.com/office/drawing/2014/main" id="{00000000-0008-0000-0100-000073000000}"/>
            </a:ext>
          </a:extLst>
        </xdr:cNvPr>
        <xdr:cNvSpPr txBox="1"/>
      </xdr:nvSpPr>
      <xdr:spPr>
        <a:xfrm>
          <a:off x="9391727" y="71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138696</xdr:rowOff>
    </xdr:from>
    <xdr:ext cx="469744" cy="259045"/>
    <xdr:sp macro="" textlink="">
      <xdr:nvSpPr>
        <xdr:cNvPr id="116" name="n_2mainValue【道路】&#10;一人当たり延長">
          <a:extLst>
            <a:ext uri="{FF2B5EF4-FFF2-40B4-BE49-F238E27FC236}">
              <a16:creationId xmlns:a16="http://schemas.microsoft.com/office/drawing/2014/main" id="{00000000-0008-0000-0100-000074000000}"/>
            </a:ext>
          </a:extLst>
        </xdr:cNvPr>
        <xdr:cNvSpPr txBox="1"/>
      </xdr:nvSpPr>
      <xdr:spPr>
        <a:xfrm>
          <a:off x="8515427" y="71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1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00000000-0008-0000-0100-00008F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100-000091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100-000093000000}"/>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00000000-0008-0000-0100-000094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00000000-0008-0000-0100-000095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17780</xdr:rowOff>
    </xdr:from>
    <xdr:to>
      <xdr:col>15</xdr:col>
      <xdr:colOff>101600</xdr:colOff>
      <xdr:row>58</xdr:row>
      <xdr:rowOff>119380</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68580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2908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id="{00000000-0008-0000-0100-00009F000000}"/>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id="{00000000-0008-0000-0100-0000A0000000}"/>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62" name="n_2main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165140</xdr:rowOff>
    </xdr:from>
    <xdr:to>
      <xdr:col>50</xdr:col>
      <xdr:colOff>165100</xdr:colOff>
      <xdr:row>64</xdr:row>
      <xdr:rowOff>95290</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9588500" y="109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165297</xdr:rowOff>
    </xdr:from>
    <xdr:to>
      <xdr:col>46</xdr:col>
      <xdr:colOff>38100</xdr:colOff>
      <xdr:row>64</xdr:row>
      <xdr:rowOff>95447</xdr:rowOff>
    </xdr:to>
    <xdr:sp macro="" textlink="">
      <xdr:nvSpPr>
        <xdr:cNvPr id="201" name="楕円 200">
          <a:extLst>
            <a:ext uri="{FF2B5EF4-FFF2-40B4-BE49-F238E27FC236}">
              <a16:creationId xmlns:a16="http://schemas.microsoft.com/office/drawing/2014/main" id="{00000000-0008-0000-0100-0000C9000000}"/>
            </a:ext>
          </a:extLst>
        </xdr:cNvPr>
        <xdr:cNvSpPr/>
      </xdr:nvSpPr>
      <xdr:spPr>
        <a:xfrm>
          <a:off x="8699500" y="109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44490</xdr:rowOff>
    </xdr:from>
    <xdr:to>
      <xdr:col>50</xdr:col>
      <xdr:colOff>114300</xdr:colOff>
      <xdr:row>64</xdr:row>
      <xdr:rowOff>44647</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8750300" y="11017290"/>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3" name="n_1aveValue【橋りょう・トンネル】&#10;一人当たり有形固定資産（償却資産）額">
          <a:extLst>
            <a:ext uri="{FF2B5EF4-FFF2-40B4-BE49-F238E27FC236}">
              <a16:creationId xmlns:a16="http://schemas.microsoft.com/office/drawing/2014/main" id="{00000000-0008-0000-0100-0000CB000000}"/>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86417</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9327095" y="110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86574</xdr:rowOff>
    </xdr:from>
    <xdr:ext cx="599010" cy="259045"/>
    <xdr:sp macro="" textlink="">
      <xdr:nvSpPr>
        <xdr:cNvPr id="206" name="n_2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8450795" y="110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学校施設】&#10;有形固定資産減価償却率グラフ枠">
          <a:extLst>
            <a:ext uri="{FF2B5EF4-FFF2-40B4-BE49-F238E27FC236}">
              <a16:creationId xmlns:a16="http://schemas.microsoft.com/office/drawing/2014/main" id="{00000000-0008-0000-0100-00001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281" name="【学校施設】&#10;有形固定資産減価償却率最小値テキスト">
          <a:extLst>
            <a:ext uri="{FF2B5EF4-FFF2-40B4-BE49-F238E27FC236}">
              <a16:creationId xmlns:a16="http://schemas.microsoft.com/office/drawing/2014/main" id="{00000000-0008-0000-0100-000019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283" name="【学校施設】&#10;有形固定資産減価償却率最大値テキスト">
          <a:extLst>
            <a:ext uri="{FF2B5EF4-FFF2-40B4-BE49-F238E27FC236}">
              <a16:creationId xmlns:a16="http://schemas.microsoft.com/office/drawing/2014/main" id="{00000000-0008-0000-0100-00001B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285" name="【学校施設】&#10;有形固定資産減価償却率平均値テキスト">
          <a:extLst>
            <a:ext uri="{FF2B5EF4-FFF2-40B4-BE49-F238E27FC236}">
              <a16:creationId xmlns:a16="http://schemas.microsoft.com/office/drawing/2014/main" id="{00000000-0008-0000-0100-00001D010000}"/>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4541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42454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14592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297" name="n_1aveValue【学校施設】&#10;有形固定資産減価償却率">
          <a:extLst>
            <a:ext uri="{FF2B5EF4-FFF2-40B4-BE49-F238E27FC236}">
              <a16:creationId xmlns:a16="http://schemas.microsoft.com/office/drawing/2014/main" id="{00000000-0008-0000-0100-000029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298" name="n_2aveValue【学校施設】&#10;有形固定資産減価償却率">
          <a:extLst>
            <a:ext uri="{FF2B5EF4-FFF2-40B4-BE49-F238E27FC236}">
              <a16:creationId xmlns:a16="http://schemas.microsoft.com/office/drawing/2014/main" id="{00000000-0008-0000-0100-00002A010000}"/>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299" name="n_1mainValue【学校施設】&#10;有形固定資産減価償却率">
          <a:extLst>
            <a:ext uri="{FF2B5EF4-FFF2-40B4-BE49-F238E27FC236}">
              <a16:creationId xmlns:a16="http://schemas.microsoft.com/office/drawing/2014/main" id="{00000000-0008-0000-0100-00002B010000}"/>
            </a:ext>
          </a:extLst>
        </xdr:cNvPr>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300" name="n_2mainValue【学校施設】&#10;有形固定資産減価償却率">
          <a:extLst>
            <a:ext uri="{FF2B5EF4-FFF2-40B4-BE49-F238E27FC236}">
              <a16:creationId xmlns:a16="http://schemas.microsoft.com/office/drawing/2014/main" id="{00000000-0008-0000-0100-00002C010000}"/>
            </a:ext>
          </a:extLst>
        </xdr:cNvPr>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5" name="【学校施設】&#10;一人当たり面積グラフ枠">
          <a:extLst>
            <a:ext uri="{FF2B5EF4-FFF2-40B4-BE49-F238E27FC236}">
              <a16:creationId xmlns:a16="http://schemas.microsoft.com/office/drawing/2014/main" id="{00000000-0008-0000-0100-00004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327" name="【学校施設】&#10;一人当たり面積最小値テキスト">
          <a:extLst>
            <a:ext uri="{FF2B5EF4-FFF2-40B4-BE49-F238E27FC236}">
              <a16:creationId xmlns:a16="http://schemas.microsoft.com/office/drawing/2014/main" id="{00000000-0008-0000-0100-00004701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329" name="【学校施設】&#10;一人当たり面積最大値テキスト">
          <a:extLst>
            <a:ext uri="{FF2B5EF4-FFF2-40B4-BE49-F238E27FC236}">
              <a16:creationId xmlns:a16="http://schemas.microsoft.com/office/drawing/2014/main" id="{00000000-0008-0000-0100-00004901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331" name="【学校施設】&#10;一人当たり面積平均値テキスト">
          <a:extLst>
            <a:ext uri="{FF2B5EF4-FFF2-40B4-BE49-F238E27FC236}">
              <a16:creationId xmlns:a16="http://schemas.microsoft.com/office/drawing/2014/main" id="{00000000-0008-0000-0100-00004B010000}"/>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88428</xdr:rowOff>
    </xdr:from>
    <xdr:to>
      <xdr:col>112</xdr:col>
      <xdr:colOff>38100</xdr:colOff>
      <xdr:row>63</xdr:row>
      <xdr:rowOff>18578</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21272500" y="107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90061</xdr:rowOff>
    </xdr:from>
    <xdr:to>
      <xdr:col>107</xdr:col>
      <xdr:colOff>101600</xdr:colOff>
      <xdr:row>63</xdr:row>
      <xdr:rowOff>20211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20383500" y="10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139228</xdr:rowOff>
    </xdr:from>
    <xdr:to>
      <xdr:col>111</xdr:col>
      <xdr:colOff>177800</xdr:colOff>
      <xdr:row>62</xdr:row>
      <xdr:rowOff>140861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20434300" y="1076912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343" name="n_1aveValue【学校施設】&#10;一人当たり面積">
          <a:extLst>
            <a:ext uri="{FF2B5EF4-FFF2-40B4-BE49-F238E27FC236}">
              <a16:creationId xmlns:a16="http://schemas.microsoft.com/office/drawing/2014/main" id="{00000000-0008-0000-0100-000057010000}"/>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344" name="n_2aveValue【学校施設】&#10;一人当たり面積">
          <a:extLst>
            <a:ext uri="{FF2B5EF4-FFF2-40B4-BE49-F238E27FC236}">
              <a16:creationId xmlns:a16="http://schemas.microsoft.com/office/drawing/2014/main" id="{00000000-0008-0000-0100-000058010000}"/>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9705</xdr:rowOff>
    </xdr:from>
    <xdr:ext cx="469744" cy="259045"/>
    <xdr:sp macro="" textlink="">
      <xdr:nvSpPr>
        <xdr:cNvPr id="345" name="n_1mainValue【学校施設】&#10;一人当たり面積">
          <a:extLst>
            <a:ext uri="{FF2B5EF4-FFF2-40B4-BE49-F238E27FC236}">
              <a16:creationId xmlns:a16="http://schemas.microsoft.com/office/drawing/2014/main" id="{00000000-0008-0000-0100-000059010000}"/>
            </a:ext>
          </a:extLst>
        </xdr:cNvPr>
        <xdr:cNvSpPr txBox="1"/>
      </xdr:nvSpPr>
      <xdr:spPr>
        <a:xfrm>
          <a:off x="21075727" y="108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11338</xdr:rowOff>
    </xdr:from>
    <xdr:ext cx="469744" cy="259045"/>
    <xdr:sp macro="" textlink="">
      <xdr:nvSpPr>
        <xdr:cNvPr id="346" name="n_2mainValue【学校施設】&#10;一人当たり面積">
          <a:extLst>
            <a:ext uri="{FF2B5EF4-FFF2-40B4-BE49-F238E27FC236}">
              <a16:creationId xmlns:a16="http://schemas.microsoft.com/office/drawing/2014/main" id="{00000000-0008-0000-0100-00005A010000}"/>
            </a:ext>
          </a:extLst>
        </xdr:cNvPr>
        <xdr:cNvSpPr txBox="1"/>
      </xdr:nvSpPr>
      <xdr:spPr>
        <a:xfrm>
          <a:off x="20199427" y="1081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面積が日本最小であることから道路延長が極めて低くなっている。今後も大幅な新規路線の整備等は予定しておらず、減価償却の状況等を加味しながら適切な維持管理に努める必要がある。</a:t>
          </a:r>
          <a:endParaRPr lang="ja-JP" altLang="ja-JP" sz="1400">
            <a:effectLst/>
          </a:endParaRPr>
        </a:p>
        <a:p>
          <a:r>
            <a:rPr kumimoji="1" lang="ja-JP" altLang="ja-JP" sz="1100">
              <a:solidFill>
                <a:schemeClr val="dk1"/>
              </a:solidFill>
              <a:effectLst/>
              <a:latin typeface="+mn-lt"/>
              <a:ea typeface="+mn-ea"/>
              <a:cs typeface="+mn-cs"/>
            </a:rPr>
            <a:t>学校施設については、小中学校それぞれ１校保有している。児童生徒数は年々減少傾向にあることから増築等は予定しておらず、施設の長寿命化対策を適切に図る必要がある。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00000000-0008-0000-0200-000034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00000000-0008-0000-0200-000036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00000000-0008-0000-0200-000038000000}"/>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00000000-0008-0000-0200-00003A000000}"/>
            </a:ext>
          </a:extLst>
        </xdr:cNvPr>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00000000-0008-0000-0200-00003B000000}"/>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49547</xdr:rowOff>
    </xdr:from>
    <xdr:ext cx="405111" cy="259045"/>
    <xdr:sp macro="" textlink="">
      <xdr:nvSpPr>
        <xdr:cNvPr id="61" name="n_1aveValue【図書館】&#10;有形固定資産減価償却率">
          <a:extLst>
            <a:ext uri="{FF2B5EF4-FFF2-40B4-BE49-F238E27FC236}">
              <a16:creationId xmlns:a16="http://schemas.microsoft.com/office/drawing/2014/main" id="{00000000-0008-0000-0200-00003D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xdr:rowOff>
    </xdr:from>
    <xdr:to>
      <xdr:col>15</xdr:col>
      <xdr:colOff>101600</xdr:colOff>
      <xdr:row>37</xdr:row>
      <xdr:rowOff>101854</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92981</xdr:rowOff>
    </xdr:from>
    <xdr:ext cx="405111" cy="259045"/>
    <xdr:sp macro="" textlink="">
      <xdr:nvSpPr>
        <xdr:cNvPr id="63" name="n_2aveValue【図書館】&#10;有形固定資産減価償却率">
          <a:extLst>
            <a:ext uri="{FF2B5EF4-FFF2-40B4-BE49-F238E27FC236}">
              <a16:creationId xmlns:a16="http://schemas.microsoft.com/office/drawing/2014/main" id="{00000000-0008-0000-0200-00003F000000}"/>
            </a:ext>
          </a:extLst>
        </xdr:cNvPr>
        <xdr:cNvSpPr txBox="1"/>
      </xdr:nvSpPr>
      <xdr:spPr>
        <a:xfrm>
          <a:off x="2705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73406</xdr:rowOff>
    </xdr:from>
    <xdr:to>
      <xdr:col>20</xdr:col>
      <xdr:colOff>38100</xdr:colOff>
      <xdr:row>37</xdr:row>
      <xdr:rowOff>3556</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3746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124206</xdr:rowOff>
    </xdr:from>
    <xdr:to>
      <xdr:col>19</xdr:col>
      <xdr:colOff>177800</xdr:colOff>
      <xdr:row>36</xdr:row>
      <xdr:rowOff>167640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2908300" y="62964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72" name="n_1mainValue【図書館】&#10;有形固定資産減価償却率">
          <a:extLst>
            <a:ext uri="{FF2B5EF4-FFF2-40B4-BE49-F238E27FC236}">
              <a16:creationId xmlns:a16="http://schemas.microsoft.com/office/drawing/2014/main" id="{00000000-0008-0000-0200-000048000000}"/>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mainValue【図書館】&#10;有形固定資産減価償却率">
          <a:extLst>
            <a:ext uri="{FF2B5EF4-FFF2-40B4-BE49-F238E27FC236}">
              <a16:creationId xmlns:a16="http://schemas.microsoft.com/office/drawing/2014/main" id="{00000000-0008-0000-0200-000049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162742</xdr:rowOff>
    </xdr:from>
    <xdr:to>
      <xdr:col>54</xdr:col>
      <xdr:colOff>189865</xdr:colOff>
      <xdr:row>41</xdr:row>
      <xdr:rowOff>146413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476865" y="6163492"/>
          <a:ext cx="0" cy="1012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150240</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200-000064000000}"/>
            </a:ext>
          </a:extLst>
        </xdr:cNvPr>
        <xdr:cNvSpPr txBox="1"/>
      </xdr:nvSpPr>
      <xdr:spPr>
        <a:xfrm>
          <a:off x="10515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146413</xdr:rowOff>
    </xdr:from>
    <xdr:to>
      <xdr:col>55</xdr:col>
      <xdr:colOff>88900</xdr:colOff>
      <xdr:row>41</xdr:row>
      <xdr:rowOff>146413</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10388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109419</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200-000066000000}"/>
            </a:ext>
          </a:extLst>
        </xdr:cNvPr>
        <xdr:cNvSpPr txBox="1"/>
      </xdr:nvSpPr>
      <xdr:spPr>
        <a:xfrm>
          <a:off x="10515600" y="59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162742</xdr:rowOff>
    </xdr:from>
    <xdr:to>
      <xdr:col>55</xdr:col>
      <xdr:colOff>88900</xdr:colOff>
      <xdr:row>35</xdr:row>
      <xdr:rowOff>162742</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61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28320</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200-000068000000}"/>
            </a:ext>
          </a:extLst>
        </xdr:cNvPr>
        <xdr:cNvSpPr txBox="1"/>
      </xdr:nvSpPr>
      <xdr:spPr>
        <a:xfrm>
          <a:off x="10515600" y="671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49893</xdr:rowOff>
    </xdr:from>
    <xdr:to>
      <xdr:col>55</xdr:col>
      <xdr:colOff>50800</xdr:colOff>
      <xdr:row>39</xdr:row>
      <xdr:rowOff>151493</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104267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65876</xdr:rowOff>
    </xdr:from>
    <xdr:ext cx="469744" cy="259045"/>
    <xdr:sp macro="" textlink="">
      <xdr:nvSpPr>
        <xdr:cNvPr id="107" name="n_1aveValue【図書館】&#10;一人当たり面積">
          <a:extLst>
            <a:ext uri="{FF2B5EF4-FFF2-40B4-BE49-F238E27FC236}">
              <a16:creationId xmlns:a16="http://schemas.microsoft.com/office/drawing/2014/main" id="{00000000-0008-0000-0200-00006B000000}"/>
            </a:ext>
          </a:extLst>
        </xdr:cNvPr>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38117</xdr:rowOff>
    </xdr:from>
    <xdr:ext cx="469744" cy="259045"/>
    <xdr:sp macro="" textlink="">
      <xdr:nvSpPr>
        <xdr:cNvPr id="109" name="n_2aveValue【図書館】&#10;一人当たり面積">
          <a:extLst>
            <a:ext uri="{FF2B5EF4-FFF2-40B4-BE49-F238E27FC236}">
              <a16:creationId xmlns:a16="http://schemas.microsoft.com/office/drawing/2014/main" id="{00000000-0008-0000-0200-00006D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77651</xdr:rowOff>
    </xdr:from>
    <xdr:to>
      <xdr:col>50</xdr:col>
      <xdr:colOff>165100</xdr:colOff>
      <xdr:row>33</xdr:row>
      <xdr:rowOff>7801</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9588500" y="5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84183</xdr:rowOff>
    </xdr:from>
    <xdr:to>
      <xdr:col>46</xdr:col>
      <xdr:colOff>38100</xdr:colOff>
      <xdr:row>33</xdr:row>
      <xdr:rowOff>14333</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8699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128451</xdr:rowOff>
    </xdr:from>
    <xdr:to>
      <xdr:col>50</xdr:col>
      <xdr:colOff>114300</xdr:colOff>
      <xdr:row>32</xdr:row>
      <xdr:rowOff>134983</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8750300" y="56148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24328</xdr:rowOff>
    </xdr:from>
    <xdr:ext cx="469744" cy="259045"/>
    <xdr:sp macro="" textlink="">
      <xdr:nvSpPr>
        <xdr:cNvPr id="118" name="n_1mainValue【図書館】&#10;一人当たり面積">
          <a:extLst>
            <a:ext uri="{FF2B5EF4-FFF2-40B4-BE49-F238E27FC236}">
              <a16:creationId xmlns:a16="http://schemas.microsoft.com/office/drawing/2014/main" id="{00000000-0008-0000-0200-000076000000}"/>
            </a:ext>
          </a:extLst>
        </xdr:cNvPr>
        <xdr:cNvSpPr txBox="1"/>
      </xdr:nvSpPr>
      <xdr:spPr>
        <a:xfrm>
          <a:off x="9391727" y="53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30860</xdr:rowOff>
    </xdr:from>
    <xdr:ext cx="469744" cy="259045"/>
    <xdr:sp macro="" textlink="">
      <xdr:nvSpPr>
        <xdr:cNvPr id="119" name="n_2mainValue【図書館】&#10;一人当たり面積">
          <a:extLst>
            <a:ext uri="{FF2B5EF4-FFF2-40B4-BE49-F238E27FC236}">
              <a16:creationId xmlns:a16="http://schemas.microsoft.com/office/drawing/2014/main" id="{00000000-0008-0000-0200-000077000000}"/>
            </a:ext>
          </a:extLst>
        </xdr:cNvPr>
        <xdr:cNvSpPr txBox="1"/>
      </xdr:nvSpPr>
      <xdr:spPr>
        <a:xfrm>
          <a:off x="8515427" y="5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a:extLst>
            <a:ext uri="{FF2B5EF4-FFF2-40B4-BE49-F238E27FC236}">
              <a16:creationId xmlns:a16="http://schemas.microsoft.com/office/drawing/2014/main" id="{00000000-0008-0000-0200-00009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0" name="【福祉施設】&#10;有形固定資産減価償却率最小値テキスト">
          <a:extLst>
            <a:ext uri="{FF2B5EF4-FFF2-40B4-BE49-F238E27FC236}">
              <a16:creationId xmlns:a16="http://schemas.microsoft.com/office/drawing/2014/main" id="{00000000-0008-0000-0200-0000A0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2" name="【福祉施設】&#10;有形固定資産減価償却率最大値テキスト">
          <a:extLst>
            <a:ext uri="{FF2B5EF4-FFF2-40B4-BE49-F238E27FC236}">
              <a16:creationId xmlns:a16="http://schemas.microsoft.com/office/drawing/2014/main" id="{00000000-0008-0000-0200-0000A2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4" name="【福祉施設】&#10;有形固定資産減価償却率平均値テキスト">
          <a:extLst>
            <a:ext uri="{FF2B5EF4-FFF2-40B4-BE49-F238E27FC236}">
              <a16:creationId xmlns:a16="http://schemas.microsoft.com/office/drawing/2014/main" id="{00000000-0008-0000-0200-0000A4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7" name="n_1aveValue【福祉施設】&#10;有形固定資産減価償却率">
          <a:extLst>
            <a:ext uri="{FF2B5EF4-FFF2-40B4-BE49-F238E27FC236}">
              <a16:creationId xmlns:a16="http://schemas.microsoft.com/office/drawing/2014/main" id="{00000000-0008-0000-0200-0000A7000000}"/>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69" name="n_2aveValue【福祉施設】&#10;有形固定資産減価償却率">
          <a:extLst>
            <a:ext uri="{FF2B5EF4-FFF2-40B4-BE49-F238E27FC236}">
              <a16:creationId xmlns:a16="http://schemas.microsoft.com/office/drawing/2014/main" id="{00000000-0008-0000-0200-0000A900000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93980</xdr:rowOff>
    </xdr:from>
    <xdr:to>
      <xdr:col>15</xdr:col>
      <xdr:colOff>101600</xdr:colOff>
      <xdr:row>84</xdr:row>
      <xdr:rowOff>24130</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144780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2908300" y="142970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108602</xdr:rowOff>
    </xdr:from>
    <xdr:ext cx="405111" cy="259045"/>
    <xdr:sp macro="" textlink="">
      <xdr:nvSpPr>
        <xdr:cNvPr id="178" name="n_1mainValue【福祉施設】&#10;有形固定資産減価償却率">
          <a:extLst>
            <a:ext uri="{FF2B5EF4-FFF2-40B4-BE49-F238E27FC236}">
              <a16:creationId xmlns:a16="http://schemas.microsoft.com/office/drawing/2014/main" id="{00000000-0008-0000-0200-0000B2000000}"/>
            </a:ext>
          </a:extLst>
        </xdr:cNvPr>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179" name="n_2mainValue【福祉施設】&#10;有形固定資産減価償却率">
          <a:extLst>
            <a:ext uri="{FF2B5EF4-FFF2-40B4-BE49-F238E27FC236}">
              <a16:creationId xmlns:a16="http://schemas.microsoft.com/office/drawing/2014/main" id="{00000000-0008-0000-0200-0000B3000000}"/>
            </a:ext>
          </a:extLst>
        </xdr:cNvPr>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a16="http://schemas.microsoft.com/office/drawing/2014/main" id="{00000000-0008-0000-0200-0000C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4" name="【福祉施設】&#10;一人当たり面積最小値テキスト">
          <a:extLst>
            <a:ext uri="{FF2B5EF4-FFF2-40B4-BE49-F238E27FC236}">
              <a16:creationId xmlns:a16="http://schemas.microsoft.com/office/drawing/2014/main" id="{00000000-0008-0000-0200-0000CC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6" name="【福祉施設】&#10;一人当たり面積最大値テキスト">
          <a:extLst>
            <a:ext uri="{FF2B5EF4-FFF2-40B4-BE49-F238E27FC236}">
              <a16:creationId xmlns:a16="http://schemas.microsoft.com/office/drawing/2014/main" id="{00000000-0008-0000-0200-0000CE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8" name="【福祉施設】&#10;一人当たり面積平均値テキスト">
          <a:extLst>
            <a:ext uri="{FF2B5EF4-FFF2-40B4-BE49-F238E27FC236}">
              <a16:creationId xmlns:a16="http://schemas.microsoft.com/office/drawing/2014/main" id="{00000000-0008-0000-0200-0000D0000000}"/>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1" name="n_1aveValue【福祉施設】&#10;一人当たり面積">
          <a:extLst>
            <a:ext uri="{FF2B5EF4-FFF2-40B4-BE49-F238E27FC236}">
              <a16:creationId xmlns:a16="http://schemas.microsoft.com/office/drawing/2014/main" id="{00000000-0008-0000-0200-0000D3000000}"/>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3" name="n_2aveValue【福祉施設】&#10;一人当たり面積">
          <a:extLst>
            <a:ext uri="{FF2B5EF4-FFF2-40B4-BE49-F238E27FC236}">
              <a16:creationId xmlns:a16="http://schemas.microsoft.com/office/drawing/2014/main" id="{00000000-0008-0000-0200-0000D5000000}"/>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100076</xdr:rowOff>
    </xdr:from>
    <xdr:to>
      <xdr:col>46</xdr:col>
      <xdr:colOff>38100</xdr:colOff>
      <xdr:row>86</xdr:row>
      <xdr:rowOff>30226</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8699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150876</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8750300" y="147233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20590</xdr:rowOff>
    </xdr:from>
    <xdr:ext cx="469744" cy="259045"/>
    <xdr:sp macro="" textlink="">
      <xdr:nvSpPr>
        <xdr:cNvPr id="222" name="n_1mainValue【福祉施設】&#10;一人当たり面積">
          <a:extLst>
            <a:ext uri="{FF2B5EF4-FFF2-40B4-BE49-F238E27FC236}">
              <a16:creationId xmlns:a16="http://schemas.microsoft.com/office/drawing/2014/main" id="{00000000-0008-0000-0200-0000DE000000}"/>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21353</xdr:rowOff>
    </xdr:from>
    <xdr:ext cx="469744" cy="259045"/>
    <xdr:sp macro="" textlink="">
      <xdr:nvSpPr>
        <xdr:cNvPr id="223" name="n_2mainValue【福祉施設】&#10;一人当たり面積">
          <a:extLst>
            <a:ext uri="{FF2B5EF4-FFF2-40B4-BE49-F238E27FC236}">
              <a16:creationId xmlns:a16="http://schemas.microsoft.com/office/drawing/2014/main" id="{00000000-0008-0000-0200-0000DF000000}"/>
            </a:ext>
          </a:extLst>
        </xdr:cNvPr>
        <xdr:cNvSpPr txBox="1"/>
      </xdr:nvSpPr>
      <xdr:spPr>
        <a:xfrm>
          <a:off x="8515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a:extLst>
            <a:ext uri="{FF2B5EF4-FFF2-40B4-BE49-F238E27FC236}">
              <a16:creationId xmlns:a16="http://schemas.microsoft.com/office/drawing/2014/main" id="{00000000-0008-0000-0200-0000F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0" name="【市民会館】&#10;有形固定資産減価償却率最小値テキスト">
          <a:extLst>
            <a:ext uri="{FF2B5EF4-FFF2-40B4-BE49-F238E27FC236}">
              <a16:creationId xmlns:a16="http://schemas.microsoft.com/office/drawing/2014/main" id="{00000000-0008-0000-0200-0000FA00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2" name="【市民会館】&#10;有形固定資産減価償却率最大値テキスト">
          <a:extLst>
            <a:ext uri="{FF2B5EF4-FFF2-40B4-BE49-F238E27FC236}">
              <a16:creationId xmlns:a16="http://schemas.microsoft.com/office/drawing/2014/main" id="{00000000-0008-0000-0200-0000FC00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4" name="【市民会館】&#10;有形固定資産減価償却率平均値テキスト">
          <a:extLst>
            <a:ext uri="{FF2B5EF4-FFF2-40B4-BE49-F238E27FC236}">
              <a16:creationId xmlns:a16="http://schemas.microsoft.com/office/drawing/2014/main" id="{00000000-0008-0000-0200-0000FE00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61884</xdr:rowOff>
    </xdr:from>
    <xdr:ext cx="405111" cy="259045"/>
    <xdr:sp macro="" textlink="">
      <xdr:nvSpPr>
        <xdr:cNvPr id="257" name="n_1aveValue【市民会館】&#10;有形固定資産減価償却率">
          <a:extLst>
            <a:ext uri="{FF2B5EF4-FFF2-40B4-BE49-F238E27FC236}">
              <a16:creationId xmlns:a16="http://schemas.microsoft.com/office/drawing/2014/main" id="{00000000-0008-0000-0200-000001010000}"/>
            </a:ext>
          </a:extLst>
        </xdr:cNvPr>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59" name="n_2aveValue【市民会館】&#10;有形固定資産減価償却率">
          <a:extLst>
            <a:ext uri="{FF2B5EF4-FFF2-40B4-BE49-F238E27FC236}">
              <a16:creationId xmlns:a16="http://schemas.microsoft.com/office/drawing/2014/main" id="{00000000-0008-0000-0200-000003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100512</xdr:rowOff>
    </xdr:from>
    <xdr:to>
      <xdr:col>20</xdr:col>
      <xdr:colOff>38100</xdr:colOff>
      <xdr:row>105</xdr:row>
      <xdr:rowOff>30662</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3746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35379</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2908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268" name="n_1mainValue【市民会館】&#10;有形固定資産減価償却率">
          <a:extLst>
            <a:ext uri="{FF2B5EF4-FFF2-40B4-BE49-F238E27FC236}">
              <a16:creationId xmlns:a16="http://schemas.microsoft.com/office/drawing/2014/main" id="{00000000-0008-0000-0200-00000C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269" name="n_2mainValue【市民会館】&#10;有形固定資産減価償却率">
          <a:extLst>
            <a:ext uri="{FF2B5EF4-FFF2-40B4-BE49-F238E27FC236}">
              <a16:creationId xmlns:a16="http://schemas.microsoft.com/office/drawing/2014/main" id="{00000000-0008-0000-0200-00000D010000}"/>
            </a:ext>
          </a:extLst>
        </xdr:cNvPr>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a:extLst>
            <a:ext uri="{FF2B5EF4-FFF2-40B4-BE49-F238E27FC236}">
              <a16:creationId xmlns:a16="http://schemas.microsoft.com/office/drawing/2014/main" id="{00000000-0008-0000-0200-00002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6" name="【市民会館】&#10;一人当たり面積最小値テキスト">
          <a:extLst>
            <a:ext uri="{FF2B5EF4-FFF2-40B4-BE49-F238E27FC236}">
              <a16:creationId xmlns:a16="http://schemas.microsoft.com/office/drawing/2014/main" id="{00000000-0008-0000-0200-000028010000}"/>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8" name="【市民会館】&#10;一人当たり面積最大値テキスト">
          <a:extLst>
            <a:ext uri="{FF2B5EF4-FFF2-40B4-BE49-F238E27FC236}">
              <a16:creationId xmlns:a16="http://schemas.microsoft.com/office/drawing/2014/main" id="{00000000-0008-0000-0200-00002A010000}"/>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00" name="【市民会館】&#10;一人当たり面積平均値テキスト">
          <a:extLst>
            <a:ext uri="{FF2B5EF4-FFF2-40B4-BE49-F238E27FC236}">
              <a16:creationId xmlns:a16="http://schemas.microsoft.com/office/drawing/2014/main" id="{00000000-0008-0000-0200-00002C010000}"/>
            </a:ext>
          </a:extLst>
        </xdr:cNvPr>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03" name="n_1aveValue【市民会館】&#10;一人当たり面積">
          <a:extLst>
            <a:ext uri="{FF2B5EF4-FFF2-40B4-BE49-F238E27FC236}">
              <a16:creationId xmlns:a16="http://schemas.microsoft.com/office/drawing/2014/main" id="{00000000-0008-0000-0200-00002F010000}"/>
            </a:ext>
          </a:extLst>
        </xdr:cNvPr>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05" name="n_2aveValue【市民会館】&#10;一人当たり面積">
          <a:extLst>
            <a:ext uri="{FF2B5EF4-FFF2-40B4-BE49-F238E27FC236}">
              <a16:creationId xmlns:a16="http://schemas.microsoft.com/office/drawing/2014/main" id="{00000000-0008-0000-0200-000031010000}"/>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54248</xdr:rowOff>
    </xdr:from>
    <xdr:to>
      <xdr:col>50</xdr:col>
      <xdr:colOff>165100</xdr:colOff>
      <xdr:row>103</xdr:row>
      <xdr:rowOff>155848</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588500" y="177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58601</xdr:rowOff>
    </xdr:from>
    <xdr:to>
      <xdr:col>46</xdr:col>
      <xdr:colOff>38100</xdr:colOff>
      <xdr:row>103</xdr:row>
      <xdr:rowOff>160201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8699500" y="177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105048</xdr:rowOff>
    </xdr:from>
    <xdr:to>
      <xdr:col>50</xdr:col>
      <xdr:colOff>114300</xdr:colOff>
      <xdr:row>103</xdr:row>
      <xdr:rowOff>109401</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8750300" y="17764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925</xdr:rowOff>
    </xdr:from>
    <xdr:ext cx="469744" cy="259045"/>
    <xdr:sp macro="" textlink="">
      <xdr:nvSpPr>
        <xdr:cNvPr id="314" name="n_1mainValue【市民会館】&#10;一人当たり面積">
          <a:extLst>
            <a:ext uri="{FF2B5EF4-FFF2-40B4-BE49-F238E27FC236}">
              <a16:creationId xmlns:a16="http://schemas.microsoft.com/office/drawing/2014/main" id="{00000000-0008-0000-0200-00003A010000}"/>
            </a:ext>
          </a:extLst>
        </xdr:cNvPr>
        <xdr:cNvSpPr txBox="1"/>
      </xdr:nvSpPr>
      <xdr:spPr>
        <a:xfrm>
          <a:off x="9391727" y="1748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151328</xdr:rowOff>
    </xdr:from>
    <xdr:ext cx="469744" cy="259045"/>
    <xdr:sp macro="" textlink="">
      <xdr:nvSpPr>
        <xdr:cNvPr id="315" name="n_2mainValue【市民会館】&#10;一人当たり面積">
          <a:extLst>
            <a:ext uri="{FF2B5EF4-FFF2-40B4-BE49-F238E27FC236}">
              <a16:creationId xmlns:a16="http://schemas.microsoft.com/office/drawing/2014/main" id="{00000000-0008-0000-0200-00003B010000}"/>
            </a:ext>
          </a:extLst>
        </xdr:cNvPr>
        <xdr:cNvSpPr txBox="1"/>
      </xdr:nvSpPr>
      <xdr:spPr>
        <a:xfrm>
          <a:off x="8515427" y="178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a:extLst>
            <a:ext uri="{FF2B5EF4-FFF2-40B4-BE49-F238E27FC236}">
              <a16:creationId xmlns:a16="http://schemas.microsoft.com/office/drawing/2014/main" id="{00000000-0008-0000-0200-00007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73" name="【消防施設】&#10;有形固定資産減価償却率最小値テキスト">
          <a:extLst>
            <a:ext uri="{FF2B5EF4-FFF2-40B4-BE49-F238E27FC236}">
              <a16:creationId xmlns:a16="http://schemas.microsoft.com/office/drawing/2014/main" id="{00000000-0008-0000-0200-00007501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75" name="【消防施設】&#10;有形固定資産減価償却率最大値テキスト">
          <a:extLst>
            <a:ext uri="{FF2B5EF4-FFF2-40B4-BE49-F238E27FC236}">
              <a16:creationId xmlns:a16="http://schemas.microsoft.com/office/drawing/2014/main" id="{00000000-0008-0000-0200-000077010000}"/>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77" name="【消防施設】&#10;有形固定資産減価償却率平均値テキスト">
          <a:extLst>
            <a:ext uri="{FF2B5EF4-FFF2-40B4-BE49-F238E27FC236}">
              <a16:creationId xmlns:a16="http://schemas.microsoft.com/office/drawing/2014/main" id="{00000000-0008-0000-0200-00007901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80" name="n_1ave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382" name="n_2aveValue【消防施設】&#10;有形固定資産減価償却率">
          <a:extLst>
            <a:ext uri="{FF2B5EF4-FFF2-40B4-BE49-F238E27FC236}">
              <a16:creationId xmlns:a16="http://schemas.microsoft.com/office/drawing/2014/main" id="{00000000-0008-0000-0200-00007E010000}"/>
            </a:ext>
          </a:extLst>
        </xdr:cNvPr>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543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122555</xdr:rowOff>
    </xdr:from>
    <xdr:to>
      <xdr:col>76</xdr:col>
      <xdr:colOff>165100</xdr:colOff>
      <xdr:row>82</xdr:row>
      <xdr:rowOff>52705</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4541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82</xdr:row>
      <xdr:rowOff>1905</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4592300" y="1402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31132</xdr:rowOff>
    </xdr:from>
    <xdr:ext cx="405111" cy="259045"/>
    <xdr:sp macro="" textlink="">
      <xdr:nvSpPr>
        <xdr:cNvPr id="391" name="n_1mainValue【消防施設】&#10;有形固定資産減価償却率">
          <a:extLst>
            <a:ext uri="{FF2B5EF4-FFF2-40B4-BE49-F238E27FC236}">
              <a16:creationId xmlns:a16="http://schemas.microsoft.com/office/drawing/2014/main" id="{00000000-0008-0000-0200-000087010000}"/>
            </a:ext>
          </a:extLst>
        </xdr:cNvPr>
        <xdr:cNvSpPr txBox="1"/>
      </xdr:nvSpPr>
      <xdr:spPr>
        <a:xfrm>
          <a:off x="15266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69232</xdr:rowOff>
    </xdr:from>
    <xdr:ext cx="405111" cy="259045"/>
    <xdr:sp macro="" textlink="">
      <xdr:nvSpPr>
        <xdr:cNvPr id="392" name="n_2mainValue【消防施設】&#10;有形固定資産減価償却率">
          <a:extLst>
            <a:ext uri="{FF2B5EF4-FFF2-40B4-BE49-F238E27FC236}">
              <a16:creationId xmlns:a16="http://schemas.microsoft.com/office/drawing/2014/main" id="{00000000-0008-0000-0200-000088010000}"/>
            </a:ext>
          </a:extLst>
        </xdr:cNvPr>
        <xdr:cNvSpPr txBox="1"/>
      </xdr:nvSpPr>
      <xdr:spPr>
        <a:xfrm>
          <a:off x="14389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a:extLst>
            <a:ext uri="{FF2B5EF4-FFF2-40B4-BE49-F238E27FC236}">
              <a16:creationId xmlns:a16="http://schemas.microsoft.com/office/drawing/2014/main" id="{00000000-0008-0000-0200-00009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15" name="【消防施設】&#10;一人当たり面積最小値テキスト">
          <a:extLst>
            <a:ext uri="{FF2B5EF4-FFF2-40B4-BE49-F238E27FC236}">
              <a16:creationId xmlns:a16="http://schemas.microsoft.com/office/drawing/2014/main" id="{00000000-0008-0000-0200-00009F010000}"/>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17" name="【消防施設】&#10;一人当たり面積最大値テキスト">
          <a:extLst>
            <a:ext uri="{FF2B5EF4-FFF2-40B4-BE49-F238E27FC236}">
              <a16:creationId xmlns:a16="http://schemas.microsoft.com/office/drawing/2014/main" id="{00000000-0008-0000-0200-0000A101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19" name="【消防施設】&#10;一人当たり面積平均値テキスト">
          <a:extLst>
            <a:ext uri="{FF2B5EF4-FFF2-40B4-BE49-F238E27FC236}">
              <a16:creationId xmlns:a16="http://schemas.microsoft.com/office/drawing/2014/main" id="{00000000-0008-0000-0200-0000A3010000}"/>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22" name="n_1aveValue【消防施設】&#10;一人当たり面積">
          <a:extLst>
            <a:ext uri="{FF2B5EF4-FFF2-40B4-BE49-F238E27FC236}">
              <a16:creationId xmlns:a16="http://schemas.microsoft.com/office/drawing/2014/main" id="{00000000-0008-0000-0200-0000A6010000}"/>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24" name="n_2aveValue【消防施設】&#10;一人当たり面積">
          <a:extLst>
            <a:ext uri="{FF2B5EF4-FFF2-40B4-BE49-F238E27FC236}">
              <a16:creationId xmlns:a16="http://schemas.microsoft.com/office/drawing/2014/main" id="{00000000-0008-0000-0200-0000A8010000}"/>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126746</xdr:rowOff>
    </xdr:from>
    <xdr:to>
      <xdr:col>107</xdr:col>
      <xdr:colOff>101600</xdr:colOff>
      <xdr:row>86</xdr:row>
      <xdr:rowOff>56896</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48023</xdr:rowOff>
    </xdr:from>
    <xdr:ext cx="469744" cy="259045"/>
    <xdr:sp macro="" textlink="">
      <xdr:nvSpPr>
        <xdr:cNvPr id="433" name="n_1mainValue【消防施設】&#10;一人当たり面積">
          <a:extLst>
            <a:ext uri="{FF2B5EF4-FFF2-40B4-BE49-F238E27FC236}">
              <a16:creationId xmlns:a16="http://schemas.microsoft.com/office/drawing/2014/main" id="{00000000-0008-0000-0200-0000B101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434" name="n_2mainValue【消防施設】&#10;一人当たり面積">
          <a:extLst>
            <a:ext uri="{FF2B5EF4-FFF2-40B4-BE49-F238E27FC236}">
              <a16:creationId xmlns:a16="http://schemas.microsoft.com/office/drawing/2014/main" id="{00000000-0008-0000-0200-0000B201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a:extLst>
            <a:ext uri="{FF2B5EF4-FFF2-40B4-BE49-F238E27FC236}">
              <a16:creationId xmlns:a16="http://schemas.microsoft.com/office/drawing/2014/main" id="{00000000-0008-0000-0200-0000C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1" name="【庁舎】&#10;有形固定資産減価償却率最小値テキスト">
          <a:extLst>
            <a:ext uri="{FF2B5EF4-FFF2-40B4-BE49-F238E27FC236}">
              <a16:creationId xmlns:a16="http://schemas.microsoft.com/office/drawing/2014/main" id="{00000000-0008-0000-0200-0000CD01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63" name="【庁舎】&#10;有形固定資産減価償却率最大値テキスト">
          <a:extLst>
            <a:ext uri="{FF2B5EF4-FFF2-40B4-BE49-F238E27FC236}">
              <a16:creationId xmlns:a16="http://schemas.microsoft.com/office/drawing/2014/main" id="{00000000-0008-0000-0200-0000CF01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65" name="【庁舎】&#10;有形固定資産減価償却率平均値テキスト">
          <a:extLst>
            <a:ext uri="{FF2B5EF4-FFF2-40B4-BE49-F238E27FC236}">
              <a16:creationId xmlns:a16="http://schemas.microsoft.com/office/drawing/2014/main" id="{00000000-0008-0000-0200-0000D101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68" name="n_1aveValue【庁舎】&#10;有形固定資産減価償却率">
          <a:extLst>
            <a:ext uri="{FF2B5EF4-FFF2-40B4-BE49-F238E27FC236}">
              <a16:creationId xmlns:a16="http://schemas.microsoft.com/office/drawing/2014/main" id="{00000000-0008-0000-0200-0000D401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70" name="n_2aveValue【庁舎】&#10;有形固定資産減価償却率">
          <a:extLst>
            <a:ext uri="{FF2B5EF4-FFF2-40B4-BE49-F238E27FC236}">
              <a16:creationId xmlns:a16="http://schemas.microsoft.com/office/drawing/2014/main" id="{00000000-0008-0000-0200-0000D601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103</xdr:row>
      <xdr:rowOff>156211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4592300" y="17490621"/>
          <a:ext cx="889000" cy="3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70048</xdr:rowOff>
    </xdr:from>
    <xdr:ext cx="405111" cy="259045"/>
    <xdr:sp macro="" textlink="">
      <xdr:nvSpPr>
        <xdr:cNvPr id="479" name="n_1mainValue【庁舎】&#10;有形固定資産減価償却率">
          <a:extLst>
            <a:ext uri="{FF2B5EF4-FFF2-40B4-BE49-F238E27FC236}">
              <a16:creationId xmlns:a16="http://schemas.microsoft.com/office/drawing/2014/main" id="{00000000-0008-0000-0200-0000DF010000}"/>
            </a:ext>
          </a:extLst>
        </xdr:cNvPr>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26688</xdr:rowOff>
    </xdr:from>
    <xdr:ext cx="405111" cy="259045"/>
    <xdr:sp macro="" textlink="">
      <xdr:nvSpPr>
        <xdr:cNvPr id="480" name="n_2mainValue【庁舎】&#10;有形固定資産減価償却率">
          <a:extLst>
            <a:ext uri="{FF2B5EF4-FFF2-40B4-BE49-F238E27FC236}">
              <a16:creationId xmlns:a16="http://schemas.microsoft.com/office/drawing/2014/main" id="{00000000-0008-0000-0200-0000E0010000}"/>
            </a:ext>
          </a:extLst>
        </xdr:cNvPr>
        <xdr:cNvSpPr txBox="1"/>
      </xdr:nvSpPr>
      <xdr:spPr>
        <a:xfrm>
          <a:off x="14389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a:extLst>
            <a:ext uri="{FF2B5EF4-FFF2-40B4-BE49-F238E27FC236}">
              <a16:creationId xmlns:a16="http://schemas.microsoft.com/office/drawing/2014/main" id="{00000000-0008-0000-0200-0000F9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07" name="【庁舎】&#10;一人当たり面積最小値テキスト">
          <a:extLst>
            <a:ext uri="{FF2B5EF4-FFF2-40B4-BE49-F238E27FC236}">
              <a16:creationId xmlns:a16="http://schemas.microsoft.com/office/drawing/2014/main" id="{00000000-0008-0000-0200-0000FB01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09" name="【庁舎】&#10;一人当たり面積最大値テキスト">
          <a:extLst>
            <a:ext uri="{FF2B5EF4-FFF2-40B4-BE49-F238E27FC236}">
              <a16:creationId xmlns:a16="http://schemas.microsoft.com/office/drawing/2014/main" id="{00000000-0008-0000-0200-0000FD01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11" name="【庁舎】&#10;一人当たり面積平均値テキスト">
          <a:extLst>
            <a:ext uri="{FF2B5EF4-FFF2-40B4-BE49-F238E27FC236}">
              <a16:creationId xmlns:a16="http://schemas.microsoft.com/office/drawing/2014/main" id="{00000000-0008-0000-0200-0000FF010000}"/>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514" name="n_1aveValue【庁舎】&#10;一人当たり面積">
          <a:extLst>
            <a:ext uri="{FF2B5EF4-FFF2-40B4-BE49-F238E27FC236}">
              <a16:creationId xmlns:a16="http://schemas.microsoft.com/office/drawing/2014/main" id="{00000000-0008-0000-0200-000002020000}"/>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16" name="n_2aveValue【庁舎】&#10;一人当たり面積">
          <a:extLst>
            <a:ext uri="{FF2B5EF4-FFF2-40B4-BE49-F238E27FC236}">
              <a16:creationId xmlns:a16="http://schemas.microsoft.com/office/drawing/2014/main" id="{00000000-0008-0000-0200-000004020000}"/>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26217</xdr:rowOff>
    </xdr:from>
    <xdr:to>
      <xdr:col>112</xdr:col>
      <xdr:colOff>38100</xdr:colOff>
      <xdr:row>108</xdr:row>
      <xdr:rowOff>127817</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1272500" y="18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26870</xdr:rowOff>
    </xdr:from>
    <xdr:to>
      <xdr:col>107</xdr:col>
      <xdr:colOff>101600</xdr:colOff>
      <xdr:row>108</xdr:row>
      <xdr:rowOff>128470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0383500" y="185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77017</xdr:rowOff>
    </xdr:from>
    <xdr:to>
      <xdr:col>111</xdr:col>
      <xdr:colOff>177800</xdr:colOff>
      <xdr:row>108</xdr:row>
      <xdr:rowOff>77670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0434300" y="1859361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118944</xdr:rowOff>
    </xdr:from>
    <xdr:ext cx="469744" cy="259045"/>
    <xdr:sp macro="" textlink="">
      <xdr:nvSpPr>
        <xdr:cNvPr id="525" name="n_1mainValue【庁舎】&#10;一人当たり面積">
          <a:extLst>
            <a:ext uri="{FF2B5EF4-FFF2-40B4-BE49-F238E27FC236}">
              <a16:creationId xmlns:a16="http://schemas.microsoft.com/office/drawing/2014/main" id="{00000000-0008-0000-0200-00000D020000}"/>
            </a:ext>
          </a:extLst>
        </xdr:cNvPr>
        <xdr:cNvSpPr txBox="1"/>
      </xdr:nvSpPr>
      <xdr:spPr>
        <a:xfrm>
          <a:off x="21075727" y="1863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119597</xdr:rowOff>
    </xdr:from>
    <xdr:ext cx="469744" cy="259045"/>
    <xdr:sp macro="" textlink="">
      <xdr:nvSpPr>
        <xdr:cNvPr id="526" name="n_2mainValue【庁舎】&#10;一人当たり面積">
          <a:extLst>
            <a:ext uri="{FF2B5EF4-FFF2-40B4-BE49-F238E27FC236}">
              <a16:creationId xmlns:a16="http://schemas.microsoft.com/office/drawing/2014/main" id="{00000000-0008-0000-0200-00000E020000}"/>
            </a:ext>
          </a:extLst>
        </xdr:cNvPr>
        <xdr:cNvSpPr txBox="1"/>
      </xdr:nvSpPr>
      <xdr:spPr>
        <a:xfrm>
          <a:off x="20199427" y="1863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及び市民会館は建設後２０～２５年が経過し、これまでも電機設備や給排水設備、防水機能の改修を実施してきた。本村では、今後既存の上記施設以外に新たなハコモノを建設する予定がないため、一層の有効活用を図るべく、施設機能の向上や長寿命化を推進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元年以降の宅地開発に伴う住民税及び固定資産税の増等を要因として、類似団体平均を上回っているものの、全国平均や県平均水準との乖離は継続している。今後は、現在の水準確保の他、ふるさと納税や適切な受益者負担など、新たな財源確保にも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143510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151554</xdr:rowOff>
    </xdr:from>
    <xdr:to>
      <xdr:col>15</xdr:col>
      <xdr:colOff>82550</xdr:colOff>
      <xdr:row>43</xdr:row>
      <xdr:rowOff>151554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101194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100754</xdr:rowOff>
    </xdr:from>
    <xdr:to>
      <xdr:col>15</xdr:col>
      <xdr:colOff>133350</xdr:colOff>
      <xdr:row>44</xdr:row>
      <xdr:rowOff>30904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41081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41081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増加が続いている。特に村社会福祉協議会への補助金をはじめとする村関係団体への補助費や、介護保険・下水道・常備消防に関する一部事務組合への負担金や操出金が押上の要因となっている。このほか、公共施設維持管理に関する物件費も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今後、職員人件費や各種社会保障給付などに関する扶助費の増加も予測されることから、上記補助金・負担金、施設維持に関する経費の抑制が本村にとって急務である。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164719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14862"/>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65913</xdr:rowOff>
    </xdr:from>
    <xdr:to>
      <xdr:col>19</xdr:col>
      <xdr:colOff>133350</xdr:colOff>
      <xdr:row>65</xdr:row>
      <xdr:rowOff>70612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38713"/>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65913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3978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157734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113919</xdr:rowOff>
    </xdr:from>
    <xdr:to>
      <xdr:col>23</xdr:col>
      <xdr:colOff>184150</xdr:colOff>
      <xdr:row>66</xdr:row>
      <xdr:rowOff>44069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85996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15113</xdr:rowOff>
    </xdr:from>
    <xdr:to>
      <xdr:col>15</xdr:col>
      <xdr:colOff>133350</xdr:colOff>
      <xdr:row>64</xdr:row>
      <xdr:rowOff>116713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101490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ことや、平坦な平野部に位置していることから、職員数の抑制や効率的な公共施設の配置等が可能であるため、本項目に関する経費は類似団体に比べて少ない。しかしながら、全国平均や県平均と比較すると高水準である。これは、例えば一部情報システム等は全国一律に整備する必要があり、本村が他自治体と同水準機器の導入をせざるを得ないなどの事情も大きな要因である。今後とも職員数の適切な管理や施設維持費、情報システムのクラウド化の一層の推進等、各種経費の低減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99332</xdr:rowOff>
    </xdr:from>
    <xdr:to>
      <xdr:col>23</xdr:col>
      <xdr:colOff>133350</xdr:colOff>
      <xdr:row>81</xdr:row>
      <xdr:rowOff>106925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3986782"/>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106925</xdr:rowOff>
    </xdr:from>
    <xdr:to>
      <xdr:col>19</xdr:col>
      <xdr:colOff>133350</xdr:colOff>
      <xdr:row>81</xdr:row>
      <xdr:rowOff>107407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39943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99292</xdr:rowOff>
    </xdr:from>
    <xdr:to>
      <xdr:col>15</xdr:col>
      <xdr:colOff>82550</xdr:colOff>
      <xdr:row>81</xdr:row>
      <xdr:rowOff>107407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8674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93140</xdr:rowOff>
    </xdr:from>
    <xdr:to>
      <xdr:col>11</xdr:col>
      <xdr:colOff>31750</xdr:colOff>
      <xdr:row>81</xdr:row>
      <xdr:rowOff>99292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80590"/>
          <a:ext cx="8890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48532</xdr:rowOff>
    </xdr:from>
    <xdr:to>
      <xdr:col>23</xdr:col>
      <xdr:colOff>184150</xdr:colOff>
      <xdr:row>81</xdr:row>
      <xdr:rowOff>150132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141259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56125</xdr:rowOff>
    </xdr:from>
    <xdr:to>
      <xdr:col>19</xdr:col>
      <xdr:colOff>184150</xdr:colOff>
      <xdr:row>81</xdr:row>
      <xdr:rowOff>157725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167902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1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56607</xdr:rowOff>
    </xdr:from>
    <xdr:to>
      <xdr:col>15</xdr:col>
      <xdr:colOff>133350</xdr:colOff>
      <xdr:row>81</xdr:row>
      <xdr:rowOff>158207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48492</xdr:rowOff>
    </xdr:from>
    <xdr:to>
      <xdr:col>11</xdr:col>
      <xdr:colOff>82550</xdr:colOff>
      <xdr:row>81</xdr:row>
      <xdr:rowOff>150092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160269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42340</xdr:rowOff>
    </xdr:from>
    <xdr:to>
      <xdr:col>7</xdr:col>
      <xdr:colOff>31750</xdr:colOff>
      <xdr:row>81</xdr:row>
      <xdr:rowOff>143940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154117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今後とも人件費の抑制と各種手当の見直し等を通じて、一層の適正化を図る。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なお、当該指数については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前年度数値を引用している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67945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64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122238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6411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100648</xdr:rowOff>
    </xdr:from>
    <xdr:to>
      <xdr:col>72</xdr:col>
      <xdr:colOff>203200</xdr:colOff>
      <xdr:row>85</xdr:row>
      <xdr:rowOff>122238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5024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85</xdr:row>
      <xdr:rowOff>104139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502448"/>
          <a:ext cx="889000" cy="17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17145</xdr:rowOff>
    </xdr:from>
    <xdr:to>
      <xdr:col>77</xdr:col>
      <xdr:colOff>95250</xdr:colOff>
      <xdr:row>85</xdr:row>
      <xdr:rowOff>118745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128922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35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11765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49848</xdr:rowOff>
    </xdr:from>
    <xdr:to>
      <xdr:col>68</xdr:col>
      <xdr:colOff>203200</xdr:colOff>
      <xdr:row>84</xdr:row>
      <xdr:rowOff>151448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161625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日本一面積が小さい自治体であることや、平野部に位置していることから、職員数が少ない。今後とも引続き、適正な定員管理に努める。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160380</xdr:rowOff>
    </xdr:from>
    <xdr:to>
      <xdr:col>81</xdr:col>
      <xdr:colOff>44450</xdr:colOff>
      <xdr:row>58</xdr:row>
      <xdr:rowOff>162391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1044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162391</xdr:rowOff>
    </xdr:from>
    <xdr:to>
      <xdr:col>77</xdr:col>
      <xdr:colOff>44450</xdr:colOff>
      <xdr:row>58</xdr:row>
      <xdr:rowOff>170702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106491"/>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170702</xdr:rowOff>
    </xdr:from>
    <xdr:to>
      <xdr:col>72</xdr:col>
      <xdr:colOff>203200</xdr:colOff>
      <xdr:row>59</xdr:row>
      <xdr:rowOff>1397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14802"/>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168423</xdr:rowOff>
    </xdr:from>
    <xdr:to>
      <xdr:col>68</xdr:col>
      <xdr:colOff>152400</xdr:colOff>
      <xdr:row>59</xdr:row>
      <xdr:rowOff>1397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1252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109580</xdr:rowOff>
    </xdr:from>
    <xdr:to>
      <xdr:col>81</xdr:col>
      <xdr:colOff>95250</xdr:colOff>
      <xdr:row>59</xdr:row>
      <xdr:rowOff>39730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30857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111591</xdr:rowOff>
    </xdr:from>
    <xdr:to>
      <xdr:col>77</xdr:col>
      <xdr:colOff>95250</xdr:colOff>
      <xdr:row>59</xdr:row>
      <xdr:rowOff>41741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51918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2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119902</xdr:rowOff>
    </xdr:from>
    <xdr:to>
      <xdr:col>73</xdr:col>
      <xdr:colOff>44450</xdr:colOff>
      <xdr:row>59</xdr:row>
      <xdr:rowOff>50052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3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122047</xdr:rowOff>
    </xdr:from>
    <xdr:to>
      <xdr:col>68</xdr:col>
      <xdr:colOff>203200</xdr:colOff>
      <xdr:row>59</xdr:row>
      <xdr:rowOff>52197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117623</xdr:rowOff>
    </xdr:from>
    <xdr:to>
      <xdr:col>64</xdr:col>
      <xdr:colOff>152400</xdr:colOff>
      <xdr:row>59</xdr:row>
      <xdr:rowOff>47773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57950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3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年度中に償還終了となる起債がないことに加え、平成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年度に購入した消防ポンプ自動車に係る償還等が開始したことである。平成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年度の元利償還金は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億円であり、今後も概ね</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億円で推移するものと見込んでいることから、同水準で推移するものと予測している。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55033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630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95250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12277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55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億円をピークに減少していたが、京坪川河川公園の整備や認定こども園等の整備により平成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年度末で約</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億円に達している。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これ加え、財政調整基金の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億円の取崩しも影響し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今後も、公営住宅の整備や財政調整基金取崩しを予定していることから、</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台への上昇を見込んでいる。さらに、公共施設への老朽化対応や一部事務組合の起債発行等も控えており、地方債発行抑制はより慎重を期すことが必要である。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113030</xdr:rowOff>
    </xdr:from>
    <xdr:to>
      <xdr:col>81</xdr:col>
      <xdr:colOff>44450</xdr:colOff>
      <xdr:row>18</xdr:row>
      <xdr:rowOff>155660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199130"/>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19050</xdr:rowOff>
    </xdr:from>
    <xdr:to>
      <xdr:col>77</xdr:col>
      <xdr:colOff>44450</xdr:colOff>
      <xdr:row>18</xdr:row>
      <xdr:rowOff>113030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337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48006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3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48006</xdr:rowOff>
    </xdr:from>
    <xdr:to>
      <xdr:col>68</xdr:col>
      <xdr:colOff>152400</xdr:colOff>
      <xdr:row>17</xdr:row>
      <xdr:rowOff>91440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9626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104860</xdr:rowOff>
    </xdr:from>
    <xdr:to>
      <xdr:col>81</xdr:col>
      <xdr:colOff>95250</xdr:colOff>
      <xdr:row>19</xdr:row>
      <xdr:rowOff>35009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76937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16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168656</xdr:rowOff>
    </xdr:from>
    <xdr:to>
      <xdr:col>68</xdr:col>
      <xdr:colOff>203200</xdr:colOff>
      <xdr:row>17</xdr:row>
      <xdr:rowOff>98806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83583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前述の要因に加え、介護保険や下水道事業等は一部事務組合で実施しているため、人件費は類似団体平均を下回っているが、現在の職員の平均年齢が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歳を下回るなど、今後は継続的に人件費が増加することが予測される。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33274</xdr:rowOff>
    </xdr:from>
    <xdr:to>
      <xdr:col>24</xdr:col>
      <xdr:colOff>25400</xdr:colOff>
      <xdr:row>33</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6911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140716</xdr:rowOff>
    </xdr:from>
    <xdr:to>
      <xdr:col>19</xdr:col>
      <xdr:colOff>187325</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271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108712</xdr:rowOff>
    </xdr:from>
    <xdr:to>
      <xdr:col>15</xdr:col>
      <xdr:colOff>98425</xdr:colOff>
      <xdr:row>32</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5951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108712</xdr:rowOff>
    </xdr:from>
    <xdr:to>
      <xdr:col>11</xdr:col>
      <xdr:colOff>9525</xdr:colOff>
      <xdr:row>32</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5951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153924</xdr:rowOff>
    </xdr:from>
    <xdr:to>
      <xdr:col>24</xdr:col>
      <xdr:colOff>76200</xdr:colOff>
      <xdr:row>33</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89916</xdr:rowOff>
    </xdr:from>
    <xdr:to>
      <xdr:col>15</xdr:col>
      <xdr:colOff>149225</xdr:colOff>
      <xdr:row>33</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57912</xdr:rowOff>
    </xdr:from>
    <xdr:to>
      <xdr:col>11</xdr:col>
      <xdr:colOff>60325</xdr:colOff>
      <xdr:row>32</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幅広い業務で電算化を図り、住民サービス向上と業務の効率化を図っているが、マイナンバー制度への対応に加え、社会保障や税務事務分野での度重なる制度改正対応により物件費が年々増加している。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今後は、情報システムクラウド化を一層推進させるなど、費用の抑制に向けた取組みが必要である。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999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19558</xdr:rowOff>
    </xdr:from>
    <xdr:to>
      <xdr:col>78</xdr:col>
      <xdr:colOff>69850</xdr:colOff>
      <xdr:row>19</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77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85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87139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3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保育所の民営化以降、子ども子育て支援費に対する扶助費が増加した。各種社会保障制度の拡充や本村独自の福祉制度の拡大を要因として、年々費用が増加している。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今後は、村単制度の見直し等を図り、費用対効果を見極めながら低減を図る必要がある。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384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58</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特別会計（国民健康保険事業、簡易水道事業、後期高齢者医療事業）への操出金の減少により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となった。しかしながら、今後は医療費増加による国民健康保険事業・後期高齢者医療事業、施設老朽化に対する簡易水道事業への操出金増加することが見込まれることから、効果的な保険事業や施設の適切な維持管理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58</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5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4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東部消防組合への負担金や村社会福祉協議会への補助金が増加しており、前年度比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の大幅増となった。一部事務組合負担金や村内各種活動団体への補助金の低減に向けた取組みが必要である。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03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80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面積が小さいことから、類似団体平均を下回っているものの、京坪川河川公園、認定こども園、賃貸住宅のハード整備により今後は増加する見込み。今後は新規の起債発行を抑制することが求められる。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142240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123190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を上回っており、深刻な状況であると捉えている。歳入の大幅な増加は見込めないため、比率の低減は経常経費の抑制が必要となる。いずれの項目についても、事業計画段階から大幅な見直しを行う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53521</xdr:rowOff>
    </xdr:from>
    <xdr:to>
      <xdr:col>82</xdr:col>
      <xdr:colOff>107950</xdr:colOff>
      <xdr:row>79</xdr:row>
      <xdr:rowOff>164556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9807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171087</xdr:rowOff>
    </xdr:from>
    <xdr:to>
      <xdr:col>78</xdr:col>
      <xdr:colOff>69850</xdr:colOff>
      <xdr:row>79</xdr:row>
      <xdr:rowOff>53521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727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77</xdr:row>
      <xdr:rowOff>171087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551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169455</xdr:rowOff>
    </xdr:from>
    <xdr:to>
      <xdr:col>69</xdr:col>
      <xdr:colOff>92075</xdr:colOff>
      <xdr:row>77</xdr:row>
      <xdr:rowOff>53521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996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113756</xdr:rowOff>
    </xdr:from>
    <xdr:to>
      <xdr:col>82</xdr:col>
      <xdr:colOff>158750</xdr:colOff>
      <xdr:row>80</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85833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120287</xdr:rowOff>
    </xdr:from>
    <xdr:to>
      <xdr:col>74</xdr:col>
      <xdr:colOff>31750</xdr:colOff>
      <xdr:row>78</xdr:row>
      <xdr:rowOff>50437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114498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118655</xdr:rowOff>
    </xdr:from>
    <xdr:to>
      <xdr:col>65</xdr:col>
      <xdr:colOff>53975</xdr:colOff>
      <xdr:row>77</xdr:row>
      <xdr:rowOff>48805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33582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161372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6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151143</xdr:rowOff>
    </xdr:from>
    <xdr:to>
      <xdr:col>29</xdr:col>
      <xdr:colOff>127000</xdr:colOff>
      <xdr:row>19</xdr:row>
      <xdr:rowOff>151195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456318"/>
          <a:ext cx="647700" cy="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111298</xdr:rowOff>
    </xdr:from>
    <xdr:to>
      <xdr:col>26</xdr:col>
      <xdr:colOff>50800</xdr:colOff>
      <xdr:row>19</xdr:row>
      <xdr:rowOff>151143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416473"/>
          <a:ext cx="698500" cy="3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111298</xdr:rowOff>
    </xdr:from>
    <xdr:to>
      <xdr:col>22</xdr:col>
      <xdr:colOff>114300</xdr:colOff>
      <xdr:row>19</xdr:row>
      <xdr:rowOff>129109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416473"/>
          <a:ext cx="698500" cy="1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129109</xdr:rowOff>
    </xdr:from>
    <xdr:to>
      <xdr:col>18</xdr:col>
      <xdr:colOff>177800</xdr:colOff>
      <xdr:row>19</xdr:row>
      <xdr:rowOff>131537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434284"/>
          <a:ext cx="6985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100395</xdr:rowOff>
    </xdr:from>
    <xdr:to>
      <xdr:col>29</xdr:col>
      <xdr:colOff>177800</xdr:colOff>
      <xdr:row>20</xdr:row>
      <xdr:rowOff>30545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4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8972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31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100343</xdr:rowOff>
    </xdr:from>
    <xdr:to>
      <xdr:col>26</xdr:col>
      <xdr:colOff>101600</xdr:colOff>
      <xdr:row>20</xdr:row>
      <xdr:rowOff>30493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4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15270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49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60498</xdr:rowOff>
    </xdr:from>
    <xdr:to>
      <xdr:col>22</xdr:col>
      <xdr:colOff>165100</xdr:colOff>
      <xdr:row>19</xdr:row>
      <xdr:rowOff>162098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6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146875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5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78309</xdr:rowOff>
    </xdr:from>
    <xdr:to>
      <xdr:col>19</xdr:col>
      <xdr:colOff>38100</xdr:colOff>
      <xdr:row>20</xdr:row>
      <xdr:rowOff>8459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164686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80737</xdr:rowOff>
    </xdr:from>
    <xdr:to>
      <xdr:col>15</xdr:col>
      <xdr:colOff>101600</xdr:colOff>
      <xdr:row>20</xdr:row>
      <xdr:rowOff>10887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167114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301178</xdr:rowOff>
    </xdr:from>
    <xdr:to>
      <xdr:col>29</xdr:col>
      <xdr:colOff>127000</xdr:colOff>
      <xdr:row>35</xdr:row>
      <xdr:rowOff>324556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1528"/>
          <a:ext cx="647700" cy="2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311945</xdr:rowOff>
    </xdr:from>
    <xdr:to>
      <xdr:col>26</xdr:col>
      <xdr:colOff>50800</xdr:colOff>
      <xdr:row>35</xdr:row>
      <xdr:rowOff>324556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22295"/>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311945</xdr:rowOff>
    </xdr:from>
    <xdr:to>
      <xdr:col>22</xdr:col>
      <xdr:colOff>114300</xdr:colOff>
      <xdr:row>36</xdr:row>
      <xdr:rowOff>8958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22295"/>
          <a:ext cx="698500" cy="3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235151</xdr:rowOff>
    </xdr:from>
    <xdr:to>
      <xdr:col>18</xdr:col>
      <xdr:colOff>177800</xdr:colOff>
      <xdr:row>36</xdr:row>
      <xdr:rowOff>8958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45501"/>
          <a:ext cx="698500" cy="1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250378</xdr:rowOff>
    </xdr:from>
    <xdr:to>
      <xdr:col>29</xdr:col>
      <xdr:colOff>177800</xdr:colOff>
      <xdr:row>36</xdr:row>
      <xdr:rowOff>9078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222455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273756</xdr:rowOff>
    </xdr:from>
    <xdr:to>
      <xdr:col>26</xdr:col>
      <xdr:colOff>101600</xdr:colOff>
      <xdr:row>36</xdr:row>
      <xdr:rowOff>32456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17233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7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261145</xdr:rowOff>
    </xdr:from>
    <xdr:to>
      <xdr:col>22</xdr:col>
      <xdr:colOff>165100</xdr:colOff>
      <xdr:row>36</xdr:row>
      <xdr:rowOff>19845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301058</xdr:rowOff>
    </xdr:from>
    <xdr:to>
      <xdr:col>19</xdr:col>
      <xdr:colOff>38100</xdr:colOff>
      <xdr:row>36</xdr:row>
      <xdr:rowOff>59758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44535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9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184351</xdr:rowOff>
    </xdr:from>
    <xdr:to>
      <xdr:col>15</xdr:col>
      <xdr:colOff>101600</xdr:colOff>
      <xdr:row>35</xdr:row>
      <xdr:rowOff>285951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270728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117262</xdr:rowOff>
    </xdr:from>
    <xdr:to>
      <xdr:col>24</xdr:col>
      <xdr:colOff>63500</xdr:colOff>
      <xdr:row>38</xdr:row>
      <xdr:rowOff>122100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6323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112536</xdr:rowOff>
    </xdr:from>
    <xdr:to>
      <xdr:col>19</xdr:col>
      <xdr:colOff>177800</xdr:colOff>
      <xdr:row>38</xdr:row>
      <xdr:rowOff>117262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627636"/>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112536</xdr:rowOff>
    </xdr:from>
    <xdr:to>
      <xdr:col>15</xdr:col>
      <xdr:colOff>50800</xdr:colOff>
      <xdr:row>38</xdr:row>
      <xdr:rowOff>122168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627636"/>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117065</xdr:rowOff>
    </xdr:from>
    <xdr:to>
      <xdr:col>10</xdr:col>
      <xdr:colOff>114300</xdr:colOff>
      <xdr:row>38</xdr:row>
      <xdr:rowOff>122168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632165"/>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71300</xdr:rowOff>
    </xdr:from>
    <xdr:to>
      <xdr:col>24</xdr:col>
      <xdr:colOff>114300</xdr:colOff>
      <xdr:row>39</xdr:row>
      <xdr:rowOff>1450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157677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5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66462</xdr:rowOff>
    </xdr:from>
    <xdr:to>
      <xdr:col>20</xdr:col>
      <xdr:colOff>38100</xdr:colOff>
      <xdr:row>38</xdr:row>
      <xdr:rowOff>168062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159189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7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61736</xdr:rowOff>
    </xdr:from>
    <xdr:to>
      <xdr:col>15</xdr:col>
      <xdr:colOff>101600</xdr:colOff>
      <xdr:row>38</xdr:row>
      <xdr:rowOff>163336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154463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71368</xdr:rowOff>
    </xdr:from>
    <xdr:to>
      <xdr:col>10</xdr:col>
      <xdr:colOff>165100</xdr:colOff>
      <xdr:row>39</xdr:row>
      <xdr:rowOff>1518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164095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66265</xdr:rowOff>
    </xdr:from>
    <xdr:to>
      <xdr:col>6</xdr:col>
      <xdr:colOff>38100</xdr:colOff>
      <xdr:row>38</xdr:row>
      <xdr:rowOff>167865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158992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7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67263</xdr:rowOff>
    </xdr:from>
    <xdr:to>
      <xdr:col>24</xdr:col>
      <xdr:colOff>63500</xdr:colOff>
      <xdr:row>58</xdr:row>
      <xdr:rowOff>73335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011363"/>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67263</xdr:rowOff>
    </xdr:from>
    <xdr:to>
      <xdr:col>19</xdr:col>
      <xdr:colOff>177800</xdr:colOff>
      <xdr:row>58</xdr:row>
      <xdr:rowOff>69631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11363"/>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69631</xdr:rowOff>
    </xdr:from>
    <xdr:to>
      <xdr:col>15</xdr:col>
      <xdr:colOff>50800</xdr:colOff>
      <xdr:row>58</xdr:row>
      <xdr:rowOff>73031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13731"/>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73031</xdr:rowOff>
    </xdr:from>
    <xdr:to>
      <xdr:col>10</xdr:col>
      <xdr:colOff>114300</xdr:colOff>
      <xdr:row>58</xdr:row>
      <xdr:rowOff>80518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17131"/>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22535</xdr:rowOff>
    </xdr:from>
    <xdr:to>
      <xdr:col>24</xdr:col>
      <xdr:colOff>114300</xdr:colOff>
      <xdr:row>58</xdr:row>
      <xdr:rowOff>124135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16463</xdr:rowOff>
    </xdr:from>
    <xdr:to>
      <xdr:col>20</xdr:col>
      <xdr:colOff>38100</xdr:colOff>
      <xdr:row>58</xdr:row>
      <xdr:rowOff>118063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109190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5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18831</xdr:rowOff>
    </xdr:from>
    <xdr:to>
      <xdr:col>15</xdr:col>
      <xdr:colOff>101600</xdr:colOff>
      <xdr:row>58</xdr:row>
      <xdr:rowOff>120431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111558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5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22231</xdr:rowOff>
    </xdr:from>
    <xdr:to>
      <xdr:col>10</xdr:col>
      <xdr:colOff>165100</xdr:colOff>
      <xdr:row>58</xdr:row>
      <xdr:rowOff>123831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114958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29718</xdr:rowOff>
    </xdr:from>
    <xdr:to>
      <xdr:col>6</xdr:col>
      <xdr:colOff>38100</xdr:colOff>
      <xdr:row>58</xdr:row>
      <xdr:rowOff>131318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6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112593</xdr:rowOff>
    </xdr:from>
    <xdr:to>
      <xdr:col>24</xdr:col>
      <xdr:colOff>63500</xdr:colOff>
      <xdr:row>78</xdr:row>
      <xdr:rowOff>115587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5693"/>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100664</xdr:rowOff>
    </xdr:from>
    <xdr:to>
      <xdr:col>19</xdr:col>
      <xdr:colOff>177800</xdr:colOff>
      <xdr:row>78</xdr:row>
      <xdr:rowOff>115587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3764"/>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100664</xdr:rowOff>
    </xdr:from>
    <xdr:to>
      <xdr:col>15</xdr:col>
      <xdr:colOff>50800</xdr:colOff>
      <xdr:row>78</xdr:row>
      <xdr:rowOff>109675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3764"/>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105524</xdr:rowOff>
    </xdr:from>
    <xdr:to>
      <xdr:col>10</xdr:col>
      <xdr:colOff>114300</xdr:colOff>
      <xdr:row>78</xdr:row>
      <xdr:rowOff>109675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862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61793</xdr:rowOff>
    </xdr:from>
    <xdr:to>
      <xdr:col>24</xdr:col>
      <xdr:colOff>114300</xdr:colOff>
      <xdr:row>78</xdr:row>
      <xdr:rowOff>163393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148170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64787</xdr:rowOff>
    </xdr:from>
    <xdr:to>
      <xdr:col>20</xdr:col>
      <xdr:colOff>38100</xdr:colOff>
      <xdr:row>78</xdr:row>
      <xdr:rowOff>166387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49864</xdr:rowOff>
    </xdr:from>
    <xdr:to>
      <xdr:col>15</xdr:col>
      <xdr:colOff>101600</xdr:colOff>
      <xdr:row>78</xdr:row>
      <xdr:rowOff>151464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142591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58875</xdr:rowOff>
    </xdr:from>
    <xdr:to>
      <xdr:col>10</xdr:col>
      <xdr:colOff>165100</xdr:colOff>
      <xdr:row>78</xdr:row>
      <xdr:rowOff>160475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54724</xdr:rowOff>
    </xdr:from>
    <xdr:to>
      <xdr:col>6</xdr:col>
      <xdr:colOff>38100</xdr:colOff>
      <xdr:row>78</xdr:row>
      <xdr:rowOff>156324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147451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59310</xdr:rowOff>
    </xdr:from>
    <xdr:to>
      <xdr:col>24</xdr:col>
      <xdr:colOff>63500</xdr:colOff>
      <xdr:row>94</xdr:row>
      <xdr:rowOff>85554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75610"/>
          <a:ext cx="8382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59310</xdr:rowOff>
    </xdr:from>
    <xdr:to>
      <xdr:col>19</xdr:col>
      <xdr:colOff>177800</xdr:colOff>
      <xdr:row>96</xdr:row>
      <xdr:rowOff>90551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75610"/>
          <a:ext cx="889000" cy="3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90551</xdr:rowOff>
    </xdr:from>
    <xdr:to>
      <xdr:col>15</xdr:col>
      <xdr:colOff>50800</xdr:colOff>
      <xdr:row>96</xdr:row>
      <xdr:rowOff>141094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49751"/>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141094</xdr:rowOff>
    </xdr:from>
    <xdr:to>
      <xdr:col>10</xdr:col>
      <xdr:colOff>114300</xdr:colOff>
      <xdr:row>96</xdr:row>
      <xdr:rowOff>151011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00294"/>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34754</xdr:rowOff>
    </xdr:from>
    <xdr:to>
      <xdr:col>24</xdr:col>
      <xdr:colOff>114300</xdr:colOff>
      <xdr:row>94</xdr:row>
      <xdr:rowOff>136354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57631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8510</xdr:rowOff>
    </xdr:from>
    <xdr:to>
      <xdr:col>20</xdr:col>
      <xdr:colOff>38100</xdr:colOff>
      <xdr:row>94</xdr:row>
      <xdr:rowOff>110110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126637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39751</xdr:rowOff>
    </xdr:from>
    <xdr:to>
      <xdr:col>15</xdr:col>
      <xdr:colOff>101600</xdr:colOff>
      <xdr:row>96</xdr:row>
      <xdr:rowOff>141351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132478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90294</xdr:rowOff>
    </xdr:from>
    <xdr:to>
      <xdr:col>10</xdr:col>
      <xdr:colOff>165100</xdr:colOff>
      <xdr:row>97</xdr:row>
      <xdr:rowOff>20444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100211</xdr:rowOff>
    </xdr:from>
    <xdr:to>
      <xdr:col>6</xdr:col>
      <xdr:colOff>38100</xdr:colOff>
      <xdr:row>97</xdr:row>
      <xdr:rowOff>30361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21488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80652</xdr:rowOff>
    </xdr:from>
    <xdr:to>
      <xdr:col>55</xdr:col>
      <xdr:colOff>0</xdr:colOff>
      <xdr:row>38</xdr:row>
      <xdr:rowOff>105879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95752"/>
          <a:ext cx="8382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99552</xdr:rowOff>
    </xdr:from>
    <xdr:to>
      <xdr:col>50</xdr:col>
      <xdr:colOff>114300</xdr:colOff>
      <xdr:row>38</xdr:row>
      <xdr:rowOff>105879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614652"/>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99552</xdr:rowOff>
    </xdr:from>
    <xdr:to>
      <xdr:col>45</xdr:col>
      <xdr:colOff>177800</xdr:colOff>
      <xdr:row>38</xdr:row>
      <xdr:rowOff>121608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614652"/>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121608</xdr:rowOff>
    </xdr:from>
    <xdr:to>
      <xdr:col>41</xdr:col>
      <xdr:colOff>50800</xdr:colOff>
      <xdr:row>38</xdr:row>
      <xdr:rowOff>138254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36708"/>
          <a:ext cx="8890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29852</xdr:rowOff>
    </xdr:from>
    <xdr:to>
      <xdr:col>55</xdr:col>
      <xdr:colOff>50800</xdr:colOff>
      <xdr:row>38</xdr:row>
      <xdr:rowOff>131452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116229</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55079</xdr:rowOff>
    </xdr:from>
    <xdr:to>
      <xdr:col>50</xdr:col>
      <xdr:colOff>165100</xdr:colOff>
      <xdr:row>38</xdr:row>
      <xdr:rowOff>156679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147806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48752</xdr:rowOff>
    </xdr:from>
    <xdr:to>
      <xdr:col>46</xdr:col>
      <xdr:colOff>38100</xdr:colOff>
      <xdr:row>38</xdr:row>
      <xdr:rowOff>150352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141479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70808</xdr:rowOff>
    </xdr:from>
    <xdr:to>
      <xdr:col>41</xdr:col>
      <xdr:colOff>101600</xdr:colOff>
      <xdr:row>39</xdr:row>
      <xdr:rowOff>958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163535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87454</xdr:rowOff>
    </xdr:from>
    <xdr:to>
      <xdr:col>36</xdr:col>
      <xdr:colOff>165100</xdr:colOff>
      <xdr:row>39</xdr:row>
      <xdr:rowOff>17604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8731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156386</xdr:rowOff>
    </xdr:from>
    <xdr:to>
      <xdr:col>55</xdr:col>
      <xdr:colOff>0</xdr:colOff>
      <xdr:row>58</xdr:row>
      <xdr:rowOff>163479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00486"/>
          <a:ext cx="8382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163479</xdr:rowOff>
    </xdr:from>
    <xdr:to>
      <xdr:col>50</xdr:col>
      <xdr:colOff>114300</xdr:colOff>
      <xdr:row>59</xdr:row>
      <xdr:rowOff>22891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0757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17924</xdr:rowOff>
    </xdr:from>
    <xdr:to>
      <xdr:col>45</xdr:col>
      <xdr:colOff>177800</xdr:colOff>
      <xdr:row>59</xdr:row>
      <xdr:rowOff>22891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33474"/>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13454</xdr:rowOff>
    </xdr:from>
    <xdr:to>
      <xdr:col>41</xdr:col>
      <xdr:colOff>50800</xdr:colOff>
      <xdr:row>59</xdr:row>
      <xdr:rowOff>17924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29004"/>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105586</xdr:rowOff>
    </xdr:from>
    <xdr:to>
      <xdr:col>55</xdr:col>
      <xdr:colOff>50800</xdr:colOff>
      <xdr:row>59</xdr:row>
      <xdr:rowOff>35736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112679</xdr:rowOff>
    </xdr:from>
    <xdr:to>
      <xdr:col>50</xdr:col>
      <xdr:colOff>165100</xdr:colOff>
      <xdr:row>59</xdr:row>
      <xdr:rowOff>42829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33956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143541</xdr:rowOff>
    </xdr:from>
    <xdr:to>
      <xdr:col>46</xdr:col>
      <xdr:colOff>38100</xdr:colOff>
      <xdr:row>59</xdr:row>
      <xdr:rowOff>73691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138574</xdr:rowOff>
    </xdr:from>
    <xdr:to>
      <xdr:col>41</xdr:col>
      <xdr:colOff>101600</xdr:colOff>
      <xdr:row>59</xdr:row>
      <xdr:rowOff>68724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59851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134104</xdr:rowOff>
    </xdr:from>
    <xdr:to>
      <xdr:col>36</xdr:col>
      <xdr:colOff>165100</xdr:colOff>
      <xdr:row>59</xdr:row>
      <xdr:rowOff>64254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55381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68143</xdr:rowOff>
    </xdr:from>
    <xdr:to>
      <xdr:col>55</xdr:col>
      <xdr:colOff>0</xdr:colOff>
      <xdr:row>79</xdr:row>
      <xdr:rowOff>78719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612693"/>
          <a:ext cx="8382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68143</xdr:rowOff>
    </xdr:from>
    <xdr:to>
      <xdr:col>50</xdr:col>
      <xdr:colOff>114300</xdr:colOff>
      <xdr:row>79</xdr:row>
      <xdr:rowOff>80290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612693"/>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72027</xdr:rowOff>
    </xdr:from>
    <xdr:to>
      <xdr:col>45</xdr:col>
      <xdr:colOff>177800</xdr:colOff>
      <xdr:row>79</xdr:row>
      <xdr:rowOff>80290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616577"/>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27919</xdr:rowOff>
    </xdr:from>
    <xdr:to>
      <xdr:col>55</xdr:col>
      <xdr:colOff>50800</xdr:colOff>
      <xdr:row>79</xdr:row>
      <xdr:rowOff>129519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114296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17343</xdr:rowOff>
    </xdr:from>
    <xdr:to>
      <xdr:col>50</xdr:col>
      <xdr:colOff>165100</xdr:colOff>
      <xdr:row>79</xdr:row>
      <xdr:rowOff>118943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110070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29490</xdr:rowOff>
    </xdr:from>
    <xdr:to>
      <xdr:col>46</xdr:col>
      <xdr:colOff>38100</xdr:colOff>
      <xdr:row>79</xdr:row>
      <xdr:rowOff>131090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122217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21227</xdr:rowOff>
    </xdr:from>
    <xdr:to>
      <xdr:col>41</xdr:col>
      <xdr:colOff>101600</xdr:colOff>
      <xdr:row>79</xdr:row>
      <xdr:rowOff>122827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113954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167979</xdr:rowOff>
    </xdr:from>
    <xdr:to>
      <xdr:col>55</xdr:col>
      <xdr:colOff>0</xdr:colOff>
      <xdr:row>98</xdr:row>
      <xdr:rowOff>1053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98629"/>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167979</xdr:rowOff>
    </xdr:from>
    <xdr:to>
      <xdr:col>50</xdr:col>
      <xdr:colOff>114300</xdr:colOff>
      <xdr:row>98</xdr:row>
      <xdr:rowOff>3324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98629"/>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3324</xdr:rowOff>
    </xdr:from>
    <xdr:to>
      <xdr:col>45</xdr:col>
      <xdr:colOff>177800</xdr:colOff>
      <xdr:row>98</xdr:row>
      <xdr:rowOff>10258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0542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121703</xdr:rowOff>
    </xdr:from>
    <xdr:to>
      <xdr:col>55</xdr:col>
      <xdr:colOff>50800</xdr:colOff>
      <xdr:row>98</xdr:row>
      <xdr:rowOff>51853</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36630</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117179</xdr:rowOff>
    </xdr:from>
    <xdr:to>
      <xdr:col>50</xdr:col>
      <xdr:colOff>165100</xdr:colOff>
      <xdr:row>98</xdr:row>
      <xdr:rowOff>47329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38456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123974</xdr:rowOff>
    </xdr:from>
    <xdr:to>
      <xdr:col>46</xdr:col>
      <xdr:colOff>38100</xdr:colOff>
      <xdr:row>98</xdr:row>
      <xdr:rowOff>54124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45251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130908</xdr:rowOff>
    </xdr:from>
    <xdr:to>
      <xdr:col>41</xdr:col>
      <xdr:colOff>101600</xdr:colOff>
      <xdr:row>98</xdr:row>
      <xdr:rowOff>61058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52185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124808</xdr:rowOff>
    </xdr:from>
    <xdr:to>
      <xdr:col>85</xdr:col>
      <xdr:colOff>127000</xdr:colOff>
      <xdr:row>78</xdr:row>
      <xdr:rowOff>128667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497908"/>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127304</xdr:rowOff>
    </xdr:from>
    <xdr:to>
      <xdr:col>81</xdr:col>
      <xdr:colOff>50800</xdr:colOff>
      <xdr:row>78</xdr:row>
      <xdr:rowOff>128667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500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127304</xdr:rowOff>
    </xdr:from>
    <xdr:to>
      <xdr:col>76</xdr:col>
      <xdr:colOff>114300</xdr:colOff>
      <xdr:row>78</xdr:row>
      <xdr:rowOff>134496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50040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116171</xdr:rowOff>
    </xdr:from>
    <xdr:to>
      <xdr:col>71</xdr:col>
      <xdr:colOff>177800</xdr:colOff>
      <xdr:row>78</xdr:row>
      <xdr:rowOff>134496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89271"/>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74008</xdr:rowOff>
    </xdr:from>
    <xdr:to>
      <xdr:col>85</xdr:col>
      <xdr:colOff>177800</xdr:colOff>
      <xdr:row>79</xdr:row>
      <xdr:rowOff>4158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4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160385</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77867</xdr:rowOff>
    </xdr:from>
    <xdr:to>
      <xdr:col>81</xdr:col>
      <xdr:colOff>101600</xdr:colOff>
      <xdr:row>79</xdr:row>
      <xdr:rowOff>8017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4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170594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76504</xdr:rowOff>
    </xdr:from>
    <xdr:to>
      <xdr:col>76</xdr:col>
      <xdr:colOff>165100</xdr:colOff>
      <xdr:row>79</xdr:row>
      <xdr:rowOff>6654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4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169231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83696</xdr:rowOff>
    </xdr:from>
    <xdr:to>
      <xdr:col>72</xdr:col>
      <xdr:colOff>38100</xdr:colOff>
      <xdr:row>79</xdr:row>
      <xdr:rowOff>13846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4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4973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65371</xdr:rowOff>
    </xdr:from>
    <xdr:to>
      <xdr:col>67</xdr:col>
      <xdr:colOff>101600</xdr:colOff>
      <xdr:row>78</xdr:row>
      <xdr:rowOff>166971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4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158098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44450</xdr:rowOff>
    </xdr:from>
    <xdr:to>
      <xdr:col>85</xdr:col>
      <xdr:colOff>127000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44450</xdr:rowOff>
    </xdr:from>
    <xdr:to>
      <xdr:col>81</xdr:col>
      <xdr:colOff>50800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37019</xdr:rowOff>
    </xdr:from>
    <xdr:to>
      <xdr:col>76</xdr:col>
      <xdr:colOff>114300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701056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14751</xdr:rowOff>
    </xdr:from>
    <xdr:to>
      <xdr:col>71</xdr:col>
      <xdr:colOff>177800</xdr:colOff>
      <xdr:row>99</xdr:row>
      <xdr:rowOff>37019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88301"/>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89004</xdr:rowOff>
    </xdr:from>
    <xdr:ext cx="249299"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165100</xdr:rowOff>
    </xdr:from>
    <xdr:to>
      <xdr:col>81</xdr:col>
      <xdr:colOff>101600</xdr:colOff>
      <xdr:row>99</xdr:row>
      <xdr:rowOff>95250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86377</xdr:rowOff>
    </xdr:from>
    <xdr:ext cx="249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35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157669</xdr:rowOff>
    </xdr:from>
    <xdr:to>
      <xdr:col>72</xdr:col>
      <xdr:colOff>38100</xdr:colOff>
      <xdr:row>99</xdr:row>
      <xdr:rowOff>87819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78946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70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135401</xdr:rowOff>
    </xdr:from>
    <xdr:to>
      <xdr:col>67</xdr:col>
      <xdr:colOff>101600</xdr:colOff>
      <xdr:row>99</xdr:row>
      <xdr:rowOff>65551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56678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13551</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185751"/>
          <a:ext cx="8382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134201</xdr:rowOff>
    </xdr:from>
    <xdr:to>
      <xdr:col>116</xdr:col>
      <xdr:colOff>114300</xdr:colOff>
      <xdr:row>36</xdr:row>
      <xdr:rowOff>64351</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1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157078</xdr:rowOff>
    </xdr:from>
    <xdr:ext cx="534377"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59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137414</xdr:rowOff>
    </xdr:from>
    <xdr:to>
      <xdr:col>116</xdr:col>
      <xdr:colOff>63500</xdr:colOff>
      <xdr:row>58</xdr:row>
      <xdr:rowOff>137460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151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137414</xdr:rowOff>
    </xdr:from>
    <xdr:to>
      <xdr:col>111</xdr:col>
      <xdr:colOff>177800</xdr:colOff>
      <xdr:row>58</xdr:row>
      <xdr:rowOff>137414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1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137414</xdr:rowOff>
    </xdr:from>
    <xdr:to>
      <xdr:col>107</xdr:col>
      <xdr:colOff>50800</xdr:colOff>
      <xdr:row>58</xdr:row>
      <xdr:rowOff>137460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815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137460</xdr:rowOff>
    </xdr:from>
    <xdr:to>
      <xdr:col>102</xdr:col>
      <xdr:colOff>114300</xdr:colOff>
      <xdr:row>58</xdr:row>
      <xdr:rowOff>137460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86660</xdr:rowOff>
    </xdr:from>
    <xdr:to>
      <xdr:col>116</xdr:col>
      <xdr:colOff>114300</xdr:colOff>
      <xdr:row>59</xdr:row>
      <xdr:rowOff>16810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1587</xdr:rowOff>
    </xdr:from>
    <xdr:ext cx="313932"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5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86614</xdr:rowOff>
    </xdr:from>
    <xdr:to>
      <xdr:col>112</xdr:col>
      <xdr:colOff>38100</xdr:colOff>
      <xdr:row>59</xdr:row>
      <xdr:rowOff>16764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7891</xdr:rowOff>
    </xdr:from>
    <xdr:ext cx="313932"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66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86614</xdr:rowOff>
    </xdr:from>
    <xdr:to>
      <xdr:col>107</xdr:col>
      <xdr:colOff>101600</xdr:colOff>
      <xdr:row>59</xdr:row>
      <xdr:rowOff>16764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7891</xdr:rowOff>
    </xdr:from>
    <xdr:ext cx="313932"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77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86660</xdr:rowOff>
    </xdr:from>
    <xdr:to>
      <xdr:col>102</xdr:col>
      <xdr:colOff>165100</xdr:colOff>
      <xdr:row>59</xdr:row>
      <xdr:rowOff>16810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7937</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88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86660</xdr:rowOff>
    </xdr:from>
    <xdr:to>
      <xdr:col>98</xdr:col>
      <xdr:colOff>38100</xdr:colOff>
      <xdr:row>59</xdr:row>
      <xdr:rowOff>16810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7937</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99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156834</xdr:rowOff>
    </xdr:from>
    <xdr:to>
      <xdr:col>116</xdr:col>
      <xdr:colOff>63500</xdr:colOff>
      <xdr:row>78</xdr:row>
      <xdr:rowOff>41304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358484"/>
          <a:ext cx="8382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156834</xdr:rowOff>
    </xdr:from>
    <xdr:to>
      <xdr:col>111</xdr:col>
      <xdr:colOff>177800</xdr:colOff>
      <xdr:row>77</xdr:row>
      <xdr:rowOff>164057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5848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164057</xdr:rowOff>
    </xdr:from>
    <xdr:to>
      <xdr:col>107</xdr:col>
      <xdr:colOff>50800</xdr:colOff>
      <xdr:row>77</xdr:row>
      <xdr:rowOff>166339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65707"/>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166339</xdr:rowOff>
    </xdr:from>
    <xdr:to>
      <xdr:col>102</xdr:col>
      <xdr:colOff>114300</xdr:colOff>
      <xdr:row>78</xdr:row>
      <xdr:rowOff>1769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6798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161954</xdr:rowOff>
    </xdr:from>
    <xdr:to>
      <xdr:col>116</xdr:col>
      <xdr:colOff>114300</xdr:colOff>
      <xdr:row>78</xdr:row>
      <xdr:rowOff>92104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76881</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106034</xdr:rowOff>
    </xdr:from>
    <xdr:to>
      <xdr:col>112</xdr:col>
      <xdr:colOff>38100</xdr:colOff>
      <xdr:row>78</xdr:row>
      <xdr:rowOff>36184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27311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4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113257</xdr:rowOff>
    </xdr:from>
    <xdr:to>
      <xdr:col>107</xdr:col>
      <xdr:colOff>101600</xdr:colOff>
      <xdr:row>78</xdr:row>
      <xdr:rowOff>43407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34534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4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115539</xdr:rowOff>
    </xdr:from>
    <xdr:to>
      <xdr:col>102</xdr:col>
      <xdr:colOff>165100</xdr:colOff>
      <xdr:row>78</xdr:row>
      <xdr:rowOff>45689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3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36816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4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122419</xdr:rowOff>
    </xdr:from>
    <xdr:to>
      <xdr:col>98</xdr:col>
      <xdr:colOff>38100</xdr:colOff>
      <xdr:row>78</xdr:row>
      <xdr:rowOff>52569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3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43696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637,339</a:t>
          </a:r>
          <a:r>
            <a:rPr kumimoji="1" lang="ja-JP" altLang="en-US" sz="1300">
              <a:latin typeface="ＭＳ Ｐゴシック" panose="020B0600070205080204" pitchFamily="50" charset="-128"/>
              <a:ea typeface="ＭＳ Ｐゴシック" panose="020B0600070205080204" pitchFamily="50" charset="-128"/>
            </a:rPr>
            <a:t>円となっている。主要な項目は、普通建設事業費</a:t>
          </a:r>
          <a:r>
            <a:rPr kumimoji="1" lang="en-US" altLang="ja-JP" sz="1300">
              <a:latin typeface="ＭＳ Ｐゴシック" panose="020B0600070205080204" pitchFamily="50" charset="-128"/>
              <a:ea typeface="ＭＳ Ｐゴシック" panose="020B0600070205080204" pitchFamily="50" charset="-128"/>
            </a:rPr>
            <a:t>156,206</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145,155</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79,974</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73,858</a:t>
          </a:r>
          <a:r>
            <a:rPr kumimoji="1" lang="ja-JP" altLang="en-US" sz="1300">
              <a:latin typeface="ＭＳ Ｐゴシック" panose="020B0600070205080204" pitchFamily="50" charset="-128"/>
              <a:ea typeface="ＭＳ Ｐゴシック" panose="020B0600070205080204" pitchFamily="50" charset="-128"/>
            </a:rPr>
            <a:t>円・補助費</a:t>
          </a:r>
          <a:r>
            <a:rPr kumimoji="1" lang="en-US" altLang="ja-JP" sz="1300">
              <a:latin typeface="ＭＳ Ｐゴシック" panose="020B0600070205080204" pitchFamily="50" charset="-128"/>
              <a:ea typeface="ＭＳ Ｐゴシック" panose="020B0600070205080204" pitchFamily="50" charset="-128"/>
            </a:rPr>
            <a:t>70,996</a:t>
          </a:r>
          <a:r>
            <a:rPr kumimoji="1" lang="ja-JP" altLang="en-US" sz="1300">
              <a:latin typeface="ＭＳ Ｐゴシック" panose="020B0600070205080204" pitchFamily="50" charset="-128"/>
              <a:ea typeface="ＭＳ Ｐゴシック" panose="020B0600070205080204" pitchFamily="50" charset="-128"/>
            </a:rPr>
            <a:t>円等となっている。人件費以外は臨時的要素を除くといずれも増加傾向にあり、普通建設事業費を除くと、経常収支比率の上昇による財政硬直化の要因となっている。特に補助費は、一部事務組合への負担金の増加や村社会福祉協議会への補助金の高止まり等を要因として増加を続けており、早急な見直し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
3,044
3.47
2,010,583
1,952,807
56,634
1,095,564
1,859,572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79997</xdr:rowOff>
    </xdr:from>
    <xdr:to>
      <xdr:col>24</xdr:col>
      <xdr:colOff>63500</xdr:colOff>
      <xdr:row>38</xdr:row>
      <xdr:rowOff>90945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95097"/>
          <a:ext cx="8382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77953</xdr:rowOff>
    </xdr:from>
    <xdr:to>
      <xdr:col>19</xdr:col>
      <xdr:colOff>177800</xdr:colOff>
      <xdr:row>38</xdr:row>
      <xdr:rowOff>90945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9305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77953</xdr:rowOff>
    </xdr:from>
    <xdr:to>
      <xdr:col>15</xdr:col>
      <xdr:colOff>50800</xdr:colOff>
      <xdr:row>38</xdr:row>
      <xdr:rowOff>88684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9305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88684</xdr:rowOff>
    </xdr:from>
    <xdr:to>
      <xdr:col>10</xdr:col>
      <xdr:colOff>114300</xdr:colOff>
      <xdr:row>38</xdr:row>
      <xdr:rowOff>95123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037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29197</xdr:rowOff>
    </xdr:from>
    <xdr:to>
      <xdr:col>24</xdr:col>
      <xdr:colOff>114300</xdr:colOff>
      <xdr:row>38</xdr:row>
      <xdr:rowOff>130797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115574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40145</xdr:rowOff>
    </xdr:from>
    <xdr:to>
      <xdr:col>20</xdr:col>
      <xdr:colOff>38100</xdr:colOff>
      <xdr:row>38</xdr:row>
      <xdr:rowOff>141745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132872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27153</xdr:rowOff>
    </xdr:from>
    <xdr:to>
      <xdr:col>15</xdr:col>
      <xdr:colOff>101600</xdr:colOff>
      <xdr:row>38</xdr:row>
      <xdr:rowOff>128753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119880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37884</xdr:rowOff>
    </xdr:from>
    <xdr:to>
      <xdr:col>10</xdr:col>
      <xdr:colOff>165100</xdr:colOff>
      <xdr:row>38</xdr:row>
      <xdr:rowOff>139484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44323</xdr:rowOff>
    </xdr:from>
    <xdr:to>
      <xdr:col>6</xdr:col>
      <xdr:colOff>38100</xdr:colOff>
      <xdr:row>38</xdr:row>
      <xdr:rowOff>145923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137050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139695</xdr:rowOff>
    </xdr:from>
    <xdr:to>
      <xdr:col>24</xdr:col>
      <xdr:colOff>63500</xdr:colOff>
      <xdr:row>59</xdr:row>
      <xdr:rowOff>671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83795"/>
          <a:ext cx="838200" cy="3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139695</xdr:rowOff>
    </xdr:from>
    <xdr:to>
      <xdr:col>19</xdr:col>
      <xdr:colOff>177800</xdr:colOff>
      <xdr:row>58</xdr:row>
      <xdr:rowOff>167764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83795"/>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167764</xdr:rowOff>
    </xdr:from>
    <xdr:to>
      <xdr:col>15</xdr:col>
      <xdr:colOff>50800</xdr:colOff>
      <xdr:row>59</xdr:row>
      <xdr:rowOff>2022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11864"/>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161631</xdr:rowOff>
    </xdr:from>
    <xdr:to>
      <xdr:col>10</xdr:col>
      <xdr:colOff>114300</xdr:colOff>
      <xdr:row>59</xdr:row>
      <xdr:rowOff>2022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5731"/>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121321</xdr:rowOff>
    </xdr:from>
    <xdr:to>
      <xdr:col>24</xdr:col>
      <xdr:colOff>114300</xdr:colOff>
      <xdr:row>59</xdr:row>
      <xdr:rowOff>51471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36248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8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88895</xdr:rowOff>
    </xdr:from>
    <xdr:to>
      <xdr:col>20</xdr:col>
      <xdr:colOff>38100</xdr:colOff>
      <xdr:row>59</xdr:row>
      <xdr:rowOff>19045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10172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116964</xdr:rowOff>
    </xdr:from>
    <xdr:to>
      <xdr:col>15</xdr:col>
      <xdr:colOff>101600</xdr:colOff>
      <xdr:row>59</xdr:row>
      <xdr:rowOff>47114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38241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122672</xdr:rowOff>
    </xdr:from>
    <xdr:to>
      <xdr:col>10</xdr:col>
      <xdr:colOff>165100</xdr:colOff>
      <xdr:row>59</xdr:row>
      <xdr:rowOff>52822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43949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110831</xdr:rowOff>
    </xdr:from>
    <xdr:to>
      <xdr:col>6</xdr:col>
      <xdr:colOff>38100</xdr:colOff>
      <xdr:row>59</xdr:row>
      <xdr:rowOff>40981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32108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70738</xdr:rowOff>
    </xdr:from>
    <xdr:to>
      <xdr:col>24</xdr:col>
      <xdr:colOff>63500</xdr:colOff>
      <xdr:row>78</xdr:row>
      <xdr:rowOff>29150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2388"/>
          <a:ext cx="8382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29150</xdr:rowOff>
    </xdr:from>
    <xdr:to>
      <xdr:col>19</xdr:col>
      <xdr:colOff>177800</xdr:colOff>
      <xdr:row>78</xdr:row>
      <xdr:rowOff>42594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02250"/>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36010</xdr:rowOff>
    </xdr:from>
    <xdr:to>
      <xdr:col>15</xdr:col>
      <xdr:colOff>50800</xdr:colOff>
      <xdr:row>78</xdr:row>
      <xdr:rowOff>42594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09110"/>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36010</xdr:rowOff>
    </xdr:from>
    <xdr:to>
      <xdr:col>10</xdr:col>
      <xdr:colOff>114300</xdr:colOff>
      <xdr:row>78</xdr:row>
      <xdr:rowOff>49650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911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19938</xdr:rowOff>
    </xdr:from>
    <xdr:to>
      <xdr:col>24</xdr:col>
      <xdr:colOff>114300</xdr:colOff>
      <xdr:row>77</xdr:row>
      <xdr:rowOff>121538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149800</xdr:rowOff>
    </xdr:from>
    <xdr:to>
      <xdr:col>20</xdr:col>
      <xdr:colOff>38100</xdr:colOff>
      <xdr:row>78</xdr:row>
      <xdr:rowOff>79950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71077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4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163244</xdr:rowOff>
    </xdr:from>
    <xdr:to>
      <xdr:col>15</xdr:col>
      <xdr:colOff>101600</xdr:colOff>
      <xdr:row>78</xdr:row>
      <xdr:rowOff>93394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84521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156660</xdr:rowOff>
    </xdr:from>
    <xdr:to>
      <xdr:col>10</xdr:col>
      <xdr:colOff>165100</xdr:colOff>
      <xdr:row>78</xdr:row>
      <xdr:rowOff>86810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170300</xdr:rowOff>
    </xdr:from>
    <xdr:to>
      <xdr:col>6</xdr:col>
      <xdr:colOff>38100</xdr:colOff>
      <xdr:row>78</xdr:row>
      <xdr:rowOff>100450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163162</xdr:rowOff>
    </xdr:from>
    <xdr:to>
      <xdr:col>24</xdr:col>
      <xdr:colOff>63500</xdr:colOff>
      <xdr:row>98</xdr:row>
      <xdr:rowOff>169901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65262"/>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169881</xdr:rowOff>
    </xdr:from>
    <xdr:to>
      <xdr:col>19</xdr:col>
      <xdr:colOff>177800</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97198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169881</xdr:rowOff>
    </xdr:from>
    <xdr:to>
      <xdr:col>15</xdr:col>
      <xdr:colOff>50800</xdr:colOff>
      <xdr:row>98</xdr:row>
      <xdr:rowOff>170131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71981"/>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162857</xdr:rowOff>
    </xdr:from>
    <xdr:to>
      <xdr:col>10</xdr:col>
      <xdr:colOff>114300</xdr:colOff>
      <xdr:row>98</xdr:row>
      <xdr:rowOff>170131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64957"/>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112362</xdr:rowOff>
    </xdr:from>
    <xdr:to>
      <xdr:col>24</xdr:col>
      <xdr:colOff>114300</xdr:colOff>
      <xdr:row>99</xdr:row>
      <xdr:rowOff>42512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9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27289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8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119101</xdr:rowOff>
    </xdr:from>
    <xdr:to>
      <xdr:col>20</xdr:col>
      <xdr:colOff>38100</xdr:colOff>
      <xdr:row>99</xdr:row>
      <xdr:rowOff>49251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9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40378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70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119081</xdr:rowOff>
    </xdr:from>
    <xdr:to>
      <xdr:col>15</xdr:col>
      <xdr:colOff>101600</xdr:colOff>
      <xdr:row>99</xdr:row>
      <xdr:rowOff>49231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9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40358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701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119331</xdr:rowOff>
    </xdr:from>
    <xdr:to>
      <xdr:col>10</xdr:col>
      <xdr:colOff>165100</xdr:colOff>
      <xdr:row>99</xdr:row>
      <xdr:rowOff>49481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9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40608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70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112057</xdr:rowOff>
    </xdr:from>
    <xdr:to>
      <xdr:col>6</xdr:col>
      <xdr:colOff>38100</xdr:colOff>
      <xdr:row>99</xdr:row>
      <xdr:rowOff>42207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9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33334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70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86681</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3231"/>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35881</xdr:rowOff>
    </xdr:from>
    <xdr:to>
      <xdr:col>36</xdr:col>
      <xdr:colOff>165100</xdr:colOff>
      <xdr:row>39</xdr:row>
      <xdr:rowOff>137481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128608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1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119771</xdr:rowOff>
    </xdr:from>
    <xdr:to>
      <xdr:col>55</xdr:col>
      <xdr:colOff>0</xdr:colOff>
      <xdr:row>58</xdr:row>
      <xdr:rowOff>124548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3871"/>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123696</xdr:rowOff>
    </xdr:from>
    <xdr:to>
      <xdr:col>50</xdr:col>
      <xdr:colOff>114300</xdr:colOff>
      <xdr:row>58</xdr:row>
      <xdr:rowOff>124548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67796"/>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123696</xdr:rowOff>
    </xdr:from>
    <xdr:to>
      <xdr:col>45</xdr:col>
      <xdr:colOff>177800</xdr:colOff>
      <xdr:row>58</xdr:row>
      <xdr:rowOff>124956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67796"/>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119021</xdr:rowOff>
    </xdr:from>
    <xdr:to>
      <xdr:col>41</xdr:col>
      <xdr:colOff>50800</xdr:colOff>
      <xdr:row>58</xdr:row>
      <xdr:rowOff>124956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63121"/>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68971</xdr:rowOff>
    </xdr:from>
    <xdr:to>
      <xdr:col>55</xdr:col>
      <xdr:colOff>50800</xdr:colOff>
      <xdr:row>58</xdr:row>
      <xdr:rowOff>170571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155348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73748</xdr:rowOff>
    </xdr:from>
    <xdr:to>
      <xdr:col>50</xdr:col>
      <xdr:colOff>165100</xdr:colOff>
      <xdr:row>59</xdr:row>
      <xdr:rowOff>3898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166475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72896</xdr:rowOff>
    </xdr:from>
    <xdr:to>
      <xdr:col>46</xdr:col>
      <xdr:colOff>38100</xdr:colOff>
      <xdr:row>59</xdr:row>
      <xdr:rowOff>3046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165623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74156</xdr:rowOff>
    </xdr:from>
    <xdr:to>
      <xdr:col>41</xdr:col>
      <xdr:colOff>101600</xdr:colOff>
      <xdr:row>59</xdr:row>
      <xdr:rowOff>4306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166883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68221</xdr:rowOff>
    </xdr:from>
    <xdr:to>
      <xdr:col>36</xdr:col>
      <xdr:colOff>165100</xdr:colOff>
      <xdr:row>58</xdr:row>
      <xdr:rowOff>169821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42627</xdr:rowOff>
    </xdr:from>
    <xdr:to>
      <xdr:col>55</xdr:col>
      <xdr:colOff>0</xdr:colOff>
      <xdr:row>79</xdr:row>
      <xdr:rowOff>42661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87177"/>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42627</xdr:rowOff>
    </xdr:from>
    <xdr:to>
      <xdr:col>50</xdr:col>
      <xdr:colOff>114300</xdr:colOff>
      <xdr:row>79</xdr:row>
      <xdr:rowOff>42636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8717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42636</xdr:rowOff>
    </xdr:from>
    <xdr:to>
      <xdr:col>45</xdr:col>
      <xdr:colOff>177800</xdr:colOff>
      <xdr:row>79</xdr:row>
      <xdr:rowOff>42667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71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42667</xdr:rowOff>
    </xdr:from>
    <xdr:to>
      <xdr:col>41</xdr:col>
      <xdr:colOff>50800</xdr:colOff>
      <xdr:row>79</xdr:row>
      <xdr:rowOff>42667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87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163311</xdr:rowOff>
    </xdr:from>
    <xdr:to>
      <xdr:col>55</xdr:col>
      <xdr:colOff>50800</xdr:colOff>
      <xdr:row>79</xdr:row>
      <xdr:rowOff>93461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78238</xdr:rowOff>
    </xdr:from>
    <xdr:ext cx="378565"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5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163277</xdr:rowOff>
    </xdr:from>
    <xdr:to>
      <xdr:col>50</xdr:col>
      <xdr:colOff>165100</xdr:colOff>
      <xdr:row>79</xdr:row>
      <xdr:rowOff>93427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84554</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50017" y="1362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163286</xdr:rowOff>
    </xdr:from>
    <xdr:to>
      <xdr:col>46</xdr:col>
      <xdr:colOff>38100</xdr:colOff>
      <xdr:row>79</xdr:row>
      <xdr:rowOff>93436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84563</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163317</xdr:rowOff>
    </xdr:from>
    <xdr:to>
      <xdr:col>41</xdr:col>
      <xdr:colOff>101600</xdr:colOff>
      <xdr:row>79</xdr:row>
      <xdr:rowOff>93467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84594</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163317</xdr:rowOff>
    </xdr:from>
    <xdr:to>
      <xdr:col>36</xdr:col>
      <xdr:colOff>165100</xdr:colOff>
      <xdr:row>79</xdr:row>
      <xdr:rowOff>93467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84594</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156353</xdr:rowOff>
    </xdr:from>
    <xdr:to>
      <xdr:col>55</xdr:col>
      <xdr:colOff>0</xdr:colOff>
      <xdr:row>99</xdr:row>
      <xdr:rowOff>16213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58453"/>
          <a:ext cx="8382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156353</xdr:rowOff>
    </xdr:from>
    <xdr:to>
      <xdr:col>50</xdr:col>
      <xdr:colOff>114300</xdr:colOff>
      <xdr:row>99</xdr:row>
      <xdr:rowOff>12781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845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11503</xdr:rowOff>
    </xdr:from>
    <xdr:to>
      <xdr:col>45</xdr:col>
      <xdr:colOff>177800</xdr:colOff>
      <xdr:row>99</xdr:row>
      <xdr:rowOff>12781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85053"/>
          <a:ext cx="8890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11503</xdr:rowOff>
    </xdr:from>
    <xdr:to>
      <xdr:col>41</xdr:col>
      <xdr:colOff>50800</xdr:colOff>
      <xdr:row>99</xdr:row>
      <xdr:rowOff>15149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85053"/>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136863</xdr:rowOff>
    </xdr:from>
    <xdr:to>
      <xdr:col>55</xdr:col>
      <xdr:colOff>50800</xdr:colOff>
      <xdr:row>99</xdr:row>
      <xdr:rowOff>67013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51790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105553</xdr:rowOff>
    </xdr:from>
    <xdr:to>
      <xdr:col>50</xdr:col>
      <xdr:colOff>165100</xdr:colOff>
      <xdr:row>99</xdr:row>
      <xdr:rowOff>35703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26830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700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133431</xdr:rowOff>
    </xdr:from>
    <xdr:to>
      <xdr:col>46</xdr:col>
      <xdr:colOff>38100</xdr:colOff>
      <xdr:row>99</xdr:row>
      <xdr:rowOff>63581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54708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132153</xdr:rowOff>
    </xdr:from>
    <xdr:to>
      <xdr:col>41</xdr:col>
      <xdr:colOff>101600</xdr:colOff>
      <xdr:row>99</xdr:row>
      <xdr:rowOff>62303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53430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135799</xdr:rowOff>
    </xdr:from>
    <xdr:to>
      <xdr:col>36</xdr:col>
      <xdr:colOff>165100</xdr:colOff>
      <xdr:row>99</xdr:row>
      <xdr:rowOff>65949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57076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143171</xdr:rowOff>
    </xdr:from>
    <xdr:to>
      <xdr:col>85</xdr:col>
      <xdr:colOff>127000</xdr:colOff>
      <xdr:row>38</xdr:row>
      <xdr:rowOff>166282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58271"/>
          <a:ext cx="8382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143171</xdr:rowOff>
    </xdr:from>
    <xdr:to>
      <xdr:col>81</xdr:col>
      <xdr:colOff>50800</xdr:colOff>
      <xdr:row>38</xdr:row>
      <xdr:rowOff>165330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58271"/>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165330</xdr:rowOff>
    </xdr:from>
    <xdr:to>
      <xdr:col>76</xdr:col>
      <xdr:colOff>114300</xdr:colOff>
      <xdr:row>39</xdr:row>
      <xdr:rowOff>7188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80430"/>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7188</xdr:rowOff>
    </xdr:from>
    <xdr:to>
      <xdr:col>71</xdr:col>
      <xdr:colOff>177800</xdr:colOff>
      <xdr:row>39</xdr:row>
      <xdr:rowOff>30387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93738"/>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115482</xdr:rowOff>
    </xdr:from>
    <xdr:to>
      <xdr:col>85</xdr:col>
      <xdr:colOff>177800</xdr:colOff>
      <xdr:row>39</xdr:row>
      <xdr:rowOff>45632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30409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92371</xdr:rowOff>
    </xdr:from>
    <xdr:to>
      <xdr:col>81</xdr:col>
      <xdr:colOff>101600</xdr:colOff>
      <xdr:row>39</xdr:row>
      <xdr:rowOff>22521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13648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114530</xdr:rowOff>
    </xdr:from>
    <xdr:to>
      <xdr:col>76</xdr:col>
      <xdr:colOff>165100</xdr:colOff>
      <xdr:row>39</xdr:row>
      <xdr:rowOff>44680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35807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127838</xdr:rowOff>
    </xdr:from>
    <xdr:to>
      <xdr:col>72</xdr:col>
      <xdr:colOff>38100</xdr:colOff>
      <xdr:row>39</xdr:row>
      <xdr:rowOff>57988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49115</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68428" y="67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151037</xdr:rowOff>
    </xdr:from>
    <xdr:to>
      <xdr:col>67</xdr:col>
      <xdr:colOff>101600</xdr:colOff>
      <xdr:row>39</xdr:row>
      <xdr:rowOff>81187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72314</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8" y="67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72579</xdr:rowOff>
    </xdr:from>
    <xdr:to>
      <xdr:col>85</xdr:col>
      <xdr:colOff>127000</xdr:colOff>
      <xdr:row>58</xdr:row>
      <xdr:rowOff>93407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16679"/>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92803</xdr:rowOff>
    </xdr:from>
    <xdr:to>
      <xdr:col>81</xdr:col>
      <xdr:colOff>50800</xdr:colOff>
      <xdr:row>58</xdr:row>
      <xdr:rowOff>93407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36903"/>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86979</xdr:rowOff>
    </xdr:from>
    <xdr:to>
      <xdr:col>76</xdr:col>
      <xdr:colOff>114300</xdr:colOff>
      <xdr:row>58</xdr:row>
      <xdr:rowOff>92803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3107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86979</xdr:rowOff>
    </xdr:from>
    <xdr:to>
      <xdr:col>71</xdr:col>
      <xdr:colOff>177800</xdr:colOff>
      <xdr:row>58</xdr:row>
      <xdr:rowOff>95740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31079"/>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21779</xdr:rowOff>
    </xdr:from>
    <xdr:to>
      <xdr:col>85</xdr:col>
      <xdr:colOff>177800</xdr:colOff>
      <xdr:row>58</xdr:row>
      <xdr:rowOff>123379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108156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42607</xdr:rowOff>
    </xdr:from>
    <xdr:to>
      <xdr:col>81</xdr:col>
      <xdr:colOff>101600</xdr:colOff>
      <xdr:row>58</xdr:row>
      <xdr:rowOff>144207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135334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42003</xdr:rowOff>
    </xdr:from>
    <xdr:to>
      <xdr:col>76</xdr:col>
      <xdr:colOff>165100</xdr:colOff>
      <xdr:row>58</xdr:row>
      <xdr:rowOff>143603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134730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36179</xdr:rowOff>
    </xdr:from>
    <xdr:to>
      <xdr:col>72</xdr:col>
      <xdr:colOff>38100</xdr:colOff>
      <xdr:row>58</xdr:row>
      <xdr:rowOff>137779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128906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44940</xdr:rowOff>
    </xdr:from>
    <xdr:to>
      <xdr:col>67</xdr:col>
      <xdr:colOff>101600</xdr:colOff>
      <xdr:row>58</xdr:row>
      <xdr:rowOff>146540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137667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124808</xdr:rowOff>
    </xdr:from>
    <xdr:to>
      <xdr:col>85</xdr:col>
      <xdr:colOff>127000</xdr:colOff>
      <xdr:row>98</xdr:row>
      <xdr:rowOff>128667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26908"/>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127304</xdr:rowOff>
    </xdr:from>
    <xdr:to>
      <xdr:col>81</xdr:col>
      <xdr:colOff>50800</xdr:colOff>
      <xdr:row>98</xdr:row>
      <xdr:rowOff>128667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929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127304</xdr:rowOff>
    </xdr:from>
    <xdr:to>
      <xdr:col>76</xdr:col>
      <xdr:colOff>114300</xdr:colOff>
      <xdr:row>98</xdr:row>
      <xdr:rowOff>134496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2940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116171</xdr:rowOff>
    </xdr:from>
    <xdr:to>
      <xdr:col>71</xdr:col>
      <xdr:colOff>177800</xdr:colOff>
      <xdr:row>98</xdr:row>
      <xdr:rowOff>134496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918271"/>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74008</xdr:rowOff>
    </xdr:from>
    <xdr:to>
      <xdr:col>85</xdr:col>
      <xdr:colOff>177800</xdr:colOff>
      <xdr:row>99</xdr:row>
      <xdr:rowOff>4158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160385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77867</xdr:rowOff>
    </xdr:from>
    <xdr:to>
      <xdr:col>81</xdr:col>
      <xdr:colOff>101600</xdr:colOff>
      <xdr:row>99</xdr:row>
      <xdr:rowOff>8017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170594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76504</xdr:rowOff>
    </xdr:from>
    <xdr:to>
      <xdr:col>76</xdr:col>
      <xdr:colOff>165100</xdr:colOff>
      <xdr:row>99</xdr:row>
      <xdr:rowOff>6654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169231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83696</xdr:rowOff>
    </xdr:from>
    <xdr:to>
      <xdr:col>72</xdr:col>
      <xdr:colOff>38100</xdr:colOff>
      <xdr:row>99</xdr:row>
      <xdr:rowOff>13846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65371</xdr:rowOff>
    </xdr:from>
    <xdr:to>
      <xdr:col>67</xdr:col>
      <xdr:colOff>101600</xdr:colOff>
      <xdr:row>98</xdr:row>
      <xdr:rowOff>166971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　新たに議会中継を開始したため、中継に係る物件費が増加した。議員報酬が低い水準であるため類似団体平均を下回っている。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　村営駅南駐車場用地取得事業の皆減や公会計に係る事業費の低減により大きく減少した。自治体規模が小さいため類似団体でも順位が低い。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　認定こども園整備により大幅増。初めて類似団体平均を上回った。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　子ども医療費の対象年齢拡大等により前年度を上回ったものの、一般廃棄物収集等の民間委託等が影響し類似団体平均を下回っている。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　共同経営による大型農機具購入への助成制度等、営農支援を実施。農地面積が小さいため、類似団体平均を大きく下回っている。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　京坪川河川公園整備事業終了により公園費が大幅減、日本一面積が小さいため道路改良等も小規模。類似団体内順位も低位。</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　舟橋中学校屋上防水改修や小中学校への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機器の集中整備により額が増加した。小中学校が１校ずつであることなどから、類似団体平均を大きく下回っている。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年度まで毎年度積増ししてきたが、平成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億円の取崩しを行った。特に平成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年度は村営の駅南駐車場用地取得費の財源として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億円を充当した。実質単年度は、地方創生プロジェクトや認定こども園整備により平成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年度で赤字となっており、平成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年度も公営住宅整備の影響から同様に赤字となる見込み。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3.91%</a:t>
          </a:r>
          <a:r>
            <a:rPr kumimoji="1" lang="ja-JP" altLang="en-US" sz="1400">
              <a:latin typeface="ＭＳ ゴシック" pitchFamily="49" charset="-128"/>
              <a:ea typeface="ＭＳ ゴシック" pitchFamily="49" charset="-128"/>
            </a:rPr>
            <a:t>上昇したものの財政調整基金による財源補填は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億円にのぼっており、同基金の積立てを実施していた</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までとは性質が異なる。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また、国民健康保険事業は医療費の高騰が継続しており、財源確保に向けた保険税引上げ等の必要である。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3210_&#33311;&#27211;&#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70</v>
          </cell>
          <cell r="CN51">
            <v>103</v>
          </cell>
        </row>
        <row r="53">
          <cell r="CF53">
            <v>58.6</v>
          </cell>
          <cell r="CN53">
            <v>56.9</v>
          </cell>
        </row>
        <row r="55">
          <cell r="AN55" t="str">
            <v>類似団体内平均値</v>
          </cell>
          <cell r="CF55">
            <v>0</v>
          </cell>
          <cell r="CN55">
            <v>0</v>
          </cell>
        </row>
        <row r="57">
          <cell r="CF57">
            <v>57.1</v>
          </cell>
          <cell r="CN57">
            <v>57.9</v>
          </cell>
        </row>
        <row r="72">
          <cell r="BP72" t="str">
            <v>H25</v>
          </cell>
          <cell r="BX72" t="str">
            <v>H26</v>
          </cell>
          <cell r="CF72" t="str">
            <v>H27</v>
          </cell>
          <cell r="CN72" t="str">
            <v>H28</v>
          </cell>
          <cell r="CV72" t="str">
            <v>H29</v>
          </cell>
        </row>
        <row r="73">
          <cell r="AN73" t="str">
            <v>当該団体値</v>
          </cell>
          <cell r="BP73">
            <v>79</v>
          </cell>
          <cell r="BX73">
            <v>73.599999999999994</v>
          </cell>
          <cell r="CF73">
            <v>70</v>
          </cell>
          <cell r="CN73">
            <v>103</v>
          </cell>
          <cell r="CV73">
            <v>108.3</v>
          </cell>
        </row>
        <row r="75">
          <cell r="BP75">
            <v>13.3</v>
          </cell>
          <cell r="BX75">
            <v>12.1</v>
          </cell>
          <cell r="CF75">
            <v>11</v>
          </cell>
          <cell r="CN75">
            <v>9.6999999999999993</v>
          </cell>
          <cell r="CV75">
            <v>10.5</v>
          </cell>
        </row>
        <row r="77">
          <cell r="AN77" t="str">
            <v>類似団体内平均値</v>
          </cell>
          <cell r="BP77">
            <v>0</v>
          </cell>
          <cell r="BX77">
            <v>0</v>
          </cell>
          <cell r="CF77">
            <v>0</v>
          </cell>
          <cell r="CN77">
            <v>0</v>
          </cell>
          <cell r="CV77">
            <v>0</v>
          </cell>
        </row>
        <row r="79">
          <cell r="BP79">
            <v>8.6</v>
          </cell>
          <cell r="BX79">
            <v>7.7</v>
          </cell>
          <cell r="CF79">
            <v>6.4</v>
          </cell>
          <cell r="CN79">
            <v>6.9</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2010583</v>
      </c>
      <c r="BO4" s="403"/>
      <c r="BP4" s="403"/>
      <c r="BQ4" s="403"/>
      <c r="BR4" s="403"/>
      <c r="BS4" s="403"/>
      <c r="BT4" s="403"/>
      <c r="BU4" s="404"/>
      <c r="BV4" s="402">
        <v>2018283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5.2</v>
      </c>
      <c r="CU4" s="584"/>
      <c r="CV4" s="584"/>
      <c r="CW4" s="584"/>
      <c r="CX4" s="584"/>
      <c r="CY4" s="584"/>
      <c r="CZ4" s="584"/>
      <c r="DA4" s="585"/>
      <c r="DB4" s="583">
        <v>7.8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1952807</v>
      </c>
      <c r="BO5" s="408"/>
      <c r="BP5" s="408"/>
      <c r="BQ5" s="408"/>
      <c r="BR5" s="408"/>
      <c r="BS5" s="408"/>
      <c r="BT5" s="408"/>
      <c r="BU5" s="409"/>
      <c r="BV5" s="407">
        <v>1903692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91.3</v>
      </c>
      <c r="CU5" s="378"/>
      <c r="CV5" s="378"/>
      <c r="CW5" s="378"/>
      <c r="CX5" s="378"/>
      <c r="CY5" s="378"/>
      <c r="CZ5" s="378"/>
      <c r="DA5" s="379"/>
      <c r="DB5" s="377">
        <v>87.4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57776</v>
      </c>
      <c r="BO6" s="408"/>
      <c r="BP6" s="408"/>
      <c r="BQ6" s="408"/>
      <c r="BR6" s="408"/>
      <c r="BS6" s="408"/>
      <c r="BT6" s="408"/>
      <c r="BU6" s="409"/>
      <c r="BV6" s="407">
        <v>114591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95.7</v>
      </c>
      <c r="CU6" s="558"/>
      <c r="CV6" s="558"/>
      <c r="CW6" s="558"/>
      <c r="CX6" s="558"/>
      <c r="CY6" s="558"/>
      <c r="CZ6" s="558"/>
      <c r="DA6" s="559"/>
      <c r="DB6" s="557">
        <v>91.6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1142</v>
      </c>
      <c r="BO7" s="408"/>
      <c r="BP7" s="408"/>
      <c r="BQ7" s="408"/>
      <c r="BR7" s="408"/>
      <c r="BS7" s="408"/>
      <c r="BT7" s="408"/>
      <c r="BU7" s="409"/>
      <c r="BV7" s="407">
        <v>28783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1095564</v>
      </c>
      <c r="CU7" s="408"/>
      <c r="CV7" s="408"/>
      <c r="CW7" s="408"/>
      <c r="CX7" s="408"/>
      <c r="CY7" s="408"/>
      <c r="CZ7" s="408"/>
      <c r="DA7" s="409"/>
      <c r="DB7" s="407">
        <v>1101256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56634</v>
      </c>
      <c r="BO8" s="408"/>
      <c r="BP8" s="408"/>
      <c r="BQ8" s="408"/>
      <c r="BR8" s="408"/>
      <c r="BS8" s="408"/>
      <c r="BT8" s="408"/>
      <c r="BU8" s="409"/>
      <c r="BV8" s="407">
        <v>85808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0.35</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2982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-29174</v>
      </c>
      <c r="BO9" s="408"/>
      <c r="BP9" s="408"/>
      <c r="BQ9" s="408"/>
      <c r="BR9" s="408"/>
      <c r="BS9" s="408"/>
      <c r="BT9" s="408"/>
      <c r="BU9" s="409"/>
      <c r="BV9" s="407">
        <v>20299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10.8</v>
      </c>
      <c r="CU9" s="378"/>
      <c r="CV9" s="378"/>
      <c r="CW9" s="378"/>
      <c r="CX9" s="378"/>
      <c r="CY9" s="378"/>
      <c r="CZ9" s="378"/>
      <c r="DA9" s="379"/>
      <c r="DB9" s="377">
        <v>9.3000000000000007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2967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99</v>
      </c>
      <c r="AV10" s="465"/>
      <c r="AW10" s="465"/>
      <c r="AX10" s="465"/>
      <c r="AY10" s="387" t="s">
        <v>114</v>
      </c>
      <c r="AZ10" s="388"/>
      <c r="BA10" s="388"/>
      <c r="BB10" s="388"/>
      <c r="BC10" s="388"/>
      <c r="BD10" s="388"/>
      <c r="BE10" s="388"/>
      <c r="BF10" s="388"/>
      <c r="BG10" s="388"/>
      <c r="BH10" s="388"/>
      <c r="BI10" s="388"/>
      <c r="BJ10" s="388"/>
      <c r="BK10" s="388"/>
      <c r="BL10" s="388"/>
      <c r="BM10" s="389"/>
      <c r="BN10" s="407">
        <v>0</v>
      </c>
      <c r="BO10" s="408"/>
      <c r="BP10" s="408"/>
      <c r="BQ10" s="408"/>
      <c r="BR10" s="408"/>
      <c r="BS10" s="408"/>
      <c r="BT10" s="408"/>
      <c r="BU10" s="409"/>
      <c r="BV10" s="407">
        <v>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3064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50000</v>
      </c>
      <c r="BO12" s="408"/>
      <c r="BP12" s="408"/>
      <c r="BQ12" s="408"/>
      <c r="BR12" s="408"/>
      <c r="BS12" s="408"/>
      <c r="BT12" s="408"/>
      <c r="BU12" s="409"/>
      <c r="BV12" s="407">
        <v>210000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3044</v>
      </c>
      <c r="S13" s="511"/>
      <c r="T13" s="511"/>
      <c r="U13" s="511"/>
      <c r="V13" s="512"/>
      <c r="W13" s="498" t="s">
        <v>134</v>
      </c>
      <c r="X13" s="420"/>
      <c r="Y13" s="420"/>
      <c r="Z13" s="420"/>
      <c r="AA13" s="420"/>
      <c r="AB13" s="421"/>
      <c r="AC13" s="383">
        <v>67</v>
      </c>
      <c r="AD13" s="384"/>
      <c r="AE13" s="384"/>
      <c r="AF13" s="384"/>
      <c r="AG13" s="385"/>
      <c r="AH13" s="383">
        <v>76</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-79174</v>
      </c>
      <c r="BO13" s="408"/>
      <c r="BP13" s="408"/>
      <c r="BQ13" s="408"/>
      <c r="BR13" s="408"/>
      <c r="BS13" s="408"/>
      <c r="BT13" s="408"/>
      <c r="BU13" s="409"/>
      <c r="BV13" s="407">
        <v>-189701</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10.5</v>
      </c>
      <c r="CU13" s="378"/>
      <c r="CV13" s="378"/>
      <c r="CW13" s="378"/>
      <c r="CX13" s="378"/>
      <c r="CY13" s="378"/>
      <c r="CZ13" s="378"/>
      <c r="DA13" s="379"/>
      <c r="DB13" s="377">
        <v>9.6999999999999993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3010</v>
      </c>
      <c r="S14" s="511"/>
      <c r="T14" s="511"/>
      <c r="U14" s="511"/>
      <c r="V14" s="512"/>
      <c r="W14" s="513"/>
      <c r="X14" s="423"/>
      <c r="Y14" s="423"/>
      <c r="Z14" s="423"/>
      <c r="AA14" s="423"/>
      <c r="AB14" s="424"/>
      <c r="AC14" s="503">
        <v>4.2</v>
      </c>
      <c r="AD14" s="504"/>
      <c r="AE14" s="504"/>
      <c r="AF14" s="504"/>
      <c r="AG14" s="505"/>
      <c r="AH14" s="503">
        <v>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108.3</v>
      </c>
      <c r="CU14" s="515"/>
      <c r="CV14" s="515"/>
      <c r="CW14" s="515"/>
      <c r="CX14" s="515"/>
      <c r="CY14" s="515"/>
      <c r="CZ14" s="515"/>
      <c r="DA14" s="516"/>
      <c r="DB14" s="514">
        <v>103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141</v>
      </c>
      <c r="N15" s="508"/>
      <c r="O15" s="508"/>
      <c r="P15" s="508"/>
      <c r="Q15" s="509"/>
      <c r="R15" s="510">
        <v>2996</v>
      </c>
      <c r="S15" s="511"/>
      <c r="T15" s="511"/>
      <c r="U15" s="511"/>
      <c r="V15" s="512"/>
      <c r="W15" s="498" t="s">
        <v>142</v>
      </c>
      <c r="X15" s="420"/>
      <c r="Y15" s="420"/>
      <c r="Z15" s="420"/>
      <c r="AA15" s="420"/>
      <c r="AB15" s="421"/>
      <c r="AC15" s="383">
        <v>490</v>
      </c>
      <c r="AD15" s="384"/>
      <c r="AE15" s="384"/>
      <c r="AF15" s="384"/>
      <c r="AG15" s="385"/>
      <c r="AH15" s="383">
        <v>468</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340328</v>
      </c>
      <c r="BO15" s="403"/>
      <c r="BP15" s="403"/>
      <c r="BQ15" s="403"/>
      <c r="BR15" s="403"/>
      <c r="BS15" s="403"/>
      <c r="BT15" s="403"/>
      <c r="BU15" s="404"/>
      <c r="BV15" s="402">
        <v>347617</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30.9</v>
      </c>
      <c r="AD16" s="504"/>
      <c r="AE16" s="504"/>
      <c r="AF16" s="504"/>
      <c r="AG16" s="505"/>
      <c r="AH16" s="503">
        <v>31.1</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953687</v>
      </c>
      <c r="BO16" s="408"/>
      <c r="BP16" s="408"/>
      <c r="BQ16" s="408"/>
      <c r="BR16" s="408"/>
      <c r="BS16" s="408"/>
      <c r="BT16" s="408"/>
      <c r="BU16" s="409"/>
      <c r="BV16" s="407">
        <v>958158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1028</v>
      </c>
      <c r="AD17" s="384"/>
      <c r="AE17" s="384"/>
      <c r="AF17" s="384"/>
      <c r="AG17" s="385"/>
      <c r="AH17" s="383">
        <v>961</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430551</v>
      </c>
      <c r="BO17" s="408"/>
      <c r="BP17" s="408"/>
      <c r="BQ17" s="408"/>
      <c r="BR17" s="408"/>
      <c r="BS17" s="408"/>
      <c r="BT17" s="408"/>
      <c r="BU17" s="409"/>
      <c r="BV17" s="407">
        <v>442358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3.47</v>
      </c>
      <c r="M18" s="472"/>
      <c r="N18" s="472"/>
      <c r="O18" s="472"/>
      <c r="P18" s="472"/>
      <c r="Q18" s="472"/>
      <c r="R18" s="473"/>
      <c r="S18" s="473"/>
      <c r="T18" s="473"/>
      <c r="U18" s="473"/>
      <c r="V18" s="474"/>
      <c r="W18" s="488"/>
      <c r="X18" s="489"/>
      <c r="Y18" s="489"/>
      <c r="Z18" s="489"/>
      <c r="AA18" s="489"/>
      <c r="AB18" s="499"/>
      <c r="AC18" s="371">
        <v>64.900000000000006</v>
      </c>
      <c r="AD18" s="372"/>
      <c r="AE18" s="372"/>
      <c r="AF18" s="372"/>
      <c r="AG18" s="475"/>
      <c r="AH18" s="371">
        <v>63.9</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1033245</v>
      </c>
      <c r="BO18" s="408"/>
      <c r="BP18" s="408"/>
      <c r="BQ18" s="408"/>
      <c r="BR18" s="408"/>
      <c r="BS18" s="408"/>
      <c r="BT18" s="408"/>
      <c r="BU18" s="409"/>
      <c r="BV18" s="407">
        <v>975545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859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1358163</v>
      </c>
      <c r="BO19" s="408"/>
      <c r="BP19" s="408"/>
      <c r="BQ19" s="408"/>
      <c r="BR19" s="408"/>
      <c r="BS19" s="408"/>
      <c r="BT19" s="408"/>
      <c r="BU19" s="409"/>
      <c r="BV19" s="407">
        <v>1479681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910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1859572</v>
      </c>
      <c r="BO23" s="408"/>
      <c r="BP23" s="408"/>
      <c r="BQ23" s="408"/>
      <c r="BR23" s="408"/>
      <c r="BS23" s="408"/>
      <c r="BT23" s="408"/>
      <c r="BU23" s="409"/>
      <c r="BV23" s="407">
        <v>1799239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6840</v>
      </c>
      <c r="R24" s="384"/>
      <c r="S24" s="384"/>
      <c r="T24" s="384"/>
      <c r="U24" s="384"/>
      <c r="V24" s="385"/>
      <c r="W24" s="449"/>
      <c r="X24" s="440"/>
      <c r="Y24" s="441"/>
      <c r="Z24" s="380" t="s">
        <v>166</v>
      </c>
      <c r="AA24" s="381"/>
      <c r="AB24" s="381"/>
      <c r="AC24" s="381"/>
      <c r="AD24" s="381"/>
      <c r="AE24" s="381"/>
      <c r="AF24" s="381"/>
      <c r="AG24" s="382"/>
      <c r="AH24" s="383">
        <v>26</v>
      </c>
      <c r="AI24" s="384"/>
      <c r="AJ24" s="384"/>
      <c r="AK24" s="384"/>
      <c r="AL24" s="385"/>
      <c r="AM24" s="383">
        <v>66820</v>
      </c>
      <c r="AN24" s="384"/>
      <c r="AO24" s="384"/>
      <c r="AP24" s="384"/>
      <c r="AQ24" s="384"/>
      <c r="AR24" s="385"/>
      <c r="AS24" s="383">
        <v>2570</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1514171</v>
      </c>
      <c r="BO24" s="408"/>
      <c r="BP24" s="408"/>
      <c r="BQ24" s="408"/>
      <c r="BR24" s="408"/>
      <c r="BS24" s="408"/>
      <c r="BT24" s="408"/>
      <c r="BU24" s="409"/>
      <c r="BV24" s="407">
        <v>1477015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5460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171</v>
      </c>
      <c r="AN25" s="384"/>
      <c r="AO25" s="384"/>
      <c r="AP25" s="384"/>
      <c r="AQ25" s="384"/>
      <c r="AR25" s="385"/>
      <c r="AS25" s="383" t="s">
        <v>170</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42823</v>
      </c>
      <c r="BO25" s="403"/>
      <c r="BP25" s="403"/>
      <c r="BQ25" s="403"/>
      <c r="BR25" s="403"/>
      <c r="BS25" s="403"/>
      <c r="BT25" s="403"/>
      <c r="BU25" s="404"/>
      <c r="BV25" s="402">
        <v>54849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173</v>
      </c>
      <c r="F26" s="381"/>
      <c r="G26" s="381"/>
      <c r="H26" s="381"/>
      <c r="I26" s="381"/>
      <c r="J26" s="381"/>
      <c r="K26" s="382"/>
      <c r="L26" s="383">
        <v>1</v>
      </c>
      <c r="M26" s="384"/>
      <c r="N26" s="384"/>
      <c r="O26" s="384"/>
      <c r="P26" s="385"/>
      <c r="Q26" s="383">
        <v>4100</v>
      </c>
      <c r="R26" s="384"/>
      <c r="S26" s="384"/>
      <c r="T26" s="384"/>
      <c r="U26" s="384"/>
      <c r="V26" s="385"/>
      <c r="W26" s="449"/>
      <c r="X26" s="440"/>
      <c r="Y26" s="441"/>
      <c r="Z26" s="380" t="s">
        <v>174</v>
      </c>
      <c r="AA26" s="462"/>
      <c r="AB26" s="462"/>
      <c r="AC26" s="462"/>
      <c r="AD26" s="462"/>
      <c r="AE26" s="462"/>
      <c r="AF26" s="462"/>
      <c r="AG26" s="463"/>
      <c r="AH26" s="383">
        <v>2</v>
      </c>
      <c r="AI26" s="384"/>
      <c r="AJ26" s="384"/>
      <c r="AK26" s="384"/>
      <c r="AL26" s="385"/>
      <c r="AM26" s="383" t="s">
        <v>175</v>
      </c>
      <c r="AN26" s="384"/>
      <c r="AO26" s="384"/>
      <c r="AP26" s="384"/>
      <c r="AQ26" s="384"/>
      <c r="AR26" s="385"/>
      <c r="AS26" s="383" t="s">
        <v>175</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170</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177</v>
      </c>
      <c r="F27" s="381"/>
      <c r="G27" s="381"/>
      <c r="H27" s="381"/>
      <c r="I27" s="381"/>
      <c r="J27" s="381"/>
      <c r="K27" s="382"/>
      <c r="L27" s="383">
        <v>1</v>
      </c>
      <c r="M27" s="384"/>
      <c r="N27" s="384"/>
      <c r="O27" s="384"/>
      <c r="P27" s="385"/>
      <c r="Q27" s="383">
        <v>2000</v>
      </c>
      <c r="R27" s="384"/>
      <c r="S27" s="384"/>
      <c r="T27" s="384"/>
      <c r="U27" s="384"/>
      <c r="V27" s="385"/>
      <c r="W27" s="449"/>
      <c r="X27" s="440"/>
      <c r="Y27" s="441"/>
      <c r="Z27" s="380" t="s">
        <v>178</v>
      </c>
      <c r="AA27" s="381"/>
      <c r="AB27" s="381"/>
      <c r="AC27" s="381"/>
      <c r="AD27" s="381"/>
      <c r="AE27" s="381"/>
      <c r="AF27" s="381"/>
      <c r="AG27" s="382"/>
      <c r="AH27" s="383" t="s">
        <v>170</v>
      </c>
      <c r="AI27" s="384"/>
      <c r="AJ27" s="384"/>
      <c r="AK27" s="384"/>
      <c r="AL27" s="385"/>
      <c r="AM27" s="383" t="s">
        <v>171</v>
      </c>
      <c r="AN27" s="384"/>
      <c r="AO27" s="384"/>
      <c r="AP27" s="384"/>
      <c r="AQ27" s="384"/>
      <c r="AR27" s="385"/>
      <c r="AS27" s="383" t="s">
        <v>170</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33200</v>
      </c>
      <c r="BO27" s="411"/>
      <c r="BP27" s="411"/>
      <c r="BQ27" s="411"/>
      <c r="BR27" s="411"/>
      <c r="BS27" s="411"/>
      <c r="BT27" s="411"/>
      <c r="BU27" s="412"/>
      <c r="BV27" s="410">
        <v>33200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1700</v>
      </c>
      <c r="R28" s="384"/>
      <c r="S28" s="384"/>
      <c r="T28" s="384"/>
      <c r="U28" s="384"/>
      <c r="V28" s="385"/>
      <c r="W28" s="449"/>
      <c r="X28" s="440"/>
      <c r="Y28" s="441"/>
      <c r="Z28" s="380" t="s">
        <v>181</v>
      </c>
      <c r="AA28" s="381"/>
      <c r="AB28" s="381"/>
      <c r="AC28" s="381"/>
      <c r="AD28" s="381"/>
      <c r="AE28" s="381"/>
      <c r="AF28" s="381"/>
      <c r="AG28" s="382"/>
      <c r="AH28" s="383" t="s">
        <v>170</v>
      </c>
      <c r="AI28" s="384"/>
      <c r="AJ28" s="384"/>
      <c r="AK28" s="384"/>
      <c r="AL28" s="385"/>
      <c r="AM28" s="383" t="s">
        <v>171</v>
      </c>
      <c r="AN28" s="384"/>
      <c r="AO28" s="384"/>
      <c r="AP28" s="384"/>
      <c r="AQ28" s="384"/>
      <c r="AR28" s="385"/>
      <c r="AS28" s="383" t="s">
        <v>170</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720000</v>
      </c>
      <c r="BO28" s="403"/>
      <c r="BP28" s="403"/>
      <c r="BQ28" s="403"/>
      <c r="BR28" s="403"/>
      <c r="BS28" s="403"/>
      <c r="BT28" s="403"/>
      <c r="BU28" s="404"/>
      <c r="BV28" s="402">
        <v>770000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183</v>
      </c>
      <c r="F29" s="381"/>
      <c r="G29" s="381"/>
      <c r="H29" s="381"/>
      <c r="I29" s="381"/>
      <c r="J29" s="381"/>
      <c r="K29" s="382"/>
      <c r="L29" s="383">
        <v>6</v>
      </c>
      <c r="M29" s="384"/>
      <c r="N29" s="384"/>
      <c r="O29" s="384"/>
      <c r="P29" s="385"/>
      <c r="Q29" s="383">
        <v>1500</v>
      </c>
      <c r="R29" s="384"/>
      <c r="S29" s="384"/>
      <c r="T29" s="384"/>
      <c r="U29" s="384"/>
      <c r="V29" s="385"/>
      <c r="W29" s="450"/>
      <c r="X29" s="451"/>
      <c r="Y29" s="452"/>
      <c r="Z29" s="380" t="s">
        <v>184</v>
      </c>
      <c r="AA29" s="381"/>
      <c r="AB29" s="381"/>
      <c r="AC29" s="381"/>
      <c r="AD29" s="381"/>
      <c r="AE29" s="381"/>
      <c r="AF29" s="381"/>
      <c r="AG29" s="382"/>
      <c r="AH29" s="383">
        <v>26</v>
      </c>
      <c r="AI29" s="384"/>
      <c r="AJ29" s="384"/>
      <c r="AK29" s="384"/>
      <c r="AL29" s="385"/>
      <c r="AM29" s="383">
        <v>66820</v>
      </c>
      <c r="AN29" s="384"/>
      <c r="AO29" s="384"/>
      <c r="AP29" s="384"/>
      <c r="AQ29" s="384"/>
      <c r="AR29" s="385"/>
      <c r="AS29" s="383">
        <v>2570</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5353</v>
      </c>
      <c r="BO29" s="408"/>
      <c r="BP29" s="408"/>
      <c r="BQ29" s="408"/>
      <c r="BR29" s="408"/>
      <c r="BS29" s="408"/>
      <c r="BT29" s="408"/>
      <c r="BU29" s="409"/>
      <c r="BV29" s="407">
        <v>5352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90.6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40262</v>
      </c>
      <c r="BO30" s="411"/>
      <c r="BP30" s="411"/>
      <c r="BQ30" s="411"/>
      <c r="BR30" s="411"/>
      <c r="BS30" s="411"/>
      <c r="BT30" s="411"/>
      <c r="BU30" s="412"/>
      <c r="BV30" s="410">
        <v>40259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193</v>
      </c>
      <c r="V33" s="370"/>
      <c r="W33" s="369" t="s">
        <v>195</v>
      </c>
      <c r="X33" s="369"/>
      <c r="Y33" s="369"/>
      <c r="Z33" s="369"/>
      <c r="AA33" s="369"/>
      <c r="AB33" s="369"/>
      <c r="AC33" s="369"/>
      <c r="AD33" s="369"/>
      <c r="AE33" s="369"/>
      <c r="AF33" s="369"/>
      <c r="AG33" s="369"/>
      <c r="AH33" s="369"/>
      <c r="AI33" s="369"/>
      <c r="AJ33" s="369"/>
      <c r="AK33" s="369"/>
      <c r="AL33" s="195"/>
      <c r="AM33" s="370" t="s">
        <v>193</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193</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5</v>
      </c>
      <c r="BX34" s="366"/>
      <c r="BY34" s="365" t="str">
        <f>IF('各会計、関係団体の財政状況及び健全化判断比率'!B68="","",'各会計、関係団体の財政状況及び健全化判断比率'!B68)</f>
        <v>富山地区広域圏事務組合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土地取得事業特別会計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後期高齢者医療事業</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6</v>
      </c>
      <c r="BX35" s="366"/>
      <c r="BY35" s="365" t="str">
        <f>IF('各会計、関係団体の財政状況及び健全化判断比率'!B69="","",'各会計、関係団体の財政状況及び健全化判断比率'!B69)</f>
        <v>富山県市町村会館管理組合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7</v>
      </c>
      <c r="BX36" s="366"/>
      <c r="BY36" s="365" t="str">
        <f>IF('各会計、関係団体の財政状況及び健全化判断比率'!B70="","",'各会計、関係団体の財政状況及び健全化判断比率'!B70)</f>
        <v>富山県東部消防組合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8</v>
      </c>
      <c r="BX37" s="366"/>
      <c r="BY37" s="365" t="str">
        <f>IF('各会計、関係団体の財政状況及び健全化判断比率'!B71="","",'各会計、関係団体の財政状況及び健全化判断比率'!B71)</f>
        <v>富山県市町村総合事務組合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9</v>
      </c>
      <c r="BX38" s="366"/>
      <c r="BY38" s="365" t="str">
        <f>IF('各会計、関係団体の財政状況及び健全化判断比率'!B72="","",'各会計、関係団体の財政状況及び健全化判断比率'!B72)</f>
        <v>富山県後期高齢者医療広域連合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10</v>
      </c>
      <c r="BX39" s="366"/>
      <c r="BY39" s="365" t="str">
        <f>IF('各会計、関係団体の財政状況及び健全化判断比率'!B73="","",'各会計、関係団体の財政状況及び健全化判断比率'!B73)</f>
        <v>[一般会計]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11</v>
      </c>
      <c r="BX40" s="366"/>
      <c r="BY40" s="365" t="str">
        <f>IF('各会計、関係団体の財政状況及び健全化判断比率'!B74="","",'各会計、関係団体の財政状況及び健全化判断比率'!B74)</f>
        <v>[後期高齢者医療事業特別会計]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12</v>
      </c>
      <c r="BX41" s="366"/>
      <c r="BY41" s="365" t="str">
        <f>IF('各会計、関係団体の財政状況及び健全化判断比率'!B75="","",'各会計、関係団体の財政状況及び健全化判断比率'!B75)</f>
        <v>常願寺川右岸水防市町村組合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13</v>
      </c>
      <c r="BX42" s="366"/>
      <c r="BY42" s="365" t="str">
        <f>IF('各会計、関係団体の財政状況及び健全化判断比率'!B76="","",'各会計、関係団体の財政状況及び健全化判断比率'!B76)</f>
        <v>中新川広域行政事務組合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14</v>
      </c>
      <c r="BX43" s="366"/>
      <c r="BY43" s="365" t="str">
        <f>IF('各会計、関係団体の財政状況及び健全化判断比率'!B77="","",'各会計、関係団体の財政状況及び健全化判断比率'!B77)</f>
        <v>[一般会計]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gmrgNwK8xwUnvZLObf1QObnhGpai2or2UJEQxAnotOetrW2MjhwnD2gdE7HHoQWzsjZ06WpmKj3mXgvfku6eA==" saltValue="I8i/W90otKuLt8gv6Rtg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549</v>
      </c>
      <c r="D34" s="1186"/>
      <c r="E34" s="1187"/>
      <c r="F34" s="32">
        <v>5.34</v>
      </c>
      <c r="G34" s="33">
        <v>5.7</v>
      </c>
      <c r="H34" s="33">
        <v>5.73</v>
      </c>
      <c r="I34" s="33">
        <v>1.22</v>
      </c>
      <c r="J34" s="34">
        <v>5.13</v>
      </c>
      <c r="K34" s="22"/>
      <c r="L34" s="22"/>
      <c r="M34" s="22"/>
      <c r="N34" s="22"/>
      <c r="O34" s="22"/>
      <c r="P34" s="22"/>
    </row>
    <row r="35" spans="1:16" ht="39" customHeight="1" x14ac:dyDescent="0.15">
      <c r="A35" s="22"/>
      <c r="B35" s="35"/>
      <c r="C35" s="1180" t="s">
        <v>550</v>
      </c>
      <c r="D35" s="1181"/>
      <c r="E35" s="1182"/>
      <c r="F35" s="36">
        <v>1.49</v>
      </c>
      <c r="G35" s="37">
        <v>0.69</v>
      </c>
      <c r="H35" s="37">
        <v>0.06</v>
      </c>
      <c r="I35" s="37">
        <v>1.03</v>
      </c>
      <c r="J35" s="38">
        <v>0.31</v>
      </c>
      <c r="K35" s="22"/>
      <c r="L35" s="22"/>
      <c r="M35" s="22"/>
      <c r="N35" s="22"/>
      <c r="O35" s="22"/>
      <c r="P35" s="22"/>
    </row>
    <row r="36" spans="1:16" ht="39" customHeight="1" x14ac:dyDescent="0.15">
      <c r="A36" s="22"/>
      <c r="B36" s="35"/>
      <c r="C36" s="1180" t="s">
        <v>551</v>
      </c>
      <c r="D36" s="1181"/>
      <c r="E36" s="1182"/>
      <c r="F36" s="36">
        <v>0.17</v>
      </c>
      <c r="G36" s="37">
        <v>0.03</v>
      </c>
      <c r="H36" s="37">
        <v>0.01</v>
      </c>
      <c r="I36" s="37">
        <v>0</v>
      </c>
      <c r="J36" s="38">
        <v>0.18</v>
      </c>
      <c r="K36" s="22"/>
      <c r="L36" s="22"/>
      <c r="M36" s="22"/>
      <c r="N36" s="22"/>
      <c r="O36" s="22"/>
      <c r="P36" s="22"/>
    </row>
    <row r="37" spans="1:16" ht="39" customHeight="1" x14ac:dyDescent="0.15">
      <c r="A37" s="22"/>
      <c r="B37" s="35"/>
      <c r="C37" s="1180" t="s">
        <v>552</v>
      </c>
      <c r="D37" s="1181"/>
      <c r="E37" s="1182"/>
      <c r="F37" s="36">
        <v>0.02</v>
      </c>
      <c r="G37" s="37">
        <v>0.02</v>
      </c>
      <c r="H37" s="37">
        <v>0.02</v>
      </c>
      <c r="I37" s="37">
        <v>0.02</v>
      </c>
      <c r="J37" s="38">
        <v>0.02</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553</v>
      </c>
      <c r="D42" s="1181"/>
      <c r="E42" s="1182"/>
      <c r="F42" s="36" t="s">
        <v>499</v>
      </c>
      <c r="G42" s="37" t="s">
        <v>499</v>
      </c>
      <c r="H42" s="37" t="s">
        <v>499</v>
      </c>
      <c r="I42" s="37" t="s">
        <v>499</v>
      </c>
      <c r="J42" s="38" t="s">
        <v>499</v>
      </c>
      <c r="K42" s="22"/>
      <c r="L42" s="22"/>
      <c r="M42" s="22"/>
      <c r="N42" s="22"/>
      <c r="O42" s="22"/>
      <c r="P42" s="22"/>
    </row>
    <row r="43" spans="1:16" ht="39" customHeight="1" thickBot="1" x14ac:dyDescent="0.2">
      <c r="A43" s="22"/>
      <c r="B43" s="40"/>
      <c r="C43" s="1183" t="s">
        <v>554</v>
      </c>
      <c r="D43" s="1184"/>
      <c r="E43" s="1185"/>
      <c r="F43" s="41">
        <v>0</v>
      </c>
      <c r="G43" s="42">
        <v>0</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ZQkOUNwQlp+/J0Ne51/w61SCxWl1Aqo0c+IHoxP+47dhtFjzspiwmcHUb/zy11ieG1ya54ZNyGouTvJG+XtXw==" saltValue="DfGABCffrcL+ys+/Vpaf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176</v>
      </c>
      <c r="L45" s="60">
        <v>146</v>
      </c>
      <c r="M45" s="60">
        <v>155</v>
      </c>
      <c r="N45" s="60">
        <v>153</v>
      </c>
      <c r="O45" s="61">
        <v>161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7</v>
      </c>
      <c r="L48" s="64">
        <v>2</v>
      </c>
      <c r="M48" s="64">
        <v>4</v>
      </c>
      <c r="N48" s="64">
        <v>9</v>
      </c>
      <c r="O48" s="65">
        <v>13</v>
      </c>
      <c r="P48" s="48"/>
      <c r="Q48" s="48"/>
      <c r="R48" s="48"/>
      <c r="S48" s="48"/>
      <c r="T48" s="48"/>
      <c r="U48" s="48"/>
    </row>
    <row r="49" spans="1:21" ht="30.75" customHeight="1" x14ac:dyDescent="0.15">
      <c r="A49" s="48"/>
      <c r="B49" s="1198"/>
      <c r="C49" s="1199"/>
      <c r="D49" s="62"/>
      <c r="E49" s="1190" t="s">
        <v>16</v>
      </c>
      <c r="F49" s="1190"/>
      <c r="G49" s="1190"/>
      <c r="H49" s="1190"/>
      <c r="I49" s="1190"/>
      <c r="J49" s="1191"/>
      <c r="K49" s="63">
        <v>97</v>
      </c>
      <c r="L49" s="64">
        <v>94</v>
      </c>
      <c r="M49" s="64">
        <v>95</v>
      </c>
      <c r="N49" s="64">
        <v>91</v>
      </c>
      <c r="O49" s="65">
        <v>97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v>
      </c>
      <c r="L50" s="64">
        <v>16</v>
      </c>
      <c r="M50" s="64">
        <v>14</v>
      </c>
      <c r="N50" s="64">
        <v>14</v>
      </c>
      <c r="O50" s="65">
        <v>12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499</v>
      </c>
      <c r="L51" s="64">
        <v>0</v>
      </c>
      <c r="M51" s="64" t="s">
        <v>499</v>
      </c>
      <c r="N51" s="64" t="s">
        <v>499</v>
      </c>
      <c r="O51" s="65" t="s">
        <v>499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165</v>
      </c>
      <c r="L52" s="64">
        <v>173</v>
      </c>
      <c r="M52" s="64">
        <v>169</v>
      </c>
      <c r="N52" s="64">
        <v>172</v>
      </c>
      <c r="O52" s="65">
        <v>177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134</v>
      </c>
      <c r="L53" s="69">
        <v>85</v>
      </c>
      <c r="M53" s="69">
        <v>99</v>
      </c>
      <c r="N53" s="69">
        <v>95</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tZk4n/XJucQmdMrtJhdVAaBCv9OLFY1dUW/nzkyg/EYbqPyK6kjewjjNzTLF4M29PWXMK1aabk9uQ2YW1xhw==" saltValue="RE6wxPIM6OkvDwGy2Obj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16" t="s">
        <v>24</v>
      </c>
      <c r="C41" s="1217"/>
      <c r="D41" s="81"/>
      <c r="E41" s="1218" t="s">
        <v>25</v>
      </c>
      <c r="F41" s="1218"/>
      <c r="G41" s="1218"/>
      <c r="H41" s="1219"/>
      <c r="I41" s="82">
        <v>1796</v>
      </c>
      <c r="J41" s="83">
        <v>1812</v>
      </c>
      <c r="K41" s="83">
        <v>1787</v>
      </c>
      <c r="L41" s="83">
        <v>1856</v>
      </c>
      <c r="M41" s="84">
        <v>1886</v>
      </c>
    </row>
    <row r="42" spans="2:13" ht="27.75" customHeight="1" x14ac:dyDescent="0.15">
      <c r="B42" s="1206"/>
      <c r="C42" s="1207"/>
      <c r="D42" s="85"/>
      <c r="E42" s="1210" t="s">
        <v>26</v>
      </c>
      <c r="F42" s="1210"/>
      <c r="G42" s="1210"/>
      <c r="H42" s="1211"/>
      <c r="I42" s="86">
        <v>99</v>
      </c>
      <c r="J42" s="87">
        <v>81</v>
      </c>
      <c r="K42" s="87">
        <v>69</v>
      </c>
      <c r="L42" s="87">
        <v>55</v>
      </c>
      <c r="M42" s="88">
        <v>43</v>
      </c>
    </row>
    <row r="43" spans="2:13" ht="27.75" customHeight="1" x14ac:dyDescent="0.15">
      <c r="B43" s="1206"/>
      <c r="C43" s="1207"/>
      <c r="D43" s="85"/>
      <c r="E43" s="1210" t="s">
        <v>27</v>
      </c>
      <c r="F43" s="1210"/>
      <c r="G43" s="1210"/>
      <c r="H43" s="1211"/>
      <c r="I43" s="86" t="s">
        <v>499</v>
      </c>
      <c r="J43" s="87" t="s">
        <v>499</v>
      </c>
      <c r="K43" s="87">
        <v>169</v>
      </c>
      <c r="L43" s="87">
        <v>183</v>
      </c>
      <c r="M43" s="88">
        <v>182</v>
      </c>
    </row>
    <row r="44" spans="2:13" ht="27.75" customHeight="1" x14ac:dyDescent="0.15">
      <c r="B44" s="1206"/>
      <c r="C44" s="1207"/>
      <c r="D44" s="85"/>
      <c r="E44" s="1210" t="s">
        <v>28</v>
      </c>
      <c r="F44" s="1210"/>
      <c r="G44" s="1210"/>
      <c r="H44" s="1211"/>
      <c r="I44" s="86">
        <v>1568</v>
      </c>
      <c r="J44" s="87">
        <v>1511</v>
      </c>
      <c r="K44" s="87">
        <v>1413</v>
      </c>
      <c r="L44" s="87">
        <v>1346</v>
      </c>
      <c r="M44" s="88">
        <v>1264</v>
      </c>
    </row>
    <row r="45" spans="2:13" ht="27.75" customHeight="1" x14ac:dyDescent="0.15">
      <c r="B45" s="1206"/>
      <c r="C45" s="1207"/>
      <c r="D45" s="85"/>
      <c r="E45" s="1210" t="s">
        <v>29</v>
      </c>
      <c r="F45" s="1210"/>
      <c r="G45" s="1210"/>
      <c r="H45" s="1211"/>
      <c r="I45" s="86">
        <v>142</v>
      </c>
      <c r="J45" s="87">
        <v>114</v>
      </c>
      <c r="K45" s="87">
        <v>46</v>
      </c>
      <c r="L45" s="87">
        <v>59</v>
      </c>
      <c r="M45" s="88">
        <v>43</v>
      </c>
    </row>
    <row r="46" spans="2:13" ht="27.75" customHeight="1" x14ac:dyDescent="0.15">
      <c r="B46" s="1206"/>
      <c r="C46" s="1207"/>
      <c r="D46" s="89"/>
      <c r="E46" s="1210" t="s">
        <v>30</v>
      </c>
      <c r="F46" s="1210"/>
      <c r="G46" s="1210"/>
      <c r="H46" s="1211"/>
      <c r="I46" s="86" t="s">
        <v>499</v>
      </c>
      <c r="J46" s="87" t="s">
        <v>499</v>
      </c>
      <c r="K46" s="87" t="s">
        <v>499</v>
      </c>
      <c r="L46" s="87" t="s">
        <v>499</v>
      </c>
      <c r="M46" s="88" t="s">
        <v>499</v>
      </c>
    </row>
    <row r="47" spans="2:13" ht="27.75" customHeight="1" x14ac:dyDescent="0.15">
      <c r="B47" s="1206"/>
      <c r="C47" s="1207"/>
      <c r="D47" s="90"/>
      <c r="E47" s="1220" t="s">
        <v>31</v>
      </c>
      <c r="F47" s="1221"/>
      <c r="G47" s="1221"/>
      <c r="H47" s="1222"/>
      <c r="I47" s="86" t="s">
        <v>499</v>
      </c>
      <c r="J47" s="87" t="s">
        <v>499</v>
      </c>
      <c r="K47" s="87" t="s">
        <v>499</v>
      </c>
      <c r="L47" s="87" t="s">
        <v>499</v>
      </c>
      <c r="M47" s="88" t="s">
        <v>499</v>
      </c>
    </row>
    <row r="48" spans="2:13" ht="27.75" customHeight="1" x14ac:dyDescent="0.15">
      <c r="B48" s="1206"/>
      <c r="C48" s="1207"/>
      <c r="D48" s="85"/>
      <c r="E48" s="1210" t="s">
        <v>32</v>
      </c>
      <c r="F48" s="1210"/>
      <c r="G48" s="1210"/>
      <c r="H48" s="1211"/>
      <c r="I48" s="86" t="s">
        <v>499</v>
      </c>
      <c r="J48" s="87" t="s">
        <v>499</v>
      </c>
      <c r="K48" s="87" t="s">
        <v>499</v>
      </c>
      <c r="L48" s="87" t="s">
        <v>499</v>
      </c>
      <c r="M48" s="88" t="s">
        <v>499</v>
      </c>
    </row>
    <row r="49" spans="2:13" ht="27.75" customHeight="1" x14ac:dyDescent="0.15">
      <c r="B49" s="1208"/>
      <c r="C49" s="1209"/>
      <c r="D49" s="85"/>
      <c r="E49" s="1210" t="s">
        <v>33</v>
      </c>
      <c r="F49" s="1210"/>
      <c r="G49" s="1210"/>
      <c r="H49" s="1211"/>
      <c r="I49" s="86" t="s">
        <v>499</v>
      </c>
      <c r="J49" s="87" t="s">
        <v>499</v>
      </c>
      <c r="K49" s="87" t="s">
        <v>499</v>
      </c>
      <c r="L49" s="87" t="s">
        <v>499</v>
      </c>
      <c r="M49" s="88" t="s">
        <v>499</v>
      </c>
    </row>
    <row r="50" spans="2:13" ht="27.75" customHeight="1" x14ac:dyDescent="0.15">
      <c r="B50" s="1204" t="s">
        <v>34</v>
      </c>
      <c r="C50" s="1205"/>
      <c r="D50" s="91"/>
      <c r="E50" s="1210" t="s">
        <v>35</v>
      </c>
      <c r="F50" s="1210"/>
      <c r="G50" s="1210"/>
      <c r="H50" s="1211"/>
      <c r="I50" s="86">
        <v>998</v>
      </c>
      <c r="J50" s="87">
        <v>1028</v>
      </c>
      <c r="K50" s="87">
        <v>1028</v>
      </c>
      <c r="L50" s="87">
        <v>817</v>
      </c>
      <c r="M50" s="88">
        <v>767</v>
      </c>
    </row>
    <row r="51" spans="2:13" ht="27.75" customHeight="1" x14ac:dyDescent="0.15">
      <c r="B51" s="1206"/>
      <c r="C51" s="1207"/>
      <c r="D51" s="85"/>
      <c r="E51" s="1210" t="s">
        <v>36</v>
      </c>
      <c r="F51" s="1210"/>
      <c r="G51" s="1210"/>
      <c r="H51" s="1211"/>
      <c r="I51" s="86" t="s">
        <v>499</v>
      </c>
      <c r="J51" s="87" t="s">
        <v>499</v>
      </c>
      <c r="K51" s="87" t="s">
        <v>499</v>
      </c>
      <c r="L51" s="87" t="s">
        <v>499</v>
      </c>
      <c r="M51" s="88" t="s">
        <v>499</v>
      </c>
    </row>
    <row r="52" spans="2:13" ht="27.75" customHeight="1" x14ac:dyDescent="0.15">
      <c r="B52" s="1208"/>
      <c r="C52" s="1209"/>
      <c r="D52" s="85"/>
      <c r="E52" s="1210" t="s">
        <v>37</v>
      </c>
      <c r="F52" s="1210"/>
      <c r="G52" s="1210"/>
      <c r="H52" s="1211"/>
      <c r="I52" s="86">
        <v>1850</v>
      </c>
      <c r="J52" s="87">
        <v>1795</v>
      </c>
      <c r="K52" s="87">
        <v>1763</v>
      </c>
      <c r="L52" s="87">
        <v>1709</v>
      </c>
      <c r="M52" s="88">
        <v>1640</v>
      </c>
    </row>
    <row r="53" spans="2:13" ht="27.75" customHeight="1" thickBot="1" x14ac:dyDescent="0.2">
      <c r="B53" s="1212" t="s">
        <v>38</v>
      </c>
      <c r="C53" s="1213"/>
      <c r="D53" s="92"/>
      <c r="E53" s="1214" t="s">
        <v>39</v>
      </c>
      <c r="F53" s="1214"/>
      <c r="G53" s="1214"/>
      <c r="H53" s="1215"/>
      <c r="I53" s="93">
        <v>757</v>
      </c>
      <c r="J53" s="94">
        <v>695</v>
      </c>
      <c r="K53" s="94">
        <v>693</v>
      </c>
      <c r="L53" s="94">
        <v>973</v>
      </c>
      <c r="M53" s="95">
        <v>1011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49ZaX+AZeAkHOyhbSH58BYoUC2RGr1TjokqWdpxmL0T7l4BNWFeOlBvsOc2fOjX29NudADF/5AFl2iplB+yOQ==" saltValue="5OOxG88jDa5noMpmqyAF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42</v>
      </c>
      <c r="D55" s="1231"/>
      <c r="E55" s="1232"/>
      <c r="F55" s="107">
        <v>980</v>
      </c>
      <c r="G55" s="107">
        <v>770</v>
      </c>
      <c r="H55" s="108">
        <v>720</v>
      </c>
    </row>
    <row r="56" spans="2:8" ht="52.5" customHeight="1" x14ac:dyDescent="0.15">
      <c r="B56" s="109"/>
      <c r="C56" s="1233" t="s">
        <v>43</v>
      </c>
      <c r="D56" s="1233"/>
      <c r="E56" s="1234"/>
      <c r="F56" s="110">
        <v>5</v>
      </c>
      <c r="G56" s="110">
        <v>5</v>
      </c>
      <c r="H56" s="111">
        <v>5</v>
      </c>
    </row>
    <row r="57" spans="2:8" ht="53.25" customHeight="1" x14ac:dyDescent="0.15">
      <c r="B57" s="109"/>
      <c r="C57" s="1235" t="s">
        <v>44</v>
      </c>
      <c r="D57" s="1235"/>
      <c r="E57" s="1236"/>
      <c r="F57" s="112">
        <v>41</v>
      </c>
      <c r="G57" s="112">
        <v>40</v>
      </c>
      <c r="H57" s="113">
        <v>40</v>
      </c>
    </row>
    <row r="58" spans="2:8" ht="45.75" customHeight="1" x14ac:dyDescent="0.15">
      <c r="B58" s="114"/>
      <c r="C58" s="1223" t="s">
        <v>575</v>
      </c>
      <c r="D58" s="1224"/>
      <c r="E58" s="1225"/>
      <c r="F58" s="115">
        <v>30</v>
      </c>
      <c r="G58" s="115">
        <v>30</v>
      </c>
      <c r="H58" s="116">
        <v>30</v>
      </c>
    </row>
    <row r="59" spans="2:8" ht="45.75" customHeight="1" x14ac:dyDescent="0.15">
      <c r="B59" s="114"/>
      <c r="C59" s="1223" t="s">
        <v>576</v>
      </c>
      <c r="D59" s="1224"/>
      <c r="E59" s="1225"/>
      <c r="F59" s="115">
        <v>6</v>
      </c>
      <c r="G59" s="115">
        <v>6</v>
      </c>
      <c r="H59" s="116">
        <v>6</v>
      </c>
    </row>
    <row r="60" spans="2:8" ht="45.75" customHeight="1" x14ac:dyDescent="0.15">
      <c r="B60" s="114"/>
      <c r="C60" s="1223" t="s">
        <v>577</v>
      </c>
      <c r="D60" s="1224"/>
      <c r="E60" s="1225"/>
      <c r="F60" s="115">
        <v>2</v>
      </c>
      <c r="G60" s="115">
        <v>2</v>
      </c>
      <c r="H60" s="116">
        <v>2</v>
      </c>
    </row>
    <row r="61" spans="2:8" ht="45.75" customHeight="1" x14ac:dyDescent="0.15">
      <c r="B61" s="114"/>
      <c r="C61" s="1223" t="s">
        <v>578</v>
      </c>
      <c r="D61" s="1224"/>
      <c r="E61" s="1225"/>
      <c r="F61" s="115">
        <v>1</v>
      </c>
      <c r="G61" s="115">
        <v>1</v>
      </c>
      <c r="H61" s="116">
        <v>1</v>
      </c>
    </row>
    <row r="62" spans="2:8" ht="45.75" customHeight="1" thickBot="1" x14ac:dyDescent="0.2">
      <c r="B62" s="117"/>
      <c r="C62" s="1226" t="s">
        <v>579</v>
      </c>
      <c r="D62" s="1227"/>
      <c r="E62" s="1228"/>
      <c r="F62" s="118">
        <v>2</v>
      </c>
      <c r="G62" s="118">
        <v>1</v>
      </c>
      <c r="H62" s="119">
        <v>1</v>
      </c>
    </row>
    <row r="63" spans="2:8" ht="52.5" customHeight="1" thickBot="1" x14ac:dyDescent="0.2">
      <c r="B63" s="120"/>
      <c r="C63" s="1229" t="s">
        <v>45</v>
      </c>
      <c r="D63" s="1229"/>
      <c r="E63" s="1230"/>
      <c r="F63" s="121">
        <v>1027</v>
      </c>
      <c r="G63" s="121">
        <v>816</v>
      </c>
      <c r="H63" s="122">
        <v>766</v>
      </c>
    </row>
    <row r="64" spans="2:8" ht="15" customHeight="1" x14ac:dyDescent="0.15"/>
    <row r="65" ht="0" hidden="1" customHeight="1" x14ac:dyDescent="0.15"/>
    <row r="66" ht="0" hidden="1" customHeight="1" x14ac:dyDescent="0.15"/>
  </sheetData>
  <sheetProtection algorithmName="SHA-512" hashValue="nz5rgCWr1i3kkpXpq6tUL5/SubF4Z39XJNiDLB3GqsF24r+uKcLJO2CfM5RruqDYX6vKFAPTpB3vApXHgDyfuQ==" saltValue="dw0yAvWeAemE/0OtIYw4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588</v>
      </c>
      <c r="AO51" s="1275"/>
      <c r="AP51" s="1275"/>
      <c r="AQ51" s="1275"/>
      <c r="AR51" s="1275"/>
      <c r="AS51" s="1275"/>
      <c r="AT51" s="1275"/>
      <c r="AU51" s="1275"/>
      <c r="AV51" s="1275"/>
      <c r="AW51" s="1275"/>
      <c r="AX51" s="1275"/>
      <c r="AY51" s="1275"/>
      <c r="AZ51" s="1275"/>
      <c r="BA51" s="1275"/>
      <c r="BB51" s="1275" t="s">
        <v>589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70</v>
      </c>
      <c r="CG51" s="1277"/>
      <c r="CH51" s="1277"/>
      <c r="CI51" s="1277"/>
      <c r="CJ51" s="1277"/>
      <c r="CK51" s="1277"/>
      <c r="CL51" s="1277"/>
      <c r="CM51" s="1277"/>
      <c r="CN51" s="1277">
        <v>103</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58.6</v>
      </c>
      <c r="CG53" s="1277"/>
      <c r="CH53" s="1277"/>
      <c r="CI53" s="1277"/>
      <c r="CJ53" s="1277"/>
      <c r="CK53" s="1277"/>
      <c r="CL53" s="1277"/>
      <c r="CM53" s="1277"/>
      <c r="CN53" s="1277">
        <v>56.9</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591</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592</v>
      </c>
    </row>
    <row r="64" spans="1:109" x14ac:dyDescent="0.15">
      <c r="B64" s="1246"/>
      <c r="G64" s="1253"/>
      <c r="I64" s="1287"/>
      <c r="J64" s="1287"/>
      <c r="K64" s="1287"/>
      <c r="L64" s="1287"/>
      <c r="M64" s="1287"/>
      <c r="N64" s="1288"/>
      <c r="AM64" s="1253"/>
      <c r="AN64" s="1253" t="s">
        <v>585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588</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v>79</v>
      </c>
      <c r="BQ73" s="1277"/>
      <c r="BR73" s="1277"/>
      <c r="BS73" s="1277"/>
      <c r="BT73" s="1277"/>
      <c r="BU73" s="1277"/>
      <c r="BV73" s="1277"/>
      <c r="BW73" s="1277"/>
      <c r="BX73" s="1277">
        <v>73.599999999999994</v>
      </c>
      <c r="BY73" s="1277"/>
      <c r="BZ73" s="1277"/>
      <c r="CA73" s="1277"/>
      <c r="CB73" s="1277"/>
      <c r="CC73" s="1277"/>
      <c r="CD73" s="1277"/>
      <c r="CE73" s="1277"/>
      <c r="CF73" s="1277">
        <v>70</v>
      </c>
      <c r="CG73" s="1277"/>
      <c r="CH73" s="1277"/>
      <c r="CI73" s="1277"/>
      <c r="CJ73" s="1277"/>
      <c r="CK73" s="1277"/>
      <c r="CL73" s="1277"/>
      <c r="CM73" s="1277"/>
      <c r="CN73" s="1277">
        <v>103</v>
      </c>
      <c r="CO73" s="1277"/>
      <c r="CP73" s="1277"/>
      <c r="CQ73" s="1277"/>
      <c r="CR73" s="1277"/>
      <c r="CS73" s="1277"/>
      <c r="CT73" s="1277"/>
      <c r="CU73" s="1277"/>
      <c r="CV73" s="1277">
        <v>108.3</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594</v>
      </c>
      <c r="BC75" s="1275"/>
      <c r="BD75" s="1275"/>
      <c r="BE75" s="1275"/>
      <c r="BF75" s="1275"/>
      <c r="BG75" s="1275"/>
      <c r="BH75" s="1275"/>
      <c r="BI75" s="1275"/>
      <c r="BJ75" s="1275"/>
      <c r="BK75" s="1275"/>
      <c r="BL75" s="1275"/>
      <c r="BM75" s="1275"/>
      <c r="BN75" s="1275"/>
      <c r="BO75" s="1275"/>
      <c r="BP75" s="1277">
        <v>13.3</v>
      </c>
      <c r="BQ75" s="1277"/>
      <c r="BR75" s="1277"/>
      <c r="BS75" s="1277"/>
      <c r="BT75" s="1277"/>
      <c r="BU75" s="1277"/>
      <c r="BV75" s="1277"/>
      <c r="BW75" s="1277"/>
      <c r="BX75" s="1277">
        <v>12.1</v>
      </c>
      <c r="BY75" s="1277"/>
      <c r="BZ75" s="1277"/>
      <c r="CA75" s="1277"/>
      <c r="CB75" s="1277"/>
      <c r="CC75" s="1277"/>
      <c r="CD75" s="1277"/>
      <c r="CE75" s="1277"/>
      <c r="CF75" s="1277">
        <v>11</v>
      </c>
      <c r="CG75" s="1277"/>
      <c r="CH75" s="1277"/>
      <c r="CI75" s="1277"/>
      <c r="CJ75" s="1277"/>
      <c r="CK75" s="1277"/>
      <c r="CL75" s="1277"/>
      <c r="CM75" s="1277"/>
      <c r="CN75" s="1277">
        <v>9.6999999999999993</v>
      </c>
      <c r="CO75" s="1277"/>
      <c r="CP75" s="1277"/>
      <c r="CQ75" s="1277"/>
      <c r="CR75" s="1277"/>
      <c r="CS75" s="1277"/>
      <c r="CT75" s="1277"/>
      <c r="CU75" s="1277"/>
      <c r="CV75" s="1277">
        <v>10.5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591</v>
      </c>
      <c r="AO77" s="1271"/>
      <c r="AP77" s="1271"/>
      <c r="AQ77" s="1271"/>
      <c r="AR77" s="1271"/>
      <c r="AS77" s="1271"/>
      <c r="AT77" s="1271"/>
      <c r="AU77" s="1271"/>
      <c r="AV77" s="1271"/>
      <c r="AW77" s="1271"/>
      <c r="AX77" s="1271"/>
      <c r="AY77" s="1271"/>
      <c r="AZ77" s="1271"/>
      <c r="BA77" s="1271"/>
      <c r="BB77" s="1275" t="s">
        <v>589</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594</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iNjGmaUftQJDNq4v1savlTrleSCTZ2j1z2chmmzIDrtNHnN4fDmgEbA7wSgzOW9rG8UGJDEZJf7v+YwnYqy2w==" saltValue="d7wwCyr8PmiWQHHT3lFU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OhUxJvpnD5rb/YG2xQhstPz7oqW0yWawVip0SVFhKMx9Nxv/9EIiTXBqYJAUnhf58bwWY5Bq4xushcd27jUQ==" saltValue="H5GEdVhZj+2YeQE2tykF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R+45xnGKlUgLg9d14+mPWDErBBhYrpgYZlVOD3RJnC7C48TOJU0HIQd0v4yYTZ7gtJY/JSmm+8Jt09N97zuDw==" saltValue="ZEEoEGj65dfaQC3NWgOF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81353</v>
      </c>
      <c r="E3" s="141"/>
      <c r="F3" s="142">
        <v>238802</v>
      </c>
      <c r="G3" s="143"/>
      <c r="H3" s="144"/>
    </row>
    <row r="4" spans="1:8" x14ac:dyDescent="0.15">
      <c r="A4" s="145"/>
      <c r="B4" s="146"/>
      <c r="C4" s="147"/>
      <c r="D4" s="148">
        <v>29814</v>
      </c>
      <c r="E4" s="149"/>
      <c r="F4" s="150">
        <v>128562</v>
      </c>
      <c r="G4" s="151"/>
      <c r="H4" s="152"/>
    </row>
    <row r="5" spans="1:8" x14ac:dyDescent="0.15">
      <c r="A5" s="133" t="s">
        <v>534</v>
      </c>
      <c r="B5" s="138"/>
      <c r="C5" s="139"/>
      <c r="D5" s="140">
        <v>69622</v>
      </c>
      <c r="E5" s="141"/>
      <c r="F5" s="142">
        <v>288550</v>
      </c>
      <c r="G5" s="143"/>
      <c r="H5" s="144"/>
    </row>
    <row r="6" spans="1:8" x14ac:dyDescent="0.15">
      <c r="A6" s="145"/>
      <c r="B6" s="146"/>
      <c r="C6" s="147"/>
      <c r="D6" s="148">
        <v>39775</v>
      </c>
      <c r="E6" s="149"/>
      <c r="F6" s="150">
        <v>141525</v>
      </c>
      <c r="G6" s="151"/>
      <c r="H6" s="152"/>
    </row>
    <row r="7" spans="1:8" x14ac:dyDescent="0.15">
      <c r="A7" s="133" t="s">
        <v>535</v>
      </c>
      <c r="B7" s="138"/>
      <c r="C7" s="139"/>
      <c r="D7" s="140">
        <v>56586</v>
      </c>
      <c r="E7" s="141"/>
      <c r="F7" s="142">
        <v>287914</v>
      </c>
      <c r="G7" s="143"/>
      <c r="H7" s="144"/>
    </row>
    <row r="8" spans="1:8" x14ac:dyDescent="0.15">
      <c r="A8" s="145"/>
      <c r="B8" s="146"/>
      <c r="C8" s="147"/>
      <c r="D8" s="148">
        <v>27955</v>
      </c>
      <c r="E8" s="149"/>
      <c r="F8" s="150">
        <v>146531</v>
      </c>
      <c r="G8" s="151"/>
      <c r="H8" s="152"/>
    </row>
    <row r="9" spans="1:8" x14ac:dyDescent="0.15">
      <c r="A9" s="133" t="s">
        <v>536</v>
      </c>
      <c r="B9" s="138"/>
      <c r="C9" s="139"/>
      <c r="D9" s="140">
        <v>137588</v>
      </c>
      <c r="E9" s="141"/>
      <c r="F9" s="142">
        <v>310300</v>
      </c>
      <c r="G9" s="143"/>
      <c r="H9" s="144"/>
    </row>
    <row r="10" spans="1:8" x14ac:dyDescent="0.15">
      <c r="A10" s="145"/>
      <c r="B10" s="146"/>
      <c r="C10" s="147"/>
      <c r="D10" s="148">
        <v>101986</v>
      </c>
      <c r="E10" s="149"/>
      <c r="F10" s="150">
        <v>157576</v>
      </c>
      <c r="G10" s="151"/>
      <c r="H10" s="152"/>
    </row>
    <row r="11" spans="1:8" x14ac:dyDescent="0.15">
      <c r="A11" s="133" t="s">
        <v>537</v>
      </c>
      <c r="B11" s="138"/>
      <c r="C11" s="139"/>
      <c r="D11" s="140">
        <v>156206</v>
      </c>
      <c r="E11" s="141"/>
      <c r="F11" s="142">
        <v>317319</v>
      </c>
      <c r="G11" s="143"/>
      <c r="H11" s="144"/>
    </row>
    <row r="12" spans="1:8" x14ac:dyDescent="0.15">
      <c r="A12" s="145"/>
      <c r="B12" s="146"/>
      <c r="C12" s="153"/>
      <c r="D12" s="148">
        <v>47907</v>
      </c>
      <c r="E12" s="149"/>
      <c r="F12" s="150">
        <v>164214</v>
      </c>
      <c r="G12" s="151"/>
      <c r="H12" s="152"/>
    </row>
    <row r="13" spans="1:8" x14ac:dyDescent="0.15">
      <c r="A13" s="133"/>
      <c r="B13" s="138"/>
      <c r="C13" s="154"/>
      <c r="D13" s="155">
        <v>100271</v>
      </c>
      <c r="E13" s="156"/>
      <c r="F13" s="157">
        <v>288577</v>
      </c>
      <c r="G13" s="158"/>
      <c r="H13" s="144"/>
    </row>
    <row r="14" spans="1:8" x14ac:dyDescent="0.15">
      <c r="A14" s="145"/>
      <c r="B14" s="146"/>
      <c r="C14" s="147"/>
      <c r="D14" s="148">
        <v>49487</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5.38</v>
      </c>
      <c r="C19" s="159">
        <f>ROUND(VALUE(SUBSTITUTE(実質収支比率等に係る経年分析!G$48,"▲","-")),2)</f>
        <v>5.74</v>
      </c>
      <c r="D19" s="159">
        <f>ROUND(VALUE(SUBSTITUTE(実質収支比率等に係る経年分析!H$48,"▲","-")),2)</f>
        <v>5.73</v>
      </c>
      <c r="E19" s="159">
        <f>ROUND(VALUE(SUBSTITUTE(実質収支比率等に係る経年分析!I$48,"▲","-")),2)</f>
        <v>7.79</v>
      </c>
      <c r="F19" s="159">
        <f>ROUND(VALUE(SUBSTITUTE(実質収支比率等に係る経年分析!J$48,"▲","-")),2)</f>
        <v>5.17</v>
      </c>
    </row>
    <row r="20" spans="1:11" x14ac:dyDescent="0.15">
      <c r="A20" s="159" t="s">
        <v>49</v>
      </c>
      <c r="B20" s="159">
        <f>ROUND(VALUE(SUBSTITUTE(実質収支比率等に係る経年分析!F$47,"▲","-")),2)</f>
        <v>85.76</v>
      </c>
      <c r="C20" s="159">
        <f>ROUND(VALUE(SUBSTITUTE(実質収支比率等に係る経年分析!G$47,"▲","-")),2)</f>
        <v>88.94</v>
      </c>
      <c r="D20" s="159">
        <f>ROUND(VALUE(SUBSTITUTE(実質収支比率等に係る経年分析!H$47,"▲","-")),2)</f>
        <v>85.76</v>
      </c>
      <c r="E20" s="159">
        <f>ROUND(VALUE(SUBSTITUTE(実質収支比率等に係る経年分析!I$47,"▲","-")),2)</f>
        <v>69.92</v>
      </c>
      <c r="F20" s="159">
        <f>ROUND(VALUE(SUBSTITUTE(実質収支比率等に係る経年分析!J$47,"▲","-")),2)</f>
        <v>65.72</v>
      </c>
    </row>
    <row r="21" spans="1:11" x14ac:dyDescent="0.15">
      <c r="A21" s="159" t="s">
        <v>50</v>
      </c>
      <c r="B21" s="159">
        <f>IF(ISNUMBER(VALUE(SUBSTITUTE(実質収支比率等に係る経年分析!F$49,"▲","-"))),ROUND(VALUE(SUBSTITUTE(実質収支比率等に係る経年分析!F$49,"▲","-")),2),NA())</f>
        <v>7.28</v>
      </c>
      <c r="C21" s="159">
        <f>IF(ISNUMBER(VALUE(SUBSTITUTE(実質収支比率等に係る経年分析!G$49,"▲","-"))),ROUND(VALUE(SUBSTITUTE(実質収支比率等に係る経年分析!G$49,"▲","-")),2),NA())</f>
        <v>3.05</v>
      </c>
      <c r="D21" s="159">
        <f>IF(ISNUMBER(VALUE(SUBSTITUTE(実質収支比率等に係る経年分析!H$49,"▲","-"))),ROUND(VALUE(SUBSTITUTE(実質収支比率等に係る経年分析!H$49,"▲","-")),2),NA())</f>
        <v>0.2</v>
      </c>
      <c r="E21" s="159">
        <f>IF(ISNUMBER(VALUE(SUBSTITUTE(実質収支比率等に係る経年分析!I$49,"▲","-"))),ROUND(VALUE(SUBSTITUTE(実質収支比率等に係る経年分析!I$49,"▲","-")),2),NA())</f>
        <v>-17.23</v>
      </c>
      <c r="F21" s="159">
        <f>IF(ISNUMBER(VALUE(SUBSTITUTE(実質収支比率等に係る経年分析!J$49,"▲","-"))),ROUND(VALUE(SUBSTITUTE(実質収支比率等に係る経年分析!J$49,"▲","-")),2),NA())</f>
        <v>-7.23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土地取得事業特別会計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後期高齢者医療事業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0.18</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165</v>
      </c>
      <c r="E42" s="161"/>
      <c r="F42" s="161"/>
      <c r="G42" s="161">
        <f>'実質公債費比率（分子）の構造'!L$52</f>
        <v>173</v>
      </c>
      <c r="H42" s="161"/>
      <c r="I42" s="161"/>
      <c r="J42" s="161">
        <f>'実質公債費比率（分子）の構造'!M$52</f>
        <v>169</v>
      </c>
      <c r="K42" s="161"/>
      <c r="L42" s="161"/>
      <c r="M42" s="161">
        <f>'実質公債費比率（分子）の構造'!N$52</f>
        <v>172</v>
      </c>
      <c r="N42" s="161"/>
      <c r="O42" s="161"/>
      <c r="P42" s="161">
        <f>'実質公債費比率（分子）の構造'!O$52</f>
        <v>177</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16</v>
      </c>
      <c r="F44" s="161"/>
      <c r="G44" s="161"/>
      <c r="H44" s="161">
        <f>'実質公債費比率（分子）の構造'!M$50</f>
        <v>14</v>
      </c>
      <c r="I44" s="161"/>
      <c r="J44" s="161"/>
      <c r="K44" s="161">
        <f>'実質公債費比率（分子）の構造'!N$50</f>
        <v>14</v>
      </c>
      <c r="L44" s="161"/>
      <c r="M44" s="161"/>
      <c r="N44" s="161">
        <f>'実質公債費比率（分子）の構造'!O$50</f>
        <v>12</v>
      </c>
      <c r="O44" s="161"/>
      <c r="P44" s="161"/>
    </row>
    <row r="45" spans="1:16" x14ac:dyDescent="0.15">
      <c r="A45" s="161" t="s">
        <v>60</v>
      </c>
      <c r="B45" s="161">
        <f>'実質公債費比率（分子）の構造'!K$49</f>
        <v>97</v>
      </c>
      <c r="C45" s="161"/>
      <c r="D45" s="161"/>
      <c r="E45" s="161">
        <f>'実質公債費比率（分子）の構造'!L$49</f>
        <v>94</v>
      </c>
      <c r="F45" s="161"/>
      <c r="G45" s="161"/>
      <c r="H45" s="161">
        <f>'実質公債費比率（分子）の構造'!M$49</f>
        <v>95</v>
      </c>
      <c r="I45" s="161"/>
      <c r="J45" s="161"/>
      <c r="K45" s="161">
        <f>'実質公債費比率（分子）の構造'!N$49</f>
        <v>91</v>
      </c>
      <c r="L45" s="161"/>
      <c r="M45" s="161"/>
      <c r="N45" s="161">
        <f>'実質公債費比率（分子）の構造'!O$49</f>
        <v>97</v>
      </c>
      <c r="O45" s="161"/>
      <c r="P45" s="161"/>
    </row>
    <row r="46" spans="1:16" x14ac:dyDescent="0.15">
      <c r="A46" s="161" t="s">
        <v>61</v>
      </c>
      <c r="B46" s="161">
        <f>'実質公債費比率（分子）の構造'!K$48</f>
        <v>7</v>
      </c>
      <c r="C46" s="161"/>
      <c r="D46" s="161"/>
      <c r="E46" s="161">
        <f>'実質公債費比率（分子）の構造'!L$48</f>
        <v>2</v>
      </c>
      <c r="F46" s="161"/>
      <c r="G46" s="161"/>
      <c r="H46" s="161">
        <f>'実質公債費比率（分子）の構造'!M$48</f>
        <v>4</v>
      </c>
      <c r="I46" s="161"/>
      <c r="J46" s="161"/>
      <c r="K46" s="161">
        <f>'実質公債費比率（分子）の構造'!N$48</f>
        <v>9</v>
      </c>
      <c r="L46" s="161"/>
      <c r="M46" s="161"/>
      <c r="N46" s="161">
        <f>'実質公債費比率（分子）の構造'!O$48</f>
        <v>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176</v>
      </c>
      <c r="C49" s="161"/>
      <c r="D49" s="161"/>
      <c r="E49" s="161">
        <f>'実質公債費比率（分子）の構造'!L$45</f>
        <v>146</v>
      </c>
      <c r="F49" s="161"/>
      <c r="G49" s="161"/>
      <c r="H49" s="161">
        <f>'実質公債費比率（分子）の構造'!M$45</f>
        <v>155</v>
      </c>
      <c r="I49" s="161"/>
      <c r="J49" s="161"/>
      <c r="K49" s="161">
        <f>'実質公債費比率（分子）の構造'!N$45</f>
        <v>153</v>
      </c>
      <c r="L49" s="161"/>
      <c r="M49" s="161"/>
      <c r="N49" s="161">
        <f>'実質公債費比率（分子）の構造'!O$45</f>
        <v>161</v>
      </c>
      <c r="O49" s="161"/>
      <c r="P49" s="161"/>
    </row>
    <row r="50" spans="1:16" x14ac:dyDescent="0.15">
      <c r="A50" s="161" t="s">
        <v>65</v>
      </c>
      <c r="B50" s="161" t="e">
        <f>NA()</f>
        <v>#N/A</v>
      </c>
      <c r="C50" s="161">
        <f>IF(ISNUMBER('実質公債費比率（分子）の構造'!K$53),'実質公債費比率（分子）の構造'!K$53,NA())</f>
        <v>134</v>
      </c>
      <c r="D50" s="161" t="e">
        <f>NA()</f>
        <v>#N/A</v>
      </c>
      <c r="E50" s="161" t="e">
        <f>NA()</f>
        <v>#N/A</v>
      </c>
      <c r="F50" s="161">
        <f>IF(ISNUMBER('実質公債費比率（分子）の構造'!L$53),'実質公債費比率（分子）の構造'!L$53,NA())</f>
        <v>85</v>
      </c>
      <c r="G50" s="161" t="e">
        <f>NA()</f>
        <v>#N/A</v>
      </c>
      <c r="H50" s="161" t="e">
        <f>NA()</f>
        <v>#N/A</v>
      </c>
      <c r="I50" s="161">
        <f>IF(ISNUMBER('実質公債費比率（分子）の構造'!M$53),'実質公債費比率（分子）の構造'!M$53,NA())</f>
        <v>99</v>
      </c>
      <c r="J50" s="161" t="e">
        <f>NA()</f>
        <v>#N/A</v>
      </c>
      <c r="K50" s="161" t="e">
        <f>NA()</f>
        <v>#N/A</v>
      </c>
      <c r="L50" s="161">
        <f>IF(ISNUMBER('実質公債費比率（分子）の構造'!N$53),'実質公債費比率（分子）の構造'!N$53,NA())</f>
        <v>95</v>
      </c>
      <c r="M50" s="161" t="e">
        <f>NA()</f>
        <v>#N/A</v>
      </c>
      <c r="N50" s="161" t="e">
        <f>NA()</f>
        <v>#N/A</v>
      </c>
      <c r="O50" s="161">
        <f>IF(ISNUMBER('実質公債費比率（分子）の構造'!O$53),'実質公債費比率（分子）の構造'!O$53,NA())</f>
        <v>106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1850</v>
      </c>
      <c r="E56" s="160"/>
      <c r="F56" s="160"/>
      <c r="G56" s="160">
        <f>'将来負担比率（分子）の構造'!J$52</f>
        <v>1795</v>
      </c>
      <c r="H56" s="160"/>
      <c r="I56" s="160"/>
      <c r="J56" s="160">
        <f>'将来負担比率（分子）の構造'!K$52</f>
        <v>1763</v>
      </c>
      <c r="K56" s="160"/>
      <c r="L56" s="160"/>
      <c r="M56" s="160">
        <f>'将来負担比率（分子）の構造'!L$52</f>
        <v>1709</v>
      </c>
      <c r="N56" s="160"/>
      <c r="O56" s="160"/>
      <c r="P56" s="160">
        <f>'将来負担比率（分子）の構造'!M$52</f>
        <v>1640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998</v>
      </c>
      <c r="E58" s="160"/>
      <c r="F58" s="160"/>
      <c r="G58" s="160">
        <f>'将来負担比率（分子）の構造'!J$50</f>
        <v>1028</v>
      </c>
      <c r="H58" s="160"/>
      <c r="I58" s="160"/>
      <c r="J58" s="160">
        <f>'将来負担比率（分子）の構造'!K$50</f>
        <v>1028</v>
      </c>
      <c r="K58" s="160"/>
      <c r="L58" s="160"/>
      <c r="M58" s="160">
        <f>'将来負担比率（分子）の構造'!L$50</f>
        <v>817</v>
      </c>
      <c r="N58" s="160"/>
      <c r="O58" s="160"/>
      <c r="P58" s="160">
        <f>'将来負担比率（分子）の構造'!M$50</f>
        <v>767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142</v>
      </c>
      <c r="C62" s="160"/>
      <c r="D62" s="160"/>
      <c r="E62" s="160">
        <f>'将来負担比率（分子）の構造'!J$45</f>
        <v>114</v>
      </c>
      <c r="F62" s="160"/>
      <c r="G62" s="160"/>
      <c r="H62" s="160">
        <f>'将来負担比率（分子）の構造'!K$45</f>
        <v>46</v>
      </c>
      <c r="I62" s="160"/>
      <c r="J62" s="160"/>
      <c r="K62" s="160">
        <f>'将来負担比率（分子）の構造'!L$45</f>
        <v>59</v>
      </c>
      <c r="L62" s="160"/>
      <c r="M62" s="160"/>
      <c r="N62" s="160">
        <f>'将来負担比率（分子）の構造'!M$45</f>
        <v>43</v>
      </c>
      <c r="O62" s="160"/>
      <c r="P62" s="160"/>
    </row>
    <row r="63" spans="1:16" x14ac:dyDescent="0.15">
      <c r="A63" s="160" t="s">
        <v>28</v>
      </c>
      <c r="B63" s="160">
        <f>'将来負担比率（分子）の構造'!I$44</f>
        <v>1568</v>
      </c>
      <c r="C63" s="160"/>
      <c r="D63" s="160"/>
      <c r="E63" s="160">
        <f>'将来負担比率（分子）の構造'!J$44</f>
        <v>1511</v>
      </c>
      <c r="F63" s="160"/>
      <c r="G63" s="160"/>
      <c r="H63" s="160">
        <f>'将来負担比率（分子）の構造'!K$44</f>
        <v>1413</v>
      </c>
      <c r="I63" s="160"/>
      <c r="J63" s="160"/>
      <c r="K63" s="160">
        <f>'将来負担比率（分子）の構造'!L$44</f>
        <v>1346</v>
      </c>
      <c r="L63" s="160"/>
      <c r="M63" s="160"/>
      <c r="N63" s="160">
        <f>'将来負担比率（分子）の構造'!M$44</f>
        <v>1264</v>
      </c>
      <c r="O63" s="160"/>
      <c r="P63" s="160"/>
    </row>
    <row r="64" spans="1:16" x14ac:dyDescent="0.15">
      <c r="A64" s="160" t="s">
        <v>27</v>
      </c>
      <c r="B64" s="160" t="str">
        <f>'将来負担比率（分子）の構造'!I$43</f>
        <v>-</v>
      </c>
      <c r="C64" s="160"/>
      <c r="D64" s="160"/>
      <c r="E64" s="160" t="str">
        <f>'将来負担比率（分子）の構造'!J$43</f>
        <v>-</v>
      </c>
      <c r="F64" s="160"/>
      <c r="G64" s="160"/>
      <c r="H64" s="160">
        <f>'将来負担比率（分子）の構造'!K$43</f>
        <v>169</v>
      </c>
      <c r="I64" s="160"/>
      <c r="J64" s="160"/>
      <c r="K64" s="160">
        <f>'将来負担比率（分子）の構造'!L$43</f>
        <v>183</v>
      </c>
      <c r="L64" s="160"/>
      <c r="M64" s="160"/>
      <c r="N64" s="160">
        <f>'将来負担比率（分子）の構造'!M$43</f>
        <v>182</v>
      </c>
      <c r="O64" s="160"/>
      <c r="P64" s="160"/>
    </row>
    <row r="65" spans="1:16" x14ac:dyDescent="0.15">
      <c r="A65" s="160" t="s">
        <v>26</v>
      </c>
      <c r="B65" s="160">
        <f>'将来負担比率（分子）の構造'!I$42</f>
        <v>99</v>
      </c>
      <c r="C65" s="160"/>
      <c r="D65" s="160"/>
      <c r="E65" s="160">
        <f>'将来負担比率（分子）の構造'!J$42</f>
        <v>81</v>
      </c>
      <c r="F65" s="160"/>
      <c r="G65" s="160"/>
      <c r="H65" s="160">
        <f>'将来負担比率（分子）の構造'!K$42</f>
        <v>69</v>
      </c>
      <c r="I65" s="160"/>
      <c r="J65" s="160"/>
      <c r="K65" s="160">
        <f>'将来負担比率（分子）の構造'!L$42</f>
        <v>55</v>
      </c>
      <c r="L65" s="160"/>
      <c r="M65" s="160"/>
      <c r="N65" s="160">
        <f>'将来負担比率（分子）の構造'!M$42</f>
        <v>43</v>
      </c>
      <c r="O65" s="160"/>
      <c r="P65" s="160"/>
    </row>
    <row r="66" spans="1:16" x14ac:dyDescent="0.15">
      <c r="A66" s="160" t="s">
        <v>25</v>
      </c>
      <c r="B66" s="160">
        <f>'将来負担比率（分子）の構造'!I$41</f>
        <v>1796</v>
      </c>
      <c r="C66" s="160"/>
      <c r="D66" s="160"/>
      <c r="E66" s="160">
        <f>'将来負担比率（分子）の構造'!J$41</f>
        <v>1812</v>
      </c>
      <c r="F66" s="160"/>
      <c r="G66" s="160"/>
      <c r="H66" s="160">
        <f>'将来負担比率（分子）の構造'!K$41</f>
        <v>1787</v>
      </c>
      <c r="I66" s="160"/>
      <c r="J66" s="160"/>
      <c r="K66" s="160">
        <f>'将来負担比率（分子）の構造'!L$41</f>
        <v>1856</v>
      </c>
      <c r="L66" s="160"/>
      <c r="M66" s="160"/>
      <c r="N66" s="160">
        <f>'将来負担比率（分子）の構造'!M$41</f>
        <v>1886</v>
      </c>
      <c r="O66" s="160"/>
      <c r="P66" s="160"/>
    </row>
    <row r="67" spans="1:16" x14ac:dyDescent="0.15">
      <c r="A67" s="160" t="s">
        <v>69</v>
      </c>
      <c r="B67" s="160" t="e">
        <f>NA()</f>
        <v>#N/A</v>
      </c>
      <c r="C67" s="160">
        <f>IF(ISNUMBER('将来負担比率（分子）の構造'!I$53), IF('将来負担比率（分子）の構造'!I$53 &lt; 0, 0, '将来負担比率（分子）の構造'!I$53), NA())</f>
        <v>757</v>
      </c>
      <c r="D67" s="160" t="e">
        <f>NA()</f>
        <v>#N/A</v>
      </c>
      <c r="E67" s="160" t="e">
        <f>NA()</f>
        <v>#N/A</v>
      </c>
      <c r="F67" s="160">
        <f>IF(ISNUMBER('将来負担比率（分子）の構造'!J$53), IF('将来負担比率（分子）の構造'!J$53 &lt; 0, 0, '将来負担比率（分子）の構造'!J$53), NA())</f>
        <v>695</v>
      </c>
      <c r="G67" s="160" t="e">
        <f>NA()</f>
        <v>#N/A</v>
      </c>
      <c r="H67" s="160" t="e">
        <f>NA()</f>
        <v>#N/A</v>
      </c>
      <c r="I67" s="160">
        <f>IF(ISNUMBER('将来負担比率（分子）の構造'!K$53), IF('将来負担比率（分子）の構造'!K$53 &lt; 0, 0, '将来負担比率（分子）の構造'!K$53), NA())</f>
        <v>693</v>
      </c>
      <c r="J67" s="160" t="e">
        <f>NA()</f>
        <v>#N/A</v>
      </c>
      <c r="K67" s="160" t="e">
        <f>NA()</f>
        <v>#N/A</v>
      </c>
      <c r="L67" s="160">
        <f>IF(ISNUMBER('将来負担比率（分子）の構造'!L$53), IF('将来負担比率（分子）の構造'!L$53 &lt; 0, 0, '将来負担比率（分子）の構造'!L$53), NA())</f>
        <v>973</v>
      </c>
      <c r="M67" s="160" t="e">
        <f>NA()</f>
        <v>#N/A</v>
      </c>
      <c r="N67" s="160" t="e">
        <f>NA()</f>
        <v>#N/A</v>
      </c>
      <c r="O67" s="160">
        <f>IF(ISNUMBER('将来負担比率（分子）の構造'!M$53), IF('将来負担比率（分子）の構造'!M$53 &lt; 0, 0, '将来負担比率（分子）の構造'!M$53), NA())</f>
        <v>1011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980</v>
      </c>
      <c r="C72" s="164">
        <f>基金残高に係る経年分析!G55</f>
        <v>770</v>
      </c>
      <c r="D72" s="164">
        <f>基金残高に係る経年分析!H55</f>
        <v>720</v>
      </c>
    </row>
    <row r="73" spans="1:16" x14ac:dyDescent="0.15">
      <c r="A73" s="163" t="s">
        <v>72</v>
      </c>
      <c r="B73" s="164">
        <f>基金残高に係る経年分析!F56</f>
        <v>5</v>
      </c>
      <c r="C73" s="164">
        <f>基金残高に係る経年分析!G56</f>
        <v>5</v>
      </c>
      <c r="D73" s="164">
        <f>基金残高に係る経年分析!H56</f>
        <v>5</v>
      </c>
    </row>
    <row r="74" spans="1:16" x14ac:dyDescent="0.15">
      <c r="A74" s="163" t="s">
        <v>73</v>
      </c>
      <c r="B74" s="164">
        <f>基金残高に係る経年分析!F57</f>
        <v>41</v>
      </c>
      <c r="C74" s="164">
        <f>基金残高に係る経年分析!G57</f>
        <v>40</v>
      </c>
      <c r="D74" s="164">
        <f>基金残高に係る経年分析!H57</f>
        <v>40</v>
      </c>
    </row>
  </sheetData>
  <sheetProtection algorithmName="SHA-512" hashValue="MFd68exWACCRiT/i3LI/V5O4IHiiAGqeb1BlDCocXc8dLc7Iox+7ToMIzXhMisaa9VN1eGUJ7PZOWhEJ8pOmdA==" saltValue="g2Fqr0+n2jkYycrFWETF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224</v>
      </c>
      <c r="C5" s="703"/>
      <c r="D5" s="703"/>
      <c r="E5" s="703"/>
      <c r="F5" s="703"/>
      <c r="G5" s="703"/>
      <c r="H5" s="703"/>
      <c r="I5" s="703"/>
      <c r="J5" s="703"/>
      <c r="K5" s="703"/>
      <c r="L5" s="703"/>
      <c r="M5" s="703"/>
      <c r="N5" s="703"/>
      <c r="O5" s="703"/>
      <c r="P5" s="703"/>
      <c r="Q5" s="704"/>
      <c r="R5" s="668">
        <v>391557</v>
      </c>
      <c r="S5" s="669"/>
      <c r="T5" s="669"/>
      <c r="U5" s="669"/>
      <c r="V5" s="669"/>
      <c r="W5" s="669"/>
      <c r="X5" s="669"/>
      <c r="Y5" s="715"/>
      <c r="Z5" s="733">
        <v>19.5</v>
      </c>
      <c r="AA5" s="733"/>
      <c r="AB5" s="733"/>
      <c r="AC5" s="733"/>
      <c r="AD5" s="734">
        <v>391557</v>
      </c>
      <c r="AE5" s="734"/>
      <c r="AF5" s="734"/>
      <c r="AG5" s="734"/>
      <c r="AH5" s="734"/>
      <c r="AI5" s="734"/>
      <c r="AJ5" s="734"/>
      <c r="AK5" s="734"/>
      <c r="AL5" s="716">
        <v>36.299999999999997</v>
      </c>
      <c r="AM5" s="685"/>
      <c r="AN5" s="685"/>
      <c r="AO5" s="717"/>
      <c r="AP5" s="702" t="s">
        <v>225</v>
      </c>
      <c r="AQ5" s="703"/>
      <c r="AR5" s="703"/>
      <c r="AS5" s="703"/>
      <c r="AT5" s="703"/>
      <c r="AU5" s="703"/>
      <c r="AV5" s="703"/>
      <c r="AW5" s="703"/>
      <c r="AX5" s="703"/>
      <c r="AY5" s="703"/>
      <c r="AZ5" s="703"/>
      <c r="BA5" s="703"/>
      <c r="BB5" s="703"/>
      <c r="BC5" s="703"/>
      <c r="BD5" s="703"/>
      <c r="BE5" s="703"/>
      <c r="BF5" s="704"/>
      <c r="BG5" s="603">
        <v>391557</v>
      </c>
      <c r="BH5" s="606"/>
      <c r="BI5" s="606"/>
      <c r="BJ5" s="606"/>
      <c r="BK5" s="606"/>
      <c r="BL5" s="606"/>
      <c r="BM5" s="606"/>
      <c r="BN5" s="607"/>
      <c r="BO5" s="665">
        <v>100</v>
      </c>
      <c r="BP5" s="665"/>
      <c r="BQ5" s="665"/>
      <c r="BR5" s="665"/>
      <c r="BS5" s="666">
        <v>14443</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15">
      <c r="B6" s="600" t="s">
        <v>229</v>
      </c>
      <c r="C6" s="601"/>
      <c r="D6" s="601"/>
      <c r="E6" s="601"/>
      <c r="F6" s="601"/>
      <c r="G6" s="601"/>
      <c r="H6" s="601"/>
      <c r="I6" s="601"/>
      <c r="J6" s="601"/>
      <c r="K6" s="601"/>
      <c r="L6" s="601"/>
      <c r="M6" s="601"/>
      <c r="N6" s="601"/>
      <c r="O6" s="601"/>
      <c r="P6" s="601"/>
      <c r="Q6" s="602"/>
      <c r="R6" s="603">
        <v>9515</v>
      </c>
      <c r="S6" s="606"/>
      <c r="T6" s="606"/>
      <c r="U6" s="606"/>
      <c r="V6" s="606"/>
      <c r="W6" s="606"/>
      <c r="X6" s="606"/>
      <c r="Y6" s="607"/>
      <c r="Z6" s="665">
        <v>0.5</v>
      </c>
      <c r="AA6" s="665"/>
      <c r="AB6" s="665"/>
      <c r="AC6" s="665"/>
      <c r="AD6" s="666">
        <v>9515</v>
      </c>
      <c r="AE6" s="666"/>
      <c r="AF6" s="666"/>
      <c r="AG6" s="666"/>
      <c r="AH6" s="666"/>
      <c r="AI6" s="666"/>
      <c r="AJ6" s="666"/>
      <c r="AK6" s="666"/>
      <c r="AL6" s="608">
        <v>0.9</v>
      </c>
      <c r="AM6" s="609"/>
      <c r="AN6" s="609"/>
      <c r="AO6" s="667"/>
      <c r="AP6" s="600" t="s">
        <v>230</v>
      </c>
      <c r="AQ6" s="601"/>
      <c r="AR6" s="601"/>
      <c r="AS6" s="601"/>
      <c r="AT6" s="601"/>
      <c r="AU6" s="601"/>
      <c r="AV6" s="601"/>
      <c r="AW6" s="601"/>
      <c r="AX6" s="601"/>
      <c r="AY6" s="601"/>
      <c r="AZ6" s="601"/>
      <c r="BA6" s="601"/>
      <c r="BB6" s="601"/>
      <c r="BC6" s="601"/>
      <c r="BD6" s="601"/>
      <c r="BE6" s="601"/>
      <c r="BF6" s="602"/>
      <c r="BG6" s="603">
        <v>391557</v>
      </c>
      <c r="BH6" s="606"/>
      <c r="BI6" s="606"/>
      <c r="BJ6" s="606"/>
      <c r="BK6" s="606"/>
      <c r="BL6" s="606"/>
      <c r="BM6" s="606"/>
      <c r="BN6" s="607"/>
      <c r="BO6" s="665">
        <v>100</v>
      </c>
      <c r="BP6" s="665"/>
      <c r="BQ6" s="665"/>
      <c r="BR6" s="665"/>
      <c r="BS6" s="666">
        <v>14443</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32789</v>
      </c>
      <c r="CS6" s="606"/>
      <c r="CT6" s="606"/>
      <c r="CU6" s="606"/>
      <c r="CV6" s="606"/>
      <c r="CW6" s="606"/>
      <c r="CX6" s="606"/>
      <c r="CY6" s="607"/>
      <c r="CZ6" s="716">
        <v>1.7</v>
      </c>
      <c r="DA6" s="685"/>
      <c r="DB6" s="685"/>
      <c r="DC6" s="719"/>
      <c r="DD6" s="611" t="s">
        <v>232</v>
      </c>
      <c r="DE6" s="606"/>
      <c r="DF6" s="606"/>
      <c r="DG6" s="606"/>
      <c r="DH6" s="606"/>
      <c r="DI6" s="606"/>
      <c r="DJ6" s="606"/>
      <c r="DK6" s="606"/>
      <c r="DL6" s="606"/>
      <c r="DM6" s="606"/>
      <c r="DN6" s="606"/>
      <c r="DO6" s="606"/>
      <c r="DP6" s="607"/>
      <c r="DQ6" s="611">
        <v>32789</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1079</v>
      </c>
      <c r="S7" s="606"/>
      <c r="T7" s="606"/>
      <c r="U7" s="606"/>
      <c r="V7" s="606"/>
      <c r="W7" s="606"/>
      <c r="X7" s="606"/>
      <c r="Y7" s="607"/>
      <c r="Z7" s="665">
        <v>0.1</v>
      </c>
      <c r="AA7" s="665"/>
      <c r="AB7" s="665"/>
      <c r="AC7" s="665"/>
      <c r="AD7" s="666">
        <v>1079</v>
      </c>
      <c r="AE7" s="666"/>
      <c r="AF7" s="666"/>
      <c r="AG7" s="666"/>
      <c r="AH7" s="666"/>
      <c r="AI7" s="666"/>
      <c r="AJ7" s="666"/>
      <c r="AK7" s="666"/>
      <c r="AL7" s="608">
        <v>0.1</v>
      </c>
      <c r="AM7" s="609"/>
      <c r="AN7" s="609"/>
      <c r="AO7" s="667"/>
      <c r="AP7" s="600" t="s">
        <v>234</v>
      </c>
      <c r="AQ7" s="601"/>
      <c r="AR7" s="601"/>
      <c r="AS7" s="601"/>
      <c r="AT7" s="601"/>
      <c r="AU7" s="601"/>
      <c r="AV7" s="601"/>
      <c r="AW7" s="601"/>
      <c r="AX7" s="601"/>
      <c r="AY7" s="601"/>
      <c r="AZ7" s="601"/>
      <c r="BA7" s="601"/>
      <c r="BB7" s="601"/>
      <c r="BC7" s="601"/>
      <c r="BD7" s="601"/>
      <c r="BE7" s="601"/>
      <c r="BF7" s="602"/>
      <c r="BG7" s="603">
        <v>203029</v>
      </c>
      <c r="BH7" s="606"/>
      <c r="BI7" s="606"/>
      <c r="BJ7" s="606"/>
      <c r="BK7" s="606"/>
      <c r="BL7" s="606"/>
      <c r="BM7" s="606"/>
      <c r="BN7" s="607"/>
      <c r="BO7" s="665">
        <v>51.9</v>
      </c>
      <c r="BP7" s="665"/>
      <c r="BQ7" s="665"/>
      <c r="BR7" s="665"/>
      <c r="BS7" s="666">
        <v>3513</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352073</v>
      </c>
      <c r="CS7" s="606"/>
      <c r="CT7" s="606"/>
      <c r="CU7" s="606"/>
      <c r="CV7" s="606"/>
      <c r="CW7" s="606"/>
      <c r="CX7" s="606"/>
      <c r="CY7" s="607"/>
      <c r="CZ7" s="665">
        <v>18</v>
      </c>
      <c r="DA7" s="665"/>
      <c r="DB7" s="665"/>
      <c r="DC7" s="665"/>
      <c r="DD7" s="611">
        <v>24310</v>
      </c>
      <c r="DE7" s="606"/>
      <c r="DF7" s="606"/>
      <c r="DG7" s="606"/>
      <c r="DH7" s="606"/>
      <c r="DI7" s="606"/>
      <c r="DJ7" s="606"/>
      <c r="DK7" s="606"/>
      <c r="DL7" s="606"/>
      <c r="DM7" s="606"/>
      <c r="DN7" s="606"/>
      <c r="DO7" s="606"/>
      <c r="DP7" s="607"/>
      <c r="DQ7" s="611">
        <v>297619</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2578</v>
      </c>
      <c r="S8" s="606"/>
      <c r="T8" s="606"/>
      <c r="U8" s="606"/>
      <c r="V8" s="606"/>
      <c r="W8" s="606"/>
      <c r="X8" s="606"/>
      <c r="Y8" s="607"/>
      <c r="Z8" s="665">
        <v>0.1</v>
      </c>
      <c r="AA8" s="665"/>
      <c r="AB8" s="665"/>
      <c r="AC8" s="665"/>
      <c r="AD8" s="666">
        <v>2578</v>
      </c>
      <c r="AE8" s="666"/>
      <c r="AF8" s="666"/>
      <c r="AG8" s="666"/>
      <c r="AH8" s="666"/>
      <c r="AI8" s="666"/>
      <c r="AJ8" s="666"/>
      <c r="AK8" s="666"/>
      <c r="AL8" s="608">
        <v>0.2</v>
      </c>
      <c r="AM8" s="609"/>
      <c r="AN8" s="609"/>
      <c r="AO8" s="667"/>
      <c r="AP8" s="600" t="s">
        <v>237</v>
      </c>
      <c r="AQ8" s="601"/>
      <c r="AR8" s="601"/>
      <c r="AS8" s="601"/>
      <c r="AT8" s="601"/>
      <c r="AU8" s="601"/>
      <c r="AV8" s="601"/>
      <c r="AW8" s="601"/>
      <c r="AX8" s="601"/>
      <c r="AY8" s="601"/>
      <c r="AZ8" s="601"/>
      <c r="BA8" s="601"/>
      <c r="BB8" s="601"/>
      <c r="BC8" s="601"/>
      <c r="BD8" s="601"/>
      <c r="BE8" s="601"/>
      <c r="BF8" s="602"/>
      <c r="BG8" s="603">
        <v>5498</v>
      </c>
      <c r="BH8" s="606"/>
      <c r="BI8" s="606"/>
      <c r="BJ8" s="606"/>
      <c r="BK8" s="606"/>
      <c r="BL8" s="606"/>
      <c r="BM8" s="606"/>
      <c r="BN8" s="607"/>
      <c r="BO8" s="665">
        <v>1.4</v>
      </c>
      <c r="BP8" s="665"/>
      <c r="BQ8" s="665"/>
      <c r="BR8" s="665"/>
      <c r="BS8" s="611" t="s">
        <v>232</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763857</v>
      </c>
      <c r="CS8" s="606"/>
      <c r="CT8" s="606"/>
      <c r="CU8" s="606"/>
      <c r="CV8" s="606"/>
      <c r="CW8" s="606"/>
      <c r="CX8" s="606"/>
      <c r="CY8" s="607"/>
      <c r="CZ8" s="665">
        <v>39.1</v>
      </c>
      <c r="DA8" s="665"/>
      <c r="DB8" s="665"/>
      <c r="DC8" s="665"/>
      <c r="DD8" s="611">
        <v>315995</v>
      </c>
      <c r="DE8" s="606"/>
      <c r="DF8" s="606"/>
      <c r="DG8" s="606"/>
      <c r="DH8" s="606"/>
      <c r="DI8" s="606"/>
      <c r="DJ8" s="606"/>
      <c r="DK8" s="606"/>
      <c r="DL8" s="606"/>
      <c r="DM8" s="606"/>
      <c r="DN8" s="606"/>
      <c r="DO8" s="606"/>
      <c r="DP8" s="607"/>
      <c r="DQ8" s="611">
        <v>282228</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2624</v>
      </c>
      <c r="S9" s="606"/>
      <c r="T9" s="606"/>
      <c r="U9" s="606"/>
      <c r="V9" s="606"/>
      <c r="W9" s="606"/>
      <c r="X9" s="606"/>
      <c r="Y9" s="607"/>
      <c r="Z9" s="665">
        <v>0.1</v>
      </c>
      <c r="AA9" s="665"/>
      <c r="AB9" s="665"/>
      <c r="AC9" s="665"/>
      <c r="AD9" s="666">
        <v>2624</v>
      </c>
      <c r="AE9" s="666"/>
      <c r="AF9" s="666"/>
      <c r="AG9" s="666"/>
      <c r="AH9" s="666"/>
      <c r="AI9" s="666"/>
      <c r="AJ9" s="666"/>
      <c r="AK9" s="666"/>
      <c r="AL9" s="608">
        <v>0.2</v>
      </c>
      <c r="AM9" s="609"/>
      <c r="AN9" s="609"/>
      <c r="AO9" s="667"/>
      <c r="AP9" s="600" t="s">
        <v>240</v>
      </c>
      <c r="AQ9" s="601"/>
      <c r="AR9" s="601"/>
      <c r="AS9" s="601"/>
      <c r="AT9" s="601"/>
      <c r="AU9" s="601"/>
      <c r="AV9" s="601"/>
      <c r="AW9" s="601"/>
      <c r="AX9" s="601"/>
      <c r="AY9" s="601"/>
      <c r="AZ9" s="601"/>
      <c r="BA9" s="601"/>
      <c r="BB9" s="601"/>
      <c r="BC9" s="601"/>
      <c r="BD9" s="601"/>
      <c r="BE9" s="601"/>
      <c r="BF9" s="602"/>
      <c r="BG9" s="603">
        <v>178952</v>
      </c>
      <c r="BH9" s="606"/>
      <c r="BI9" s="606"/>
      <c r="BJ9" s="606"/>
      <c r="BK9" s="606"/>
      <c r="BL9" s="606"/>
      <c r="BM9" s="606"/>
      <c r="BN9" s="607"/>
      <c r="BO9" s="665">
        <v>45.7</v>
      </c>
      <c r="BP9" s="665"/>
      <c r="BQ9" s="665"/>
      <c r="BR9" s="665"/>
      <c r="BS9" s="611" t="s">
        <v>232</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84825</v>
      </c>
      <c r="CS9" s="606"/>
      <c r="CT9" s="606"/>
      <c r="CU9" s="606"/>
      <c r="CV9" s="606"/>
      <c r="CW9" s="606"/>
      <c r="CX9" s="606"/>
      <c r="CY9" s="607"/>
      <c r="CZ9" s="665">
        <v>4.3</v>
      </c>
      <c r="DA9" s="665"/>
      <c r="DB9" s="665"/>
      <c r="DC9" s="665"/>
      <c r="DD9" s="611">
        <v>389</v>
      </c>
      <c r="DE9" s="606"/>
      <c r="DF9" s="606"/>
      <c r="DG9" s="606"/>
      <c r="DH9" s="606"/>
      <c r="DI9" s="606"/>
      <c r="DJ9" s="606"/>
      <c r="DK9" s="606"/>
      <c r="DL9" s="606"/>
      <c r="DM9" s="606"/>
      <c r="DN9" s="606"/>
      <c r="DO9" s="606"/>
      <c r="DP9" s="607"/>
      <c r="DQ9" s="611">
        <v>80612</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232</v>
      </c>
      <c r="AA10" s="665"/>
      <c r="AB10" s="665"/>
      <c r="AC10" s="665"/>
      <c r="AD10" s="666" t="s">
        <v>232</v>
      </c>
      <c r="AE10" s="666"/>
      <c r="AF10" s="666"/>
      <c r="AG10" s="666"/>
      <c r="AH10" s="666"/>
      <c r="AI10" s="666"/>
      <c r="AJ10" s="666"/>
      <c r="AK10" s="666"/>
      <c r="AL10" s="608" t="s">
        <v>232</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6222</v>
      </c>
      <c r="BH10" s="606"/>
      <c r="BI10" s="606"/>
      <c r="BJ10" s="606"/>
      <c r="BK10" s="606"/>
      <c r="BL10" s="606"/>
      <c r="BM10" s="606"/>
      <c r="BN10" s="607"/>
      <c r="BO10" s="665">
        <v>1.6</v>
      </c>
      <c r="BP10" s="665"/>
      <c r="BQ10" s="665"/>
      <c r="BR10" s="665"/>
      <c r="BS10" s="611">
        <v>1062</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t="s">
        <v>232</v>
      </c>
      <c r="CS10" s="606"/>
      <c r="CT10" s="606"/>
      <c r="CU10" s="606"/>
      <c r="CV10" s="606"/>
      <c r="CW10" s="606"/>
      <c r="CX10" s="606"/>
      <c r="CY10" s="607"/>
      <c r="CZ10" s="665" t="s">
        <v>232</v>
      </c>
      <c r="DA10" s="665"/>
      <c r="DB10" s="665"/>
      <c r="DC10" s="665"/>
      <c r="DD10" s="611" t="s">
        <v>232</v>
      </c>
      <c r="DE10" s="606"/>
      <c r="DF10" s="606"/>
      <c r="DG10" s="606"/>
      <c r="DH10" s="606"/>
      <c r="DI10" s="606"/>
      <c r="DJ10" s="606"/>
      <c r="DK10" s="606"/>
      <c r="DL10" s="606"/>
      <c r="DM10" s="606"/>
      <c r="DN10" s="606"/>
      <c r="DO10" s="606"/>
      <c r="DP10" s="607"/>
      <c r="DQ10" s="611" t="s">
        <v>232</v>
      </c>
      <c r="DR10" s="606"/>
      <c r="DS10" s="606"/>
      <c r="DT10" s="606"/>
      <c r="DU10" s="606"/>
      <c r="DV10" s="606"/>
      <c r="DW10" s="606"/>
      <c r="DX10" s="606"/>
      <c r="DY10" s="606"/>
      <c r="DZ10" s="606"/>
      <c r="EA10" s="606"/>
      <c r="EB10" s="606"/>
      <c r="EC10" s="646"/>
    </row>
    <row r="11" spans="2:143" ht="11.25" customHeight="1" x14ac:dyDescent="0.15">
      <c r="B11" s="600" t="s">
        <v>245</v>
      </c>
      <c r="C11" s="601"/>
      <c r="D11" s="601"/>
      <c r="E11" s="601"/>
      <c r="F11" s="601"/>
      <c r="G11" s="601"/>
      <c r="H11" s="601"/>
      <c r="I11" s="601"/>
      <c r="J11" s="601"/>
      <c r="K11" s="601"/>
      <c r="L11" s="601"/>
      <c r="M11" s="601"/>
      <c r="N11" s="601"/>
      <c r="O11" s="601"/>
      <c r="P11" s="601"/>
      <c r="Q11" s="602"/>
      <c r="R11" s="603" t="s">
        <v>232</v>
      </c>
      <c r="S11" s="606"/>
      <c r="T11" s="606"/>
      <c r="U11" s="606"/>
      <c r="V11" s="606"/>
      <c r="W11" s="606"/>
      <c r="X11" s="606"/>
      <c r="Y11" s="607"/>
      <c r="Z11" s="665" t="s">
        <v>232</v>
      </c>
      <c r="AA11" s="665"/>
      <c r="AB11" s="665"/>
      <c r="AC11" s="665"/>
      <c r="AD11" s="666" t="s">
        <v>232</v>
      </c>
      <c r="AE11" s="666"/>
      <c r="AF11" s="666"/>
      <c r="AG11" s="666"/>
      <c r="AH11" s="666"/>
      <c r="AI11" s="666"/>
      <c r="AJ11" s="666"/>
      <c r="AK11" s="666"/>
      <c r="AL11" s="608" t="s">
        <v>232</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12357</v>
      </c>
      <c r="BH11" s="606"/>
      <c r="BI11" s="606"/>
      <c r="BJ11" s="606"/>
      <c r="BK11" s="606"/>
      <c r="BL11" s="606"/>
      <c r="BM11" s="606"/>
      <c r="BN11" s="607"/>
      <c r="BO11" s="665">
        <v>3.2</v>
      </c>
      <c r="BP11" s="665"/>
      <c r="BQ11" s="665"/>
      <c r="BR11" s="665"/>
      <c r="BS11" s="611">
        <v>2451</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66781</v>
      </c>
      <c r="CS11" s="606"/>
      <c r="CT11" s="606"/>
      <c r="CU11" s="606"/>
      <c r="CV11" s="606"/>
      <c r="CW11" s="606"/>
      <c r="CX11" s="606"/>
      <c r="CY11" s="607"/>
      <c r="CZ11" s="665">
        <v>3.4</v>
      </c>
      <c r="DA11" s="665"/>
      <c r="DB11" s="665"/>
      <c r="DC11" s="665"/>
      <c r="DD11" s="611">
        <v>18140</v>
      </c>
      <c r="DE11" s="606"/>
      <c r="DF11" s="606"/>
      <c r="DG11" s="606"/>
      <c r="DH11" s="606"/>
      <c r="DI11" s="606"/>
      <c r="DJ11" s="606"/>
      <c r="DK11" s="606"/>
      <c r="DL11" s="606"/>
      <c r="DM11" s="606"/>
      <c r="DN11" s="606"/>
      <c r="DO11" s="606"/>
      <c r="DP11" s="607"/>
      <c r="DQ11" s="611">
        <v>50451</v>
      </c>
      <c r="DR11" s="606"/>
      <c r="DS11" s="606"/>
      <c r="DT11" s="606"/>
      <c r="DU11" s="606"/>
      <c r="DV11" s="606"/>
      <c r="DW11" s="606"/>
      <c r="DX11" s="606"/>
      <c r="DY11" s="606"/>
      <c r="DZ11" s="606"/>
      <c r="EA11" s="606"/>
      <c r="EB11" s="606"/>
      <c r="EC11" s="646"/>
    </row>
    <row r="12" spans="2:143" ht="11.25" customHeight="1" x14ac:dyDescent="0.15">
      <c r="B12" s="600" t="s">
        <v>248</v>
      </c>
      <c r="C12" s="601"/>
      <c r="D12" s="601"/>
      <c r="E12" s="601"/>
      <c r="F12" s="601"/>
      <c r="G12" s="601"/>
      <c r="H12" s="601"/>
      <c r="I12" s="601"/>
      <c r="J12" s="601"/>
      <c r="K12" s="601"/>
      <c r="L12" s="601"/>
      <c r="M12" s="601"/>
      <c r="N12" s="601"/>
      <c r="O12" s="601"/>
      <c r="P12" s="601"/>
      <c r="Q12" s="602"/>
      <c r="R12" s="603">
        <v>48799</v>
      </c>
      <c r="S12" s="606"/>
      <c r="T12" s="606"/>
      <c r="U12" s="606"/>
      <c r="V12" s="606"/>
      <c r="W12" s="606"/>
      <c r="X12" s="606"/>
      <c r="Y12" s="607"/>
      <c r="Z12" s="665">
        <v>2.4</v>
      </c>
      <c r="AA12" s="665"/>
      <c r="AB12" s="665"/>
      <c r="AC12" s="665"/>
      <c r="AD12" s="666">
        <v>48799</v>
      </c>
      <c r="AE12" s="666"/>
      <c r="AF12" s="666"/>
      <c r="AG12" s="666"/>
      <c r="AH12" s="666"/>
      <c r="AI12" s="666"/>
      <c r="AJ12" s="666"/>
      <c r="AK12" s="666"/>
      <c r="AL12" s="608">
        <v>4.5</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162929</v>
      </c>
      <c r="BH12" s="606"/>
      <c r="BI12" s="606"/>
      <c r="BJ12" s="606"/>
      <c r="BK12" s="606"/>
      <c r="BL12" s="606"/>
      <c r="BM12" s="606"/>
      <c r="BN12" s="607"/>
      <c r="BO12" s="665">
        <v>41.6</v>
      </c>
      <c r="BP12" s="665"/>
      <c r="BQ12" s="665"/>
      <c r="BR12" s="665"/>
      <c r="BS12" s="611">
        <v>10930</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2876</v>
      </c>
      <c r="CS12" s="606"/>
      <c r="CT12" s="606"/>
      <c r="CU12" s="606"/>
      <c r="CV12" s="606"/>
      <c r="CW12" s="606"/>
      <c r="CX12" s="606"/>
      <c r="CY12" s="607"/>
      <c r="CZ12" s="665">
        <v>0.1</v>
      </c>
      <c r="DA12" s="665"/>
      <c r="DB12" s="665"/>
      <c r="DC12" s="665"/>
      <c r="DD12" s="611" t="s">
        <v>232</v>
      </c>
      <c r="DE12" s="606"/>
      <c r="DF12" s="606"/>
      <c r="DG12" s="606"/>
      <c r="DH12" s="606"/>
      <c r="DI12" s="606"/>
      <c r="DJ12" s="606"/>
      <c r="DK12" s="606"/>
      <c r="DL12" s="606"/>
      <c r="DM12" s="606"/>
      <c r="DN12" s="606"/>
      <c r="DO12" s="606"/>
      <c r="DP12" s="607"/>
      <c r="DQ12" s="611">
        <v>2876</v>
      </c>
      <c r="DR12" s="606"/>
      <c r="DS12" s="606"/>
      <c r="DT12" s="606"/>
      <c r="DU12" s="606"/>
      <c r="DV12" s="606"/>
      <c r="DW12" s="606"/>
      <c r="DX12" s="606"/>
      <c r="DY12" s="606"/>
      <c r="DZ12" s="606"/>
      <c r="EA12" s="606"/>
      <c r="EB12" s="606"/>
      <c r="EC12" s="646"/>
    </row>
    <row r="13" spans="2:143" ht="11.25" customHeight="1" x14ac:dyDescent="0.15">
      <c r="B13" s="600" t="s">
        <v>251</v>
      </c>
      <c r="C13" s="601"/>
      <c r="D13" s="601"/>
      <c r="E13" s="601"/>
      <c r="F13" s="601"/>
      <c r="G13" s="601"/>
      <c r="H13" s="601"/>
      <c r="I13" s="601"/>
      <c r="J13" s="601"/>
      <c r="K13" s="601"/>
      <c r="L13" s="601"/>
      <c r="M13" s="601"/>
      <c r="N13" s="601"/>
      <c r="O13" s="601"/>
      <c r="P13" s="601"/>
      <c r="Q13" s="602"/>
      <c r="R13" s="603" t="s">
        <v>232</v>
      </c>
      <c r="S13" s="606"/>
      <c r="T13" s="606"/>
      <c r="U13" s="606"/>
      <c r="V13" s="606"/>
      <c r="W13" s="606"/>
      <c r="X13" s="606"/>
      <c r="Y13" s="607"/>
      <c r="Z13" s="665" t="s">
        <v>232</v>
      </c>
      <c r="AA13" s="665"/>
      <c r="AB13" s="665"/>
      <c r="AC13" s="665"/>
      <c r="AD13" s="666" t="s">
        <v>232</v>
      </c>
      <c r="AE13" s="666"/>
      <c r="AF13" s="666"/>
      <c r="AG13" s="666"/>
      <c r="AH13" s="666"/>
      <c r="AI13" s="666"/>
      <c r="AJ13" s="666"/>
      <c r="AK13" s="666"/>
      <c r="AL13" s="608" t="s">
        <v>232</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162776</v>
      </c>
      <c r="BH13" s="606"/>
      <c r="BI13" s="606"/>
      <c r="BJ13" s="606"/>
      <c r="BK13" s="606"/>
      <c r="BL13" s="606"/>
      <c r="BM13" s="606"/>
      <c r="BN13" s="607"/>
      <c r="BO13" s="665">
        <v>41.6</v>
      </c>
      <c r="BP13" s="665"/>
      <c r="BQ13" s="665"/>
      <c r="BR13" s="665"/>
      <c r="BS13" s="611">
        <v>10930</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232676</v>
      </c>
      <c r="CS13" s="606"/>
      <c r="CT13" s="606"/>
      <c r="CU13" s="606"/>
      <c r="CV13" s="606"/>
      <c r="CW13" s="606"/>
      <c r="CX13" s="606"/>
      <c r="CY13" s="607"/>
      <c r="CZ13" s="665">
        <v>11.9</v>
      </c>
      <c r="DA13" s="665"/>
      <c r="DB13" s="665"/>
      <c r="DC13" s="665"/>
      <c r="DD13" s="611">
        <v>95497</v>
      </c>
      <c r="DE13" s="606"/>
      <c r="DF13" s="606"/>
      <c r="DG13" s="606"/>
      <c r="DH13" s="606"/>
      <c r="DI13" s="606"/>
      <c r="DJ13" s="606"/>
      <c r="DK13" s="606"/>
      <c r="DL13" s="606"/>
      <c r="DM13" s="606"/>
      <c r="DN13" s="606"/>
      <c r="DO13" s="606"/>
      <c r="DP13" s="607"/>
      <c r="DQ13" s="611">
        <v>165685</v>
      </c>
      <c r="DR13" s="606"/>
      <c r="DS13" s="606"/>
      <c r="DT13" s="606"/>
      <c r="DU13" s="606"/>
      <c r="DV13" s="606"/>
      <c r="DW13" s="606"/>
      <c r="DX13" s="606"/>
      <c r="DY13" s="606"/>
      <c r="DZ13" s="606"/>
      <c r="EA13" s="606"/>
      <c r="EB13" s="606"/>
      <c r="EC13" s="646"/>
    </row>
    <row r="14" spans="2:143" ht="11.25" customHeight="1" x14ac:dyDescent="0.15">
      <c r="B14" s="600" t="s">
        <v>254</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232</v>
      </c>
      <c r="AA14" s="665"/>
      <c r="AB14" s="665"/>
      <c r="AC14" s="665"/>
      <c r="AD14" s="666" t="s">
        <v>232</v>
      </c>
      <c r="AE14" s="666"/>
      <c r="AF14" s="666"/>
      <c r="AG14" s="666"/>
      <c r="AH14" s="666"/>
      <c r="AI14" s="666"/>
      <c r="AJ14" s="666"/>
      <c r="AK14" s="666"/>
      <c r="AL14" s="608" t="s">
        <v>232</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7070</v>
      </c>
      <c r="BH14" s="606"/>
      <c r="BI14" s="606"/>
      <c r="BJ14" s="606"/>
      <c r="BK14" s="606"/>
      <c r="BL14" s="606"/>
      <c r="BM14" s="606"/>
      <c r="BN14" s="607"/>
      <c r="BO14" s="665">
        <v>1.8</v>
      </c>
      <c r="BP14" s="665"/>
      <c r="BQ14" s="665"/>
      <c r="BR14" s="665"/>
      <c r="BS14" s="611" t="s">
        <v>232</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39901</v>
      </c>
      <c r="CS14" s="606"/>
      <c r="CT14" s="606"/>
      <c r="CU14" s="606"/>
      <c r="CV14" s="606"/>
      <c r="CW14" s="606"/>
      <c r="CX14" s="606"/>
      <c r="CY14" s="607"/>
      <c r="CZ14" s="665">
        <v>2</v>
      </c>
      <c r="DA14" s="665"/>
      <c r="DB14" s="665"/>
      <c r="DC14" s="665"/>
      <c r="DD14" s="611" t="s">
        <v>232</v>
      </c>
      <c r="DE14" s="606"/>
      <c r="DF14" s="606"/>
      <c r="DG14" s="606"/>
      <c r="DH14" s="606"/>
      <c r="DI14" s="606"/>
      <c r="DJ14" s="606"/>
      <c r="DK14" s="606"/>
      <c r="DL14" s="606"/>
      <c r="DM14" s="606"/>
      <c r="DN14" s="606"/>
      <c r="DO14" s="606"/>
      <c r="DP14" s="607"/>
      <c r="DQ14" s="611">
        <v>39901</v>
      </c>
      <c r="DR14" s="606"/>
      <c r="DS14" s="606"/>
      <c r="DT14" s="606"/>
      <c r="DU14" s="606"/>
      <c r="DV14" s="606"/>
      <c r="DW14" s="606"/>
      <c r="DX14" s="606"/>
      <c r="DY14" s="606"/>
      <c r="DZ14" s="606"/>
      <c r="EA14" s="606"/>
      <c r="EB14" s="606"/>
      <c r="EC14" s="646"/>
    </row>
    <row r="15" spans="2:143" ht="11.25" customHeight="1" x14ac:dyDescent="0.15">
      <c r="B15" s="600" t="s">
        <v>257</v>
      </c>
      <c r="C15" s="601"/>
      <c r="D15" s="601"/>
      <c r="E15" s="601"/>
      <c r="F15" s="601"/>
      <c r="G15" s="601"/>
      <c r="H15" s="601"/>
      <c r="I15" s="601"/>
      <c r="J15" s="601"/>
      <c r="K15" s="601"/>
      <c r="L15" s="601"/>
      <c r="M15" s="601"/>
      <c r="N15" s="601"/>
      <c r="O15" s="601"/>
      <c r="P15" s="601"/>
      <c r="Q15" s="602"/>
      <c r="R15" s="603">
        <v>2754</v>
      </c>
      <c r="S15" s="606"/>
      <c r="T15" s="606"/>
      <c r="U15" s="606"/>
      <c r="V15" s="606"/>
      <c r="W15" s="606"/>
      <c r="X15" s="606"/>
      <c r="Y15" s="607"/>
      <c r="Z15" s="665">
        <v>0.1</v>
      </c>
      <c r="AA15" s="665"/>
      <c r="AB15" s="665"/>
      <c r="AC15" s="665"/>
      <c r="AD15" s="666">
        <v>2754</v>
      </c>
      <c r="AE15" s="666"/>
      <c r="AF15" s="666"/>
      <c r="AG15" s="666"/>
      <c r="AH15" s="666"/>
      <c r="AI15" s="666"/>
      <c r="AJ15" s="666"/>
      <c r="AK15" s="666"/>
      <c r="AL15" s="608">
        <v>0.3</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18529</v>
      </c>
      <c r="BH15" s="606"/>
      <c r="BI15" s="606"/>
      <c r="BJ15" s="606"/>
      <c r="BK15" s="606"/>
      <c r="BL15" s="606"/>
      <c r="BM15" s="606"/>
      <c r="BN15" s="607"/>
      <c r="BO15" s="665">
        <v>4.7</v>
      </c>
      <c r="BP15" s="665"/>
      <c r="BQ15" s="665"/>
      <c r="BR15" s="665"/>
      <c r="BS15" s="611" t="s">
        <v>232</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230517</v>
      </c>
      <c r="CS15" s="606"/>
      <c r="CT15" s="606"/>
      <c r="CU15" s="606"/>
      <c r="CV15" s="606"/>
      <c r="CW15" s="606"/>
      <c r="CX15" s="606"/>
      <c r="CY15" s="607"/>
      <c r="CZ15" s="665">
        <v>11.8</v>
      </c>
      <c r="DA15" s="665"/>
      <c r="DB15" s="665"/>
      <c r="DC15" s="665"/>
      <c r="DD15" s="611">
        <v>24285</v>
      </c>
      <c r="DE15" s="606"/>
      <c r="DF15" s="606"/>
      <c r="DG15" s="606"/>
      <c r="DH15" s="606"/>
      <c r="DI15" s="606"/>
      <c r="DJ15" s="606"/>
      <c r="DK15" s="606"/>
      <c r="DL15" s="606"/>
      <c r="DM15" s="606"/>
      <c r="DN15" s="606"/>
      <c r="DO15" s="606"/>
      <c r="DP15" s="607"/>
      <c r="DQ15" s="611">
        <v>201714</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232</v>
      </c>
      <c r="AA16" s="665"/>
      <c r="AB16" s="665"/>
      <c r="AC16" s="665"/>
      <c r="AD16" s="666" t="s">
        <v>232</v>
      </c>
      <c r="AE16" s="666"/>
      <c r="AF16" s="666"/>
      <c r="AG16" s="666"/>
      <c r="AH16" s="666"/>
      <c r="AI16" s="666"/>
      <c r="AJ16" s="666"/>
      <c r="AK16" s="666"/>
      <c r="AL16" s="608" t="s">
        <v>232</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232</v>
      </c>
      <c r="BP16" s="665"/>
      <c r="BQ16" s="665"/>
      <c r="BR16" s="665"/>
      <c r="BS16" s="611" t="s">
        <v>232</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t="s">
        <v>232</v>
      </c>
      <c r="CS16" s="606"/>
      <c r="CT16" s="606"/>
      <c r="CU16" s="606"/>
      <c r="CV16" s="606"/>
      <c r="CW16" s="606"/>
      <c r="CX16" s="606"/>
      <c r="CY16" s="607"/>
      <c r="CZ16" s="665" t="s">
        <v>232</v>
      </c>
      <c r="DA16" s="665"/>
      <c r="DB16" s="665"/>
      <c r="DC16" s="665"/>
      <c r="DD16" s="611" t="s">
        <v>232</v>
      </c>
      <c r="DE16" s="606"/>
      <c r="DF16" s="606"/>
      <c r="DG16" s="606"/>
      <c r="DH16" s="606"/>
      <c r="DI16" s="606"/>
      <c r="DJ16" s="606"/>
      <c r="DK16" s="606"/>
      <c r="DL16" s="606"/>
      <c r="DM16" s="606"/>
      <c r="DN16" s="606"/>
      <c r="DO16" s="606"/>
      <c r="DP16" s="607"/>
      <c r="DQ16" s="611" t="s">
        <v>232</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1888</v>
      </c>
      <c r="S17" s="606"/>
      <c r="T17" s="606"/>
      <c r="U17" s="606"/>
      <c r="V17" s="606"/>
      <c r="W17" s="606"/>
      <c r="X17" s="606"/>
      <c r="Y17" s="607"/>
      <c r="Z17" s="665">
        <v>0.1</v>
      </c>
      <c r="AA17" s="665"/>
      <c r="AB17" s="665"/>
      <c r="AC17" s="665"/>
      <c r="AD17" s="666">
        <v>1888</v>
      </c>
      <c r="AE17" s="666"/>
      <c r="AF17" s="666"/>
      <c r="AG17" s="666"/>
      <c r="AH17" s="666"/>
      <c r="AI17" s="666"/>
      <c r="AJ17" s="666"/>
      <c r="AK17" s="666"/>
      <c r="AL17" s="608">
        <v>0.2</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146512</v>
      </c>
      <c r="CS17" s="606"/>
      <c r="CT17" s="606"/>
      <c r="CU17" s="606"/>
      <c r="CV17" s="606"/>
      <c r="CW17" s="606"/>
      <c r="CX17" s="606"/>
      <c r="CY17" s="607"/>
      <c r="CZ17" s="665">
        <v>7.5</v>
      </c>
      <c r="DA17" s="665"/>
      <c r="DB17" s="665"/>
      <c r="DC17" s="665"/>
      <c r="DD17" s="611" t="s">
        <v>232</v>
      </c>
      <c r="DE17" s="606"/>
      <c r="DF17" s="606"/>
      <c r="DG17" s="606"/>
      <c r="DH17" s="606"/>
      <c r="DI17" s="606"/>
      <c r="DJ17" s="606"/>
      <c r="DK17" s="606"/>
      <c r="DL17" s="606"/>
      <c r="DM17" s="606"/>
      <c r="DN17" s="606"/>
      <c r="DO17" s="606"/>
      <c r="DP17" s="607"/>
      <c r="DQ17" s="611">
        <v>146512</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672982</v>
      </c>
      <c r="S18" s="606"/>
      <c r="T18" s="606"/>
      <c r="U18" s="606"/>
      <c r="V18" s="606"/>
      <c r="W18" s="606"/>
      <c r="X18" s="606"/>
      <c r="Y18" s="607"/>
      <c r="Z18" s="665">
        <v>33.5</v>
      </c>
      <c r="AA18" s="665"/>
      <c r="AB18" s="665"/>
      <c r="AC18" s="665"/>
      <c r="AD18" s="666">
        <v>612607</v>
      </c>
      <c r="AE18" s="666"/>
      <c r="AF18" s="666"/>
      <c r="AG18" s="666"/>
      <c r="AH18" s="666"/>
      <c r="AI18" s="666"/>
      <c r="AJ18" s="666"/>
      <c r="AK18" s="666"/>
      <c r="AL18" s="608">
        <v>56.7</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232</v>
      </c>
      <c r="BH18" s="606"/>
      <c r="BI18" s="606"/>
      <c r="BJ18" s="606"/>
      <c r="BK18" s="606"/>
      <c r="BL18" s="606"/>
      <c r="BM18" s="606"/>
      <c r="BN18" s="607"/>
      <c r="BO18" s="665" t="s">
        <v>232</v>
      </c>
      <c r="BP18" s="665"/>
      <c r="BQ18" s="665"/>
      <c r="BR18" s="665"/>
      <c r="BS18" s="611" t="s">
        <v>232</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232</v>
      </c>
      <c r="DA18" s="665"/>
      <c r="DB18" s="665"/>
      <c r="DC18" s="665"/>
      <c r="DD18" s="611" t="s">
        <v>232</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612607</v>
      </c>
      <c r="S19" s="606"/>
      <c r="T19" s="606"/>
      <c r="U19" s="606"/>
      <c r="V19" s="606"/>
      <c r="W19" s="606"/>
      <c r="X19" s="606"/>
      <c r="Y19" s="607"/>
      <c r="Z19" s="665">
        <v>30.5</v>
      </c>
      <c r="AA19" s="665"/>
      <c r="AB19" s="665"/>
      <c r="AC19" s="665"/>
      <c r="AD19" s="666">
        <v>612607</v>
      </c>
      <c r="AE19" s="666"/>
      <c r="AF19" s="666"/>
      <c r="AG19" s="666"/>
      <c r="AH19" s="666"/>
      <c r="AI19" s="666"/>
      <c r="AJ19" s="666"/>
      <c r="AK19" s="666"/>
      <c r="AL19" s="608">
        <v>56.7</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t="s">
        <v>232</v>
      </c>
      <c r="BH19" s="606"/>
      <c r="BI19" s="606"/>
      <c r="BJ19" s="606"/>
      <c r="BK19" s="606"/>
      <c r="BL19" s="606"/>
      <c r="BM19" s="606"/>
      <c r="BN19" s="607"/>
      <c r="BO19" s="665" t="s">
        <v>232</v>
      </c>
      <c r="BP19" s="665"/>
      <c r="BQ19" s="665"/>
      <c r="BR19" s="665"/>
      <c r="BS19" s="611" t="s">
        <v>232</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232</v>
      </c>
      <c r="DA19" s="665"/>
      <c r="DB19" s="665"/>
      <c r="DC19" s="665"/>
      <c r="DD19" s="611" t="s">
        <v>232</v>
      </c>
      <c r="DE19" s="606"/>
      <c r="DF19" s="606"/>
      <c r="DG19" s="606"/>
      <c r="DH19" s="606"/>
      <c r="DI19" s="606"/>
      <c r="DJ19" s="606"/>
      <c r="DK19" s="606"/>
      <c r="DL19" s="606"/>
      <c r="DM19" s="606"/>
      <c r="DN19" s="606"/>
      <c r="DO19" s="606"/>
      <c r="DP19" s="607"/>
      <c r="DQ19" s="611" t="s">
        <v>232</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60375</v>
      </c>
      <c r="S20" s="606"/>
      <c r="T20" s="606"/>
      <c r="U20" s="606"/>
      <c r="V20" s="606"/>
      <c r="W20" s="606"/>
      <c r="X20" s="606"/>
      <c r="Y20" s="607"/>
      <c r="Z20" s="665">
        <v>3</v>
      </c>
      <c r="AA20" s="665"/>
      <c r="AB20" s="665"/>
      <c r="AC20" s="665"/>
      <c r="AD20" s="666" t="s">
        <v>232</v>
      </c>
      <c r="AE20" s="666"/>
      <c r="AF20" s="666"/>
      <c r="AG20" s="666"/>
      <c r="AH20" s="666"/>
      <c r="AI20" s="666"/>
      <c r="AJ20" s="666"/>
      <c r="AK20" s="666"/>
      <c r="AL20" s="608" t="s">
        <v>232</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t="s">
        <v>232</v>
      </c>
      <c r="BH20" s="606"/>
      <c r="BI20" s="606"/>
      <c r="BJ20" s="606"/>
      <c r="BK20" s="606"/>
      <c r="BL20" s="606"/>
      <c r="BM20" s="606"/>
      <c r="BN20" s="607"/>
      <c r="BO20" s="665" t="s">
        <v>232</v>
      </c>
      <c r="BP20" s="665"/>
      <c r="BQ20" s="665"/>
      <c r="BR20" s="665"/>
      <c r="BS20" s="611" t="s">
        <v>232</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1952807</v>
      </c>
      <c r="CS20" s="606"/>
      <c r="CT20" s="606"/>
      <c r="CU20" s="606"/>
      <c r="CV20" s="606"/>
      <c r="CW20" s="606"/>
      <c r="CX20" s="606"/>
      <c r="CY20" s="607"/>
      <c r="CZ20" s="665">
        <v>100</v>
      </c>
      <c r="DA20" s="665"/>
      <c r="DB20" s="665"/>
      <c r="DC20" s="665"/>
      <c r="DD20" s="611">
        <v>478616</v>
      </c>
      <c r="DE20" s="606"/>
      <c r="DF20" s="606"/>
      <c r="DG20" s="606"/>
      <c r="DH20" s="606"/>
      <c r="DI20" s="606"/>
      <c r="DJ20" s="606"/>
      <c r="DK20" s="606"/>
      <c r="DL20" s="606"/>
      <c r="DM20" s="606"/>
      <c r="DN20" s="606"/>
      <c r="DO20" s="606"/>
      <c r="DP20" s="607"/>
      <c r="DQ20" s="611">
        <v>1300387</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232</v>
      </c>
      <c r="AA21" s="665"/>
      <c r="AB21" s="665"/>
      <c r="AC21" s="665"/>
      <c r="AD21" s="666" t="s">
        <v>232</v>
      </c>
      <c r="AE21" s="666"/>
      <c r="AF21" s="666"/>
      <c r="AG21" s="666"/>
      <c r="AH21" s="666"/>
      <c r="AI21" s="666"/>
      <c r="AJ21" s="666"/>
      <c r="AK21" s="666"/>
      <c r="AL21" s="608" t="s">
        <v>232</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232</v>
      </c>
      <c r="BH21" s="606"/>
      <c r="BI21" s="606"/>
      <c r="BJ21" s="606"/>
      <c r="BK21" s="606"/>
      <c r="BL21" s="606"/>
      <c r="BM21" s="606"/>
      <c r="BN21" s="607"/>
      <c r="BO21" s="665" t="s">
        <v>232</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1133776</v>
      </c>
      <c r="S22" s="606"/>
      <c r="T22" s="606"/>
      <c r="U22" s="606"/>
      <c r="V22" s="606"/>
      <c r="W22" s="606"/>
      <c r="X22" s="606"/>
      <c r="Y22" s="607"/>
      <c r="Z22" s="665">
        <v>56.4</v>
      </c>
      <c r="AA22" s="665"/>
      <c r="AB22" s="665"/>
      <c r="AC22" s="665"/>
      <c r="AD22" s="666">
        <v>1073401</v>
      </c>
      <c r="AE22" s="666"/>
      <c r="AF22" s="666"/>
      <c r="AG22" s="666"/>
      <c r="AH22" s="666"/>
      <c r="AI22" s="666"/>
      <c r="AJ22" s="666"/>
      <c r="AK22" s="666"/>
      <c r="AL22" s="608">
        <v>99.4</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232</v>
      </c>
      <c r="BH22" s="606"/>
      <c r="BI22" s="606"/>
      <c r="BJ22" s="606"/>
      <c r="BK22" s="606"/>
      <c r="BL22" s="606"/>
      <c r="BM22" s="606"/>
      <c r="BN22" s="607"/>
      <c r="BO22" s="665" t="s">
        <v>232</v>
      </c>
      <c r="BP22" s="665"/>
      <c r="BQ22" s="665"/>
      <c r="BR22" s="665"/>
      <c r="BS22" s="611" t="s">
        <v>232</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t="s">
        <v>232</v>
      </c>
      <c r="S23" s="606"/>
      <c r="T23" s="606"/>
      <c r="U23" s="606"/>
      <c r="V23" s="606"/>
      <c r="W23" s="606"/>
      <c r="X23" s="606"/>
      <c r="Y23" s="607"/>
      <c r="Z23" s="665" t="s">
        <v>232</v>
      </c>
      <c r="AA23" s="665"/>
      <c r="AB23" s="665"/>
      <c r="AC23" s="665"/>
      <c r="AD23" s="666" t="s">
        <v>232</v>
      </c>
      <c r="AE23" s="666"/>
      <c r="AF23" s="666"/>
      <c r="AG23" s="666"/>
      <c r="AH23" s="666"/>
      <c r="AI23" s="666"/>
      <c r="AJ23" s="666"/>
      <c r="AK23" s="666"/>
      <c r="AL23" s="608" t="s">
        <v>232</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232</v>
      </c>
      <c r="BH23" s="606"/>
      <c r="BI23" s="606"/>
      <c r="BJ23" s="606"/>
      <c r="BK23" s="606"/>
      <c r="BL23" s="606"/>
      <c r="BM23" s="606"/>
      <c r="BN23" s="607"/>
      <c r="BO23" s="665" t="s">
        <v>232</v>
      </c>
      <c r="BP23" s="665"/>
      <c r="BQ23" s="665"/>
      <c r="BR23" s="665"/>
      <c r="BS23" s="611" t="s">
        <v>232</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2141</v>
      </c>
      <c r="S24" s="606"/>
      <c r="T24" s="606"/>
      <c r="U24" s="606"/>
      <c r="V24" s="606"/>
      <c r="W24" s="606"/>
      <c r="X24" s="606"/>
      <c r="Y24" s="607"/>
      <c r="Z24" s="665">
        <v>0.1</v>
      </c>
      <c r="AA24" s="665"/>
      <c r="AB24" s="665"/>
      <c r="AC24" s="665"/>
      <c r="AD24" s="666" t="s">
        <v>232</v>
      </c>
      <c r="AE24" s="666"/>
      <c r="AF24" s="666"/>
      <c r="AG24" s="666"/>
      <c r="AH24" s="666"/>
      <c r="AI24" s="666"/>
      <c r="AJ24" s="666"/>
      <c r="AK24" s="666"/>
      <c r="AL24" s="608" t="s">
        <v>232</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232</v>
      </c>
      <c r="BH24" s="606"/>
      <c r="BI24" s="606"/>
      <c r="BJ24" s="606"/>
      <c r="BK24" s="606"/>
      <c r="BL24" s="606"/>
      <c r="BM24" s="606"/>
      <c r="BN24" s="607"/>
      <c r="BO24" s="665" t="s">
        <v>232</v>
      </c>
      <c r="BP24" s="665"/>
      <c r="BQ24" s="665"/>
      <c r="BR24" s="665"/>
      <c r="BS24" s="611" t="s">
        <v>232</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617851</v>
      </c>
      <c r="CS24" s="669"/>
      <c r="CT24" s="669"/>
      <c r="CU24" s="669"/>
      <c r="CV24" s="669"/>
      <c r="CW24" s="669"/>
      <c r="CX24" s="669"/>
      <c r="CY24" s="715"/>
      <c r="CZ24" s="716">
        <v>31.6</v>
      </c>
      <c r="DA24" s="685"/>
      <c r="DB24" s="685"/>
      <c r="DC24" s="719"/>
      <c r="DD24" s="714">
        <v>439794</v>
      </c>
      <c r="DE24" s="669"/>
      <c r="DF24" s="669"/>
      <c r="DG24" s="669"/>
      <c r="DH24" s="669"/>
      <c r="DI24" s="669"/>
      <c r="DJ24" s="669"/>
      <c r="DK24" s="715"/>
      <c r="DL24" s="714">
        <v>439573</v>
      </c>
      <c r="DM24" s="669"/>
      <c r="DN24" s="669"/>
      <c r="DO24" s="669"/>
      <c r="DP24" s="669"/>
      <c r="DQ24" s="669"/>
      <c r="DR24" s="669"/>
      <c r="DS24" s="669"/>
      <c r="DT24" s="669"/>
      <c r="DU24" s="669"/>
      <c r="DV24" s="715"/>
      <c r="DW24" s="716">
        <v>38.799999999999997</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46048</v>
      </c>
      <c r="S25" s="606"/>
      <c r="T25" s="606"/>
      <c r="U25" s="606"/>
      <c r="V25" s="606"/>
      <c r="W25" s="606"/>
      <c r="X25" s="606"/>
      <c r="Y25" s="607"/>
      <c r="Z25" s="665">
        <v>2.2999999999999998</v>
      </c>
      <c r="AA25" s="665"/>
      <c r="AB25" s="665"/>
      <c r="AC25" s="665"/>
      <c r="AD25" s="666">
        <v>292</v>
      </c>
      <c r="AE25" s="666"/>
      <c r="AF25" s="666"/>
      <c r="AG25" s="666"/>
      <c r="AH25" s="666"/>
      <c r="AI25" s="666"/>
      <c r="AJ25" s="666"/>
      <c r="AK25" s="666"/>
      <c r="AL25" s="608">
        <v>0</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232</v>
      </c>
      <c r="BH25" s="606"/>
      <c r="BI25" s="606"/>
      <c r="BJ25" s="606"/>
      <c r="BK25" s="606"/>
      <c r="BL25" s="606"/>
      <c r="BM25" s="606"/>
      <c r="BN25" s="607"/>
      <c r="BO25" s="665" t="s">
        <v>232</v>
      </c>
      <c r="BP25" s="665"/>
      <c r="BQ25" s="665"/>
      <c r="BR25" s="665"/>
      <c r="BS25" s="611" t="s">
        <v>232</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226300</v>
      </c>
      <c r="CS25" s="604"/>
      <c r="CT25" s="604"/>
      <c r="CU25" s="604"/>
      <c r="CV25" s="604"/>
      <c r="CW25" s="604"/>
      <c r="CX25" s="604"/>
      <c r="CY25" s="605"/>
      <c r="CZ25" s="608">
        <v>11.6</v>
      </c>
      <c r="DA25" s="637"/>
      <c r="DB25" s="637"/>
      <c r="DC25" s="638"/>
      <c r="DD25" s="611">
        <v>217223</v>
      </c>
      <c r="DE25" s="604"/>
      <c r="DF25" s="604"/>
      <c r="DG25" s="604"/>
      <c r="DH25" s="604"/>
      <c r="DI25" s="604"/>
      <c r="DJ25" s="604"/>
      <c r="DK25" s="605"/>
      <c r="DL25" s="611">
        <v>217002</v>
      </c>
      <c r="DM25" s="604"/>
      <c r="DN25" s="604"/>
      <c r="DO25" s="604"/>
      <c r="DP25" s="604"/>
      <c r="DQ25" s="604"/>
      <c r="DR25" s="604"/>
      <c r="DS25" s="604"/>
      <c r="DT25" s="604"/>
      <c r="DU25" s="604"/>
      <c r="DV25" s="605"/>
      <c r="DW25" s="608">
        <v>19.2</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1105</v>
      </c>
      <c r="S26" s="606"/>
      <c r="T26" s="606"/>
      <c r="U26" s="606"/>
      <c r="V26" s="606"/>
      <c r="W26" s="606"/>
      <c r="X26" s="606"/>
      <c r="Y26" s="607"/>
      <c r="Z26" s="665">
        <v>0.1</v>
      </c>
      <c r="AA26" s="665"/>
      <c r="AB26" s="665"/>
      <c r="AC26" s="665"/>
      <c r="AD26" s="666" t="s">
        <v>232</v>
      </c>
      <c r="AE26" s="666"/>
      <c r="AF26" s="666"/>
      <c r="AG26" s="666"/>
      <c r="AH26" s="666"/>
      <c r="AI26" s="666"/>
      <c r="AJ26" s="666"/>
      <c r="AK26" s="666"/>
      <c r="AL26" s="608" t="s">
        <v>232</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232</v>
      </c>
      <c r="BH26" s="606"/>
      <c r="BI26" s="606"/>
      <c r="BJ26" s="606"/>
      <c r="BK26" s="606"/>
      <c r="BL26" s="606"/>
      <c r="BM26" s="606"/>
      <c r="BN26" s="607"/>
      <c r="BO26" s="665" t="s">
        <v>232</v>
      </c>
      <c r="BP26" s="665"/>
      <c r="BQ26" s="665"/>
      <c r="BR26" s="665"/>
      <c r="BS26" s="611" t="s">
        <v>232</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114090</v>
      </c>
      <c r="CS26" s="606"/>
      <c r="CT26" s="606"/>
      <c r="CU26" s="606"/>
      <c r="CV26" s="606"/>
      <c r="CW26" s="606"/>
      <c r="CX26" s="606"/>
      <c r="CY26" s="607"/>
      <c r="CZ26" s="608">
        <v>5.8</v>
      </c>
      <c r="DA26" s="637"/>
      <c r="DB26" s="637"/>
      <c r="DC26" s="638"/>
      <c r="DD26" s="611">
        <v>106698</v>
      </c>
      <c r="DE26" s="606"/>
      <c r="DF26" s="606"/>
      <c r="DG26" s="606"/>
      <c r="DH26" s="606"/>
      <c r="DI26" s="606"/>
      <c r="DJ26" s="606"/>
      <c r="DK26" s="607"/>
      <c r="DL26" s="611" t="s">
        <v>232</v>
      </c>
      <c r="DM26" s="606"/>
      <c r="DN26" s="606"/>
      <c r="DO26" s="606"/>
      <c r="DP26" s="606"/>
      <c r="DQ26" s="606"/>
      <c r="DR26" s="606"/>
      <c r="DS26" s="606"/>
      <c r="DT26" s="606"/>
      <c r="DU26" s="606"/>
      <c r="DV26" s="607"/>
      <c r="DW26" s="608" t="s">
        <v>232</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184770</v>
      </c>
      <c r="S27" s="606"/>
      <c r="T27" s="606"/>
      <c r="U27" s="606"/>
      <c r="V27" s="606"/>
      <c r="W27" s="606"/>
      <c r="X27" s="606"/>
      <c r="Y27" s="607"/>
      <c r="Z27" s="665">
        <v>9.1999999999999993</v>
      </c>
      <c r="AA27" s="665"/>
      <c r="AB27" s="665"/>
      <c r="AC27" s="665"/>
      <c r="AD27" s="666" t="s">
        <v>232</v>
      </c>
      <c r="AE27" s="666"/>
      <c r="AF27" s="666"/>
      <c r="AG27" s="666"/>
      <c r="AH27" s="666"/>
      <c r="AI27" s="666"/>
      <c r="AJ27" s="666"/>
      <c r="AK27" s="666"/>
      <c r="AL27" s="608" t="s">
        <v>232</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391557</v>
      </c>
      <c r="BH27" s="606"/>
      <c r="BI27" s="606"/>
      <c r="BJ27" s="606"/>
      <c r="BK27" s="606"/>
      <c r="BL27" s="606"/>
      <c r="BM27" s="606"/>
      <c r="BN27" s="607"/>
      <c r="BO27" s="665">
        <v>100</v>
      </c>
      <c r="BP27" s="665"/>
      <c r="BQ27" s="665"/>
      <c r="BR27" s="665"/>
      <c r="BS27" s="611">
        <v>14443</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245039</v>
      </c>
      <c r="CS27" s="604"/>
      <c r="CT27" s="604"/>
      <c r="CU27" s="604"/>
      <c r="CV27" s="604"/>
      <c r="CW27" s="604"/>
      <c r="CX27" s="604"/>
      <c r="CY27" s="605"/>
      <c r="CZ27" s="608">
        <v>12.5</v>
      </c>
      <c r="DA27" s="637"/>
      <c r="DB27" s="637"/>
      <c r="DC27" s="638"/>
      <c r="DD27" s="611">
        <v>76059</v>
      </c>
      <c r="DE27" s="604"/>
      <c r="DF27" s="604"/>
      <c r="DG27" s="604"/>
      <c r="DH27" s="604"/>
      <c r="DI27" s="604"/>
      <c r="DJ27" s="604"/>
      <c r="DK27" s="605"/>
      <c r="DL27" s="611">
        <v>76059</v>
      </c>
      <c r="DM27" s="604"/>
      <c r="DN27" s="604"/>
      <c r="DO27" s="604"/>
      <c r="DP27" s="604"/>
      <c r="DQ27" s="604"/>
      <c r="DR27" s="604"/>
      <c r="DS27" s="604"/>
      <c r="DT27" s="604"/>
      <c r="DU27" s="604"/>
      <c r="DV27" s="605"/>
      <c r="DW27" s="608">
        <v>6.7</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t="s">
        <v>232</v>
      </c>
      <c r="S28" s="606"/>
      <c r="T28" s="606"/>
      <c r="U28" s="606"/>
      <c r="V28" s="606"/>
      <c r="W28" s="606"/>
      <c r="X28" s="606"/>
      <c r="Y28" s="607"/>
      <c r="Z28" s="665" t="s">
        <v>232</v>
      </c>
      <c r="AA28" s="665"/>
      <c r="AB28" s="665"/>
      <c r="AC28" s="665"/>
      <c r="AD28" s="666" t="s">
        <v>232</v>
      </c>
      <c r="AE28" s="666"/>
      <c r="AF28" s="666"/>
      <c r="AG28" s="666"/>
      <c r="AH28" s="666"/>
      <c r="AI28" s="666"/>
      <c r="AJ28" s="666"/>
      <c r="AK28" s="666"/>
      <c r="AL28" s="608" t="s">
        <v>232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146512</v>
      </c>
      <c r="CS28" s="606"/>
      <c r="CT28" s="606"/>
      <c r="CU28" s="606"/>
      <c r="CV28" s="606"/>
      <c r="CW28" s="606"/>
      <c r="CX28" s="606"/>
      <c r="CY28" s="607"/>
      <c r="CZ28" s="608">
        <v>7.5</v>
      </c>
      <c r="DA28" s="637"/>
      <c r="DB28" s="637"/>
      <c r="DC28" s="638"/>
      <c r="DD28" s="611">
        <v>146512</v>
      </c>
      <c r="DE28" s="606"/>
      <c r="DF28" s="606"/>
      <c r="DG28" s="606"/>
      <c r="DH28" s="606"/>
      <c r="DI28" s="606"/>
      <c r="DJ28" s="606"/>
      <c r="DK28" s="607"/>
      <c r="DL28" s="611">
        <v>146512</v>
      </c>
      <c r="DM28" s="606"/>
      <c r="DN28" s="606"/>
      <c r="DO28" s="606"/>
      <c r="DP28" s="606"/>
      <c r="DQ28" s="606"/>
      <c r="DR28" s="606"/>
      <c r="DS28" s="606"/>
      <c r="DT28" s="606"/>
      <c r="DU28" s="606"/>
      <c r="DV28" s="607"/>
      <c r="DW28" s="608">
        <v>12.9</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234141</v>
      </c>
      <c r="S29" s="606"/>
      <c r="T29" s="606"/>
      <c r="U29" s="606"/>
      <c r="V29" s="606"/>
      <c r="W29" s="606"/>
      <c r="X29" s="606"/>
      <c r="Y29" s="607"/>
      <c r="Z29" s="665">
        <v>11.6</v>
      </c>
      <c r="AA29" s="665"/>
      <c r="AB29" s="665"/>
      <c r="AC29" s="665"/>
      <c r="AD29" s="666" t="s">
        <v>232</v>
      </c>
      <c r="AE29" s="666"/>
      <c r="AF29" s="666"/>
      <c r="AG29" s="666"/>
      <c r="AH29" s="666"/>
      <c r="AI29" s="666"/>
      <c r="AJ29" s="666"/>
      <c r="AK29" s="666"/>
      <c r="AL29" s="608" t="s">
        <v>232</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64</v>
      </c>
      <c r="CG29" s="644"/>
      <c r="CH29" s="644"/>
      <c r="CI29" s="644"/>
      <c r="CJ29" s="644"/>
      <c r="CK29" s="644"/>
      <c r="CL29" s="644"/>
      <c r="CM29" s="644"/>
      <c r="CN29" s="644"/>
      <c r="CO29" s="644"/>
      <c r="CP29" s="644"/>
      <c r="CQ29" s="645"/>
      <c r="CR29" s="603">
        <v>146512</v>
      </c>
      <c r="CS29" s="604"/>
      <c r="CT29" s="604"/>
      <c r="CU29" s="604"/>
      <c r="CV29" s="604"/>
      <c r="CW29" s="604"/>
      <c r="CX29" s="604"/>
      <c r="CY29" s="605"/>
      <c r="CZ29" s="608">
        <v>7.5</v>
      </c>
      <c r="DA29" s="637"/>
      <c r="DB29" s="637"/>
      <c r="DC29" s="638"/>
      <c r="DD29" s="611">
        <v>146512</v>
      </c>
      <c r="DE29" s="604"/>
      <c r="DF29" s="604"/>
      <c r="DG29" s="604"/>
      <c r="DH29" s="604"/>
      <c r="DI29" s="604"/>
      <c r="DJ29" s="604"/>
      <c r="DK29" s="605"/>
      <c r="DL29" s="611">
        <v>146512</v>
      </c>
      <c r="DM29" s="604"/>
      <c r="DN29" s="604"/>
      <c r="DO29" s="604"/>
      <c r="DP29" s="604"/>
      <c r="DQ29" s="604"/>
      <c r="DR29" s="604"/>
      <c r="DS29" s="604"/>
      <c r="DT29" s="604"/>
      <c r="DU29" s="604"/>
      <c r="DV29" s="605"/>
      <c r="DW29" s="608">
        <v>12.9</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4957</v>
      </c>
      <c r="S30" s="606"/>
      <c r="T30" s="606"/>
      <c r="U30" s="606"/>
      <c r="V30" s="606"/>
      <c r="W30" s="606"/>
      <c r="X30" s="606"/>
      <c r="Y30" s="607"/>
      <c r="Z30" s="665">
        <v>0.2</v>
      </c>
      <c r="AA30" s="665"/>
      <c r="AB30" s="665"/>
      <c r="AC30" s="665"/>
      <c r="AD30" s="666">
        <v>4346</v>
      </c>
      <c r="AE30" s="666"/>
      <c r="AF30" s="666"/>
      <c r="AG30" s="666"/>
      <c r="AH30" s="666"/>
      <c r="AI30" s="666"/>
      <c r="AJ30" s="666"/>
      <c r="AK30" s="666"/>
      <c r="AL30" s="608">
        <v>0.4</v>
      </c>
      <c r="AM30" s="609"/>
      <c r="AN30" s="609"/>
      <c r="AO30" s="667"/>
      <c r="AP30" s="693" t="s">
        <v>306</v>
      </c>
      <c r="AQ30" s="694"/>
      <c r="AR30" s="694"/>
      <c r="AS30" s="694"/>
      <c r="AT30" s="699" t="s">
        <v>307</v>
      </c>
      <c r="AU30" s="210"/>
      <c r="AV30" s="210"/>
      <c r="AW30" s="210"/>
      <c r="AX30" s="702" t="s">
        <v>184</v>
      </c>
      <c r="AY30" s="703"/>
      <c r="AZ30" s="703"/>
      <c r="BA30" s="703"/>
      <c r="BB30" s="703"/>
      <c r="BC30" s="703"/>
      <c r="BD30" s="703"/>
      <c r="BE30" s="703"/>
      <c r="BF30" s="704"/>
      <c r="BG30" s="683">
        <v>99.8</v>
      </c>
      <c r="BH30" s="684"/>
      <c r="BI30" s="684"/>
      <c r="BJ30" s="684"/>
      <c r="BK30" s="684"/>
      <c r="BL30" s="684"/>
      <c r="BM30" s="685">
        <v>99.4</v>
      </c>
      <c r="BN30" s="684"/>
      <c r="BO30" s="684"/>
      <c r="BP30" s="684"/>
      <c r="BQ30" s="686"/>
      <c r="BR30" s="683">
        <v>99.9</v>
      </c>
      <c r="BS30" s="684"/>
      <c r="BT30" s="684"/>
      <c r="BU30" s="684"/>
      <c r="BV30" s="684"/>
      <c r="BW30" s="684"/>
      <c r="BX30" s="685">
        <v>99.4</v>
      </c>
      <c r="BY30" s="684"/>
      <c r="BZ30" s="684"/>
      <c r="CA30" s="684"/>
      <c r="CB30" s="686"/>
      <c r="CD30" s="689"/>
      <c r="CE30" s="690"/>
      <c r="CF30" s="647" t="s">
        <v>308</v>
      </c>
      <c r="CG30" s="644"/>
      <c r="CH30" s="644"/>
      <c r="CI30" s="644"/>
      <c r="CJ30" s="644"/>
      <c r="CK30" s="644"/>
      <c r="CL30" s="644"/>
      <c r="CM30" s="644"/>
      <c r="CN30" s="644"/>
      <c r="CO30" s="644"/>
      <c r="CP30" s="644"/>
      <c r="CQ30" s="645"/>
      <c r="CR30" s="603">
        <v>130073</v>
      </c>
      <c r="CS30" s="606"/>
      <c r="CT30" s="606"/>
      <c r="CU30" s="606"/>
      <c r="CV30" s="606"/>
      <c r="CW30" s="606"/>
      <c r="CX30" s="606"/>
      <c r="CY30" s="607"/>
      <c r="CZ30" s="608">
        <v>6.7</v>
      </c>
      <c r="DA30" s="637"/>
      <c r="DB30" s="637"/>
      <c r="DC30" s="638"/>
      <c r="DD30" s="611">
        <v>130073</v>
      </c>
      <c r="DE30" s="606"/>
      <c r="DF30" s="606"/>
      <c r="DG30" s="606"/>
      <c r="DH30" s="606"/>
      <c r="DI30" s="606"/>
      <c r="DJ30" s="606"/>
      <c r="DK30" s="607"/>
      <c r="DL30" s="611">
        <v>130073</v>
      </c>
      <c r="DM30" s="606"/>
      <c r="DN30" s="606"/>
      <c r="DO30" s="606"/>
      <c r="DP30" s="606"/>
      <c r="DQ30" s="606"/>
      <c r="DR30" s="606"/>
      <c r="DS30" s="606"/>
      <c r="DT30" s="606"/>
      <c r="DU30" s="606"/>
      <c r="DV30" s="607"/>
      <c r="DW30" s="608">
        <v>11.5</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2837</v>
      </c>
      <c r="S31" s="606"/>
      <c r="T31" s="606"/>
      <c r="U31" s="606"/>
      <c r="V31" s="606"/>
      <c r="W31" s="606"/>
      <c r="X31" s="606"/>
      <c r="Y31" s="607"/>
      <c r="Z31" s="665">
        <v>0.1</v>
      </c>
      <c r="AA31" s="665"/>
      <c r="AB31" s="665"/>
      <c r="AC31" s="665"/>
      <c r="AD31" s="666" t="s">
        <v>232</v>
      </c>
      <c r="AE31" s="666"/>
      <c r="AF31" s="666"/>
      <c r="AG31" s="666"/>
      <c r="AH31" s="666"/>
      <c r="AI31" s="666"/>
      <c r="AJ31" s="666"/>
      <c r="AK31" s="666"/>
      <c r="AL31" s="608" t="s">
        <v>232</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99.9</v>
      </c>
      <c r="BH31" s="604"/>
      <c r="BI31" s="604"/>
      <c r="BJ31" s="604"/>
      <c r="BK31" s="604"/>
      <c r="BL31" s="604"/>
      <c r="BM31" s="609">
        <v>99.7</v>
      </c>
      <c r="BN31" s="682"/>
      <c r="BO31" s="682"/>
      <c r="BP31" s="682"/>
      <c r="BQ31" s="643"/>
      <c r="BR31" s="681">
        <v>100</v>
      </c>
      <c r="BS31" s="604"/>
      <c r="BT31" s="604"/>
      <c r="BU31" s="604"/>
      <c r="BV31" s="604"/>
      <c r="BW31" s="604"/>
      <c r="BX31" s="609">
        <v>99.7</v>
      </c>
      <c r="BY31" s="682"/>
      <c r="BZ31" s="682"/>
      <c r="CA31" s="682"/>
      <c r="CB31" s="643"/>
      <c r="CD31" s="689"/>
      <c r="CE31" s="690"/>
      <c r="CF31" s="647" t="s">
        <v>312</v>
      </c>
      <c r="CG31" s="644"/>
      <c r="CH31" s="644"/>
      <c r="CI31" s="644"/>
      <c r="CJ31" s="644"/>
      <c r="CK31" s="644"/>
      <c r="CL31" s="644"/>
      <c r="CM31" s="644"/>
      <c r="CN31" s="644"/>
      <c r="CO31" s="644"/>
      <c r="CP31" s="644"/>
      <c r="CQ31" s="645"/>
      <c r="CR31" s="603">
        <v>16439</v>
      </c>
      <c r="CS31" s="604"/>
      <c r="CT31" s="604"/>
      <c r="CU31" s="604"/>
      <c r="CV31" s="604"/>
      <c r="CW31" s="604"/>
      <c r="CX31" s="604"/>
      <c r="CY31" s="605"/>
      <c r="CZ31" s="608">
        <v>0.8</v>
      </c>
      <c r="DA31" s="637"/>
      <c r="DB31" s="637"/>
      <c r="DC31" s="638"/>
      <c r="DD31" s="611">
        <v>16439</v>
      </c>
      <c r="DE31" s="604"/>
      <c r="DF31" s="604"/>
      <c r="DG31" s="604"/>
      <c r="DH31" s="604"/>
      <c r="DI31" s="604"/>
      <c r="DJ31" s="604"/>
      <c r="DK31" s="605"/>
      <c r="DL31" s="611">
        <v>16439</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50000</v>
      </c>
      <c r="S32" s="606"/>
      <c r="T32" s="606"/>
      <c r="U32" s="606"/>
      <c r="V32" s="606"/>
      <c r="W32" s="606"/>
      <c r="X32" s="606"/>
      <c r="Y32" s="607"/>
      <c r="Z32" s="665">
        <v>2.5</v>
      </c>
      <c r="AA32" s="665"/>
      <c r="AB32" s="665"/>
      <c r="AC32" s="665"/>
      <c r="AD32" s="666" t="s">
        <v>232</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99.6</v>
      </c>
      <c r="BH32" s="619"/>
      <c r="BI32" s="619"/>
      <c r="BJ32" s="619"/>
      <c r="BK32" s="619"/>
      <c r="BL32" s="619"/>
      <c r="BM32" s="663">
        <v>98.9</v>
      </c>
      <c r="BN32" s="619"/>
      <c r="BO32" s="619"/>
      <c r="BP32" s="619"/>
      <c r="BQ32" s="656"/>
      <c r="BR32" s="680">
        <v>99.8</v>
      </c>
      <c r="BS32" s="619"/>
      <c r="BT32" s="619"/>
      <c r="BU32" s="619"/>
      <c r="BV32" s="619"/>
      <c r="BW32" s="619"/>
      <c r="BX32" s="663">
        <v>98.9</v>
      </c>
      <c r="BY32" s="619"/>
      <c r="BZ32" s="619"/>
      <c r="CA32" s="619"/>
      <c r="CB32" s="656"/>
      <c r="CD32" s="691"/>
      <c r="CE32" s="692"/>
      <c r="CF32" s="647" t="s">
        <v>315</v>
      </c>
      <c r="CG32" s="644"/>
      <c r="CH32" s="644"/>
      <c r="CI32" s="644"/>
      <c r="CJ32" s="644"/>
      <c r="CK32" s="644"/>
      <c r="CL32" s="644"/>
      <c r="CM32" s="644"/>
      <c r="CN32" s="644"/>
      <c r="CO32" s="644"/>
      <c r="CP32" s="644"/>
      <c r="CQ32" s="645"/>
      <c r="CR32" s="603" t="s">
        <v>232</v>
      </c>
      <c r="CS32" s="606"/>
      <c r="CT32" s="606"/>
      <c r="CU32" s="606"/>
      <c r="CV32" s="606"/>
      <c r="CW32" s="606"/>
      <c r="CX32" s="606"/>
      <c r="CY32" s="607"/>
      <c r="CZ32" s="608" t="s">
        <v>232</v>
      </c>
      <c r="DA32" s="637"/>
      <c r="DB32" s="637"/>
      <c r="DC32" s="638"/>
      <c r="DD32" s="611" t="s">
        <v>232</v>
      </c>
      <c r="DE32" s="606"/>
      <c r="DF32" s="606"/>
      <c r="DG32" s="606"/>
      <c r="DH32" s="606"/>
      <c r="DI32" s="606"/>
      <c r="DJ32" s="606"/>
      <c r="DK32" s="607"/>
      <c r="DL32" s="611" t="s">
        <v>232</v>
      </c>
      <c r="DM32" s="606"/>
      <c r="DN32" s="606"/>
      <c r="DO32" s="606"/>
      <c r="DP32" s="606"/>
      <c r="DQ32" s="606"/>
      <c r="DR32" s="606"/>
      <c r="DS32" s="606"/>
      <c r="DT32" s="606"/>
      <c r="DU32" s="606"/>
      <c r="DV32" s="607"/>
      <c r="DW32" s="608" t="s">
        <v>232</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114591</v>
      </c>
      <c r="S33" s="606"/>
      <c r="T33" s="606"/>
      <c r="U33" s="606"/>
      <c r="V33" s="606"/>
      <c r="W33" s="606"/>
      <c r="X33" s="606"/>
      <c r="Y33" s="607"/>
      <c r="Z33" s="665">
        <v>5.7</v>
      </c>
      <c r="AA33" s="665"/>
      <c r="AB33" s="665"/>
      <c r="AC33" s="665"/>
      <c r="AD33" s="666" t="s">
        <v>232</v>
      </c>
      <c r="AE33" s="666"/>
      <c r="AF33" s="666"/>
      <c r="AG33" s="666"/>
      <c r="AH33" s="666"/>
      <c r="AI33" s="666"/>
      <c r="AJ33" s="666"/>
      <c r="AK33" s="666"/>
      <c r="AL33" s="608" t="s">
        <v>232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856340</v>
      </c>
      <c r="CS33" s="604"/>
      <c r="CT33" s="604"/>
      <c r="CU33" s="604"/>
      <c r="CV33" s="604"/>
      <c r="CW33" s="604"/>
      <c r="CX33" s="604"/>
      <c r="CY33" s="605"/>
      <c r="CZ33" s="608">
        <v>43.9</v>
      </c>
      <c r="DA33" s="637"/>
      <c r="DB33" s="637"/>
      <c r="DC33" s="638"/>
      <c r="DD33" s="611">
        <v>718744</v>
      </c>
      <c r="DE33" s="604"/>
      <c r="DF33" s="604"/>
      <c r="DG33" s="604"/>
      <c r="DH33" s="604"/>
      <c r="DI33" s="604"/>
      <c r="DJ33" s="604"/>
      <c r="DK33" s="605"/>
      <c r="DL33" s="611">
        <v>593672</v>
      </c>
      <c r="DM33" s="604"/>
      <c r="DN33" s="604"/>
      <c r="DO33" s="604"/>
      <c r="DP33" s="604"/>
      <c r="DQ33" s="604"/>
      <c r="DR33" s="604"/>
      <c r="DS33" s="604"/>
      <c r="DT33" s="604"/>
      <c r="DU33" s="604"/>
      <c r="DV33" s="605"/>
      <c r="DW33" s="608">
        <v>52.4</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45811</v>
      </c>
      <c r="S34" s="606"/>
      <c r="T34" s="606"/>
      <c r="U34" s="606"/>
      <c r="V34" s="606"/>
      <c r="W34" s="606"/>
      <c r="X34" s="606"/>
      <c r="Y34" s="607"/>
      <c r="Z34" s="665">
        <v>2.2999999999999998</v>
      </c>
      <c r="AA34" s="665"/>
      <c r="AB34" s="665"/>
      <c r="AC34" s="665"/>
      <c r="AD34" s="666">
        <v>1514</v>
      </c>
      <c r="AE34" s="666"/>
      <c r="AF34" s="666"/>
      <c r="AG34" s="666"/>
      <c r="AH34" s="666"/>
      <c r="AI34" s="666"/>
      <c r="AJ34" s="666"/>
      <c r="AK34" s="666"/>
      <c r="AL34" s="608">
        <v>0.1</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444755</v>
      </c>
      <c r="CS34" s="606"/>
      <c r="CT34" s="606"/>
      <c r="CU34" s="606"/>
      <c r="CV34" s="606"/>
      <c r="CW34" s="606"/>
      <c r="CX34" s="606"/>
      <c r="CY34" s="607"/>
      <c r="CZ34" s="608">
        <v>22.8</v>
      </c>
      <c r="DA34" s="637"/>
      <c r="DB34" s="637"/>
      <c r="DC34" s="638"/>
      <c r="DD34" s="611">
        <v>346645</v>
      </c>
      <c r="DE34" s="606"/>
      <c r="DF34" s="606"/>
      <c r="DG34" s="606"/>
      <c r="DH34" s="606"/>
      <c r="DI34" s="606"/>
      <c r="DJ34" s="606"/>
      <c r="DK34" s="607"/>
      <c r="DL34" s="611">
        <v>278530</v>
      </c>
      <c r="DM34" s="606"/>
      <c r="DN34" s="606"/>
      <c r="DO34" s="606"/>
      <c r="DP34" s="606"/>
      <c r="DQ34" s="606"/>
      <c r="DR34" s="606"/>
      <c r="DS34" s="606"/>
      <c r="DT34" s="606"/>
      <c r="DU34" s="606"/>
      <c r="DV34" s="607"/>
      <c r="DW34" s="608">
        <v>24.6</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190406</v>
      </c>
      <c r="S35" s="606"/>
      <c r="T35" s="606"/>
      <c r="U35" s="606"/>
      <c r="V35" s="606"/>
      <c r="W35" s="606"/>
      <c r="X35" s="606"/>
      <c r="Y35" s="607"/>
      <c r="Z35" s="665">
        <v>9.5</v>
      </c>
      <c r="AA35" s="665"/>
      <c r="AB35" s="665"/>
      <c r="AC35" s="665"/>
      <c r="AD35" s="666" t="s">
        <v>232</v>
      </c>
      <c r="AE35" s="666"/>
      <c r="AF35" s="666"/>
      <c r="AG35" s="666"/>
      <c r="AH35" s="666"/>
      <c r="AI35" s="666"/>
      <c r="AJ35" s="666"/>
      <c r="AK35" s="666"/>
      <c r="AL35" s="608" t="s">
        <v>232</v>
      </c>
      <c r="AM35" s="609"/>
      <c r="AN35" s="609"/>
      <c r="AO35" s="667"/>
      <c r="AP35" s="214"/>
      <c r="AQ35" s="671" t="s">
        <v>323</v>
      </c>
      <c r="AR35" s="672"/>
      <c r="AS35" s="672"/>
      <c r="AT35" s="672"/>
      <c r="AU35" s="672"/>
      <c r="AV35" s="672"/>
      <c r="AW35" s="672"/>
      <c r="AX35" s="672"/>
      <c r="AY35" s="673"/>
      <c r="AZ35" s="668">
        <v>219656</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3430</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18167</v>
      </c>
      <c r="CS35" s="604"/>
      <c r="CT35" s="604"/>
      <c r="CU35" s="604"/>
      <c r="CV35" s="604"/>
      <c r="CW35" s="604"/>
      <c r="CX35" s="604"/>
      <c r="CY35" s="605"/>
      <c r="CZ35" s="608">
        <v>0.9</v>
      </c>
      <c r="DA35" s="637"/>
      <c r="DB35" s="637"/>
      <c r="DC35" s="638"/>
      <c r="DD35" s="611">
        <v>16730</v>
      </c>
      <c r="DE35" s="604"/>
      <c r="DF35" s="604"/>
      <c r="DG35" s="604"/>
      <c r="DH35" s="604"/>
      <c r="DI35" s="604"/>
      <c r="DJ35" s="604"/>
      <c r="DK35" s="605"/>
      <c r="DL35" s="611">
        <v>10409</v>
      </c>
      <c r="DM35" s="604"/>
      <c r="DN35" s="604"/>
      <c r="DO35" s="604"/>
      <c r="DP35" s="604"/>
      <c r="DQ35" s="604"/>
      <c r="DR35" s="604"/>
      <c r="DS35" s="604"/>
      <c r="DT35" s="604"/>
      <c r="DU35" s="604"/>
      <c r="DV35" s="605"/>
      <c r="DW35" s="608">
        <v>0.9</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232</v>
      </c>
      <c r="AA36" s="665"/>
      <c r="AB36" s="665"/>
      <c r="AC36" s="665"/>
      <c r="AD36" s="666" t="s">
        <v>232</v>
      </c>
      <c r="AE36" s="666"/>
      <c r="AF36" s="666"/>
      <c r="AG36" s="666"/>
      <c r="AH36" s="666"/>
      <c r="AI36" s="666"/>
      <c r="AJ36" s="666"/>
      <c r="AK36" s="666"/>
      <c r="AL36" s="608" t="s">
        <v>232</v>
      </c>
      <c r="AM36" s="609"/>
      <c r="AN36" s="609"/>
      <c r="AO36" s="667"/>
      <c r="AQ36" s="640" t="s">
        <v>327</v>
      </c>
      <c r="AR36" s="641"/>
      <c r="AS36" s="641"/>
      <c r="AT36" s="641"/>
      <c r="AU36" s="641"/>
      <c r="AV36" s="641"/>
      <c r="AW36" s="641"/>
      <c r="AX36" s="641"/>
      <c r="AY36" s="642"/>
      <c r="AZ36" s="603">
        <v>87773</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-7381</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217532</v>
      </c>
      <c r="CS36" s="606"/>
      <c r="CT36" s="606"/>
      <c r="CU36" s="606"/>
      <c r="CV36" s="606"/>
      <c r="CW36" s="606"/>
      <c r="CX36" s="606"/>
      <c r="CY36" s="607"/>
      <c r="CZ36" s="608">
        <v>11.1</v>
      </c>
      <c r="DA36" s="637"/>
      <c r="DB36" s="637"/>
      <c r="DC36" s="638"/>
      <c r="DD36" s="611">
        <v>188452</v>
      </c>
      <c r="DE36" s="606"/>
      <c r="DF36" s="606"/>
      <c r="DG36" s="606"/>
      <c r="DH36" s="606"/>
      <c r="DI36" s="606"/>
      <c r="DJ36" s="606"/>
      <c r="DK36" s="607"/>
      <c r="DL36" s="611">
        <v>183861</v>
      </c>
      <c r="DM36" s="606"/>
      <c r="DN36" s="606"/>
      <c r="DO36" s="606"/>
      <c r="DP36" s="606"/>
      <c r="DQ36" s="606"/>
      <c r="DR36" s="606"/>
      <c r="DS36" s="606"/>
      <c r="DT36" s="606"/>
      <c r="DU36" s="606"/>
      <c r="DV36" s="607"/>
      <c r="DW36" s="608">
        <v>16.2</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52406</v>
      </c>
      <c r="S37" s="606"/>
      <c r="T37" s="606"/>
      <c r="U37" s="606"/>
      <c r="V37" s="606"/>
      <c r="W37" s="606"/>
      <c r="X37" s="606"/>
      <c r="Y37" s="607"/>
      <c r="Z37" s="665">
        <v>2.6</v>
      </c>
      <c r="AA37" s="665"/>
      <c r="AB37" s="665"/>
      <c r="AC37" s="665"/>
      <c r="AD37" s="666" t="s">
        <v>232</v>
      </c>
      <c r="AE37" s="666"/>
      <c r="AF37" s="666"/>
      <c r="AG37" s="666"/>
      <c r="AH37" s="666"/>
      <c r="AI37" s="666"/>
      <c r="AJ37" s="666"/>
      <c r="AK37" s="666"/>
      <c r="AL37" s="608" t="s">
        <v>232</v>
      </c>
      <c r="AM37" s="609"/>
      <c r="AN37" s="609"/>
      <c r="AO37" s="667"/>
      <c r="AQ37" s="640" t="s">
        <v>331</v>
      </c>
      <c r="AR37" s="641"/>
      <c r="AS37" s="641"/>
      <c r="AT37" s="641"/>
      <c r="AU37" s="641"/>
      <c r="AV37" s="641"/>
      <c r="AW37" s="641"/>
      <c r="AX37" s="641"/>
      <c r="AY37" s="642"/>
      <c r="AZ37" s="603">
        <v>32576</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228</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59732</v>
      </c>
      <c r="CS37" s="604"/>
      <c r="CT37" s="604"/>
      <c r="CU37" s="604"/>
      <c r="CV37" s="604"/>
      <c r="CW37" s="604"/>
      <c r="CX37" s="604"/>
      <c r="CY37" s="605"/>
      <c r="CZ37" s="608">
        <v>3.1</v>
      </c>
      <c r="DA37" s="637"/>
      <c r="DB37" s="637"/>
      <c r="DC37" s="638"/>
      <c r="DD37" s="611">
        <v>59726</v>
      </c>
      <c r="DE37" s="604"/>
      <c r="DF37" s="604"/>
      <c r="DG37" s="604"/>
      <c r="DH37" s="604"/>
      <c r="DI37" s="604"/>
      <c r="DJ37" s="604"/>
      <c r="DK37" s="605"/>
      <c r="DL37" s="611">
        <v>59726</v>
      </c>
      <c r="DM37" s="604"/>
      <c r="DN37" s="604"/>
      <c r="DO37" s="604"/>
      <c r="DP37" s="604"/>
      <c r="DQ37" s="604"/>
      <c r="DR37" s="604"/>
      <c r="DS37" s="604"/>
      <c r="DT37" s="604"/>
      <c r="DU37" s="604"/>
      <c r="DV37" s="605"/>
      <c r="DW37" s="608">
        <v>5.3</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2010583</v>
      </c>
      <c r="S38" s="655"/>
      <c r="T38" s="655"/>
      <c r="U38" s="655"/>
      <c r="V38" s="655"/>
      <c r="W38" s="655"/>
      <c r="X38" s="655"/>
      <c r="Y38" s="660"/>
      <c r="Z38" s="661">
        <v>100</v>
      </c>
      <c r="AA38" s="661"/>
      <c r="AB38" s="661"/>
      <c r="AC38" s="661"/>
      <c r="AD38" s="662">
        <v>1079553</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13000</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355</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131883</v>
      </c>
      <c r="CS38" s="606"/>
      <c r="CT38" s="606"/>
      <c r="CU38" s="606"/>
      <c r="CV38" s="606"/>
      <c r="CW38" s="606"/>
      <c r="CX38" s="606"/>
      <c r="CY38" s="607"/>
      <c r="CZ38" s="608">
        <v>6.8</v>
      </c>
      <c r="DA38" s="637"/>
      <c r="DB38" s="637"/>
      <c r="DC38" s="638"/>
      <c r="DD38" s="611">
        <v>123068</v>
      </c>
      <c r="DE38" s="606"/>
      <c r="DF38" s="606"/>
      <c r="DG38" s="606"/>
      <c r="DH38" s="606"/>
      <c r="DI38" s="606"/>
      <c r="DJ38" s="606"/>
      <c r="DK38" s="607"/>
      <c r="DL38" s="611">
        <v>120872</v>
      </c>
      <c r="DM38" s="606"/>
      <c r="DN38" s="606"/>
      <c r="DO38" s="606"/>
      <c r="DP38" s="606"/>
      <c r="DQ38" s="606"/>
      <c r="DR38" s="606"/>
      <c r="DS38" s="606"/>
      <c r="DT38" s="606"/>
      <c r="DU38" s="606"/>
      <c r="DV38" s="607"/>
      <c r="DW38" s="608">
        <v>10.7</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t="s">
        <v>232</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96</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v>
      </c>
      <c r="CS39" s="604"/>
      <c r="CT39" s="604"/>
      <c r="CU39" s="604"/>
      <c r="CV39" s="604"/>
      <c r="CW39" s="604"/>
      <c r="CX39" s="604"/>
      <c r="CY39" s="605"/>
      <c r="CZ39" s="608">
        <v>0</v>
      </c>
      <c r="DA39" s="637"/>
      <c r="DB39" s="637"/>
      <c r="DC39" s="638"/>
      <c r="DD39" s="611" t="s">
        <v>232</v>
      </c>
      <c r="DE39" s="604"/>
      <c r="DF39" s="604"/>
      <c r="DG39" s="604"/>
      <c r="DH39" s="604"/>
      <c r="DI39" s="604"/>
      <c r="DJ39" s="604"/>
      <c r="DK39" s="605"/>
      <c r="DL39" s="611" t="s">
        <v>232</v>
      </c>
      <c r="DM39" s="604"/>
      <c r="DN39" s="604"/>
      <c r="DO39" s="604"/>
      <c r="DP39" s="604"/>
      <c r="DQ39" s="604"/>
      <c r="DR39" s="604"/>
      <c r="DS39" s="604"/>
      <c r="DT39" s="604"/>
      <c r="DU39" s="604"/>
      <c r="DV39" s="605"/>
      <c r="DW39" s="608" t="s">
        <v>232</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18017</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89</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43999</v>
      </c>
      <c r="CS40" s="606"/>
      <c r="CT40" s="606"/>
      <c r="CU40" s="606"/>
      <c r="CV40" s="606"/>
      <c r="CW40" s="606"/>
      <c r="CX40" s="606"/>
      <c r="CY40" s="607"/>
      <c r="CZ40" s="608">
        <v>2.2999999999999998</v>
      </c>
      <c r="DA40" s="637"/>
      <c r="DB40" s="637"/>
      <c r="DC40" s="638"/>
      <c r="DD40" s="611">
        <v>43849</v>
      </c>
      <c r="DE40" s="606"/>
      <c r="DF40" s="606"/>
      <c r="DG40" s="606"/>
      <c r="DH40" s="606"/>
      <c r="DI40" s="606"/>
      <c r="DJ40" s="606"/>
      <c r="DK40" s="607"/>
      <c r="DL40" s="611" t="s">
        <v>232</v>
      </c>
      <c r="DM40" s="606"/>
      <c r="DN40" s="606"/>
      <c r="DO40" s="606"/>
      <c r="DP40" s="606"/>
      <c r="DQ40" s="606"/>
      <c r="DR40" s="606"/>
      <c r="DS40" s="606"/>
      <c r="DT40" s="606"/>
      <c r="DU40" s="606"/>
      <c r="DV40" s="607"/>
      <c r="DW40" s="608" t="s">
        <v>232</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68290</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339</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232</v>
      </c>
      <c r="CS41" s="604"/>
      <c r="CT41" s="604"/>
      <c r="CU41" s="604"/>
      <c r="CV41" s="604"/>
      <c r="CW41" s="604"/>
      <c r="CX41" s="604"/>
      <c r="CY41" s="605"/>
      <c r="CZ41" s="608" t="s">
        <v>232</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478616</v>
      </c>
      <c r="CS42" s="606"/>
      <c r="CT42" s="606"/>
      <c r="CU42" s="606"/>
      <c r="CV42" s="606"/>
      <c r="CW42" s="606"/>
      <c r="CX42" s="606"/>
      <c r="CY42" s="607"/>
      <c r="CZ42" s="608">
        <v>24.5</v>
      </c>
      <c r="DA42" s="609"/>
      <c r="DB42" s="609"/>
      <c r="DC42" s="610"/>
      <c r="DD42" s="611">
        <v>141849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6978</v>
      </c>
      <c r="CS43" s="604"/>
      <c r="CT43" s="604"/>
      <c r="CU43" s="604"/>
      <c r="CV43" s="604"/>
      <c r="CW43" s="604"/>
      <c r="CX43" s="604"/>
      <c r="CY43" s="605"/>
      <c r="CZ43" s="608">
        <v>0.4</v>
      </c>
      <c r="DA43" s="637"/>
      <c r="DB43" s="637"/>
      <c r="DC43" s="638"/>
      <c r="DD43" s="611">
        <v>3212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304</v>
      </c>
      <c r="CE44" s="632"/>
      <c r="CF44" s="600" t="s">
        <v>353</v>
      </c>
      <c r="CG44" s="601"/>
      <c r="CH44" s="601"/>
      <c r="CI44" s="601"/>
      <c r="CJ44" s="601"/>
      <c r="CK44" s="601"/>
      <c r="CL44" s="601"/>
      <c r="CM44" s="601"/>
      <c r="CN44" s="601"/>
      <c r="CO44" s="601"/>
      <c r="CP44" s="601"/>
      <c r="CQ44" s="602"/>
      <c r="CR44" s="603">
        <v>478616</v>
      </c>
      <c r="CS44" s="606"/>
      <c r="CT44" s="606"/>
      <c r="CU44" s="606"/>
      <c r="CV44" s="606"/>
      <c r="CW44" s="606"/>
      <c r="CX44" s="606"/>
      <c r="CY44" s="607"/>
      <c r="CZ44" s="608">
        <v>24.5</v>
      </c>
      <c r="DA44" s="609"/>
      <c r="DB44" s="609"/>
      <c r="DC44" s="610"/>
      <c r="DD44" s="611">
        <v>141849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331829</v>
      </c>
      <c r="CS45" s="604"/>
      <c r="CT45" s="604"/>
      <c r="CU45" s="604"/>
      <c r="CV45" s="604"/>
      <c r="CW45" s="604"/>
      <c r="CX45" s="604"/>
      <c r="CY45" s="605"/>
      <c r="CZ45" s="608">
        <v>17</v>
      </c>
      <c r="DA45" s="637"/>
      <c r="DB45" s="637"/>
      <c r="DC45" s="638"/>
      <c r="DD45" s="611">
        <v>45821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146787</v>
      </c>
      <c r="CS46" s="606"/>
      <c r="CT46" s="606"/>
      <c r="CU46" s="606"/>
      <c r="CV46" s="606"/>
      <c r="CW46" s="606"/>
      <c r="CX46" s="606"/>
      <c r="CY46" s="607"/>
      <c r="CZ46" s="608">
        <v>7.5</v>
      </c>
      <c r="DA46" s="609"/>
      <c r="DB46" s="609"/>
      <c r="DC46" s="610"/>
      <c r="DD46" s="611">
        <v>96028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t="s">
        <v>232</v>
      </c>
      <c r="CS47" s="604"/>
      <c r="CT47" s="604"/>
      <c r="CU47" s="604"/>
      <c r="CV47" s="604"/>
      <c r="CW47" s="604"/>
      <c r="CX47" s="604"/>
      <c r="CY47" s="605"/>
      <c r="CZ47" s="608" t="s">
        <v>232</v>
      </c>
      <c r="DA47" s="637"/>
      <c r="DB47" s="637"/>
      <c r="DC47" s="638"/>
      <c r="DD47" s="611" t="s">
        <v>232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232</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1952807</v>
      </c>
      <c r="CS49" s="619"/>
      <c r="CT49" s="619"/>
      <c r="CU49" s="619"/>
      <c r="CV49" s="619"/>
      <c r="CW49" s="619"/>
      <c r="CX49" s="619"/>
      <c r="CY49" s="620"/>
      <c r="CZ49" s="621">
        <v>100</v>
      </c>
      <c r="DA49" s="622"/>
      <c r="DB49" s="622"/>
      <c r="DC49" s="623"/>
      <c r="DD49" s="624">
        <v>1300387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6dHDiPklqTTyU9YIjZwGss7MwvZ4xQ3SiBHhMDg8VKb/2o+EuFYN8C+udHOwJ1uP+gIkxO6egphUyH+ebL6PvQ==" saltValue="utYXGldine/y795qryCO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5">
        <v>2010</v>
      </c>
      <c r="R7" s="1136"/>
      <c r="S7" s="1136"/>
      <c r="T7" s="1136"/>
      <c r="U7" s="1136"/>
      <c r="V7" s="1136">
        <v>1953</v>
      </c>
      <c r="W7" s="1136"/>
      <c r="X7" s="1136"/>
      <c r="Y7" s="1136"/>
      <c r="Z7" s="1136"/>
      <c r="AA7" s="1136">
        <v>58</v>
      </c>
      <c r="AB7" s="1136"/>
      <c r="AC7" s="1136"/>
      <c r="AD7" s="1136"/>
      <c r="AE7" s="1137"/>
      <c r="AF7" s="1138">
        <v>57</v>
      </c>
      <c r="AG7" s="1139"/>
      <c r="AH7" s="1139"/>
      <c r="AI7" s="1139"/>
      <c r="AJ7" s="1140"/>
      <c r="AK7" s="1122" t="s">
        <v>571</v>
      </c>
      <c r="AL7" s="1123"/>
      <c r="AM7" s="1123"/>
      <c r="AN7" s="1123"/>
      <c r="AO7" s="1123"/>
      <c r="AP7" s="1123">
        <v>1885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t="s">
        <v>382</v>
      </c>
      <c r="C8" s="1069"/>
      <c r="D8" s="1069"/>
      <c r="E8" s="1069"/>
      <c r="F8" s="1069"/>
      <c r="G8" s="1069"/>
      <c r="H8" s="1069"/>
      <c r="I8" s="1069"/>
      <c r="J8" s="1069"/>
      <c r="K8" s="1069"/>
      <c r="L8" s="1069"/>
      <c r="M8" s="1069"/>
      <c r="N8" s="1069"/>
      <c r="O8" s="1069"/>
      <c r="P8" s="1070"/>
      <c r="Q8" s="1074">
        <v>0</v>
      </c>
      <c r="R8" s="1075"/>
      <c r="S8" s="1075"/>
      <c r="T8" s="1075"/>
      <c r="U8" s="1075"/>
      <c r="V8" s="1075">
        <v>0</v>
      </c>
      <c r="W8" s="1075"/>
      <c r="X8" s="1075"/>
      <c r="Y8" s="1075"/>
      <c r="Z8" s="1075"/>
      <c r="AA8" s="1075">
        <v>0</v>
      </c>
      <c r="AB8" s="1075"/>
      <c r="AC8" s="1075"/>
      <c r="AD8" s="1075"/>
      <c r="AE8" s="1076"/>
      <c r="AF8" s="1050">
        <v>0</v>
      </c>
      <c r="AG8" s="1051"/>
      <c r="AH8" s="1051"/>
      <c r="AI8" s="1051"/>
      <c r="AJ8" s="1052"/>
      <c r="AK8" s="1117" t="s">
        <v>571</v>
      </c>
      <c r="AL8" s="1118"/>
      <c r="AM8" s="1118"/>
      <c r="AN8" s="1118"/>
      <c r="AO8" s="1118"/>
      <c r="AP8" s="1118" t="s">
        <v>572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f>+Q7</f>
        <v>2010</v>
      </c>
      <c r="R23" s="1100"/>
      <c r="S23" s="1100"/>
      <c r="T23" s="1100"/>
      <c r="U23" s="1100"/>
      <c r="V23" s="1100">
        <f>+V7</f>
        <v>1953</v>
      </c>
      <c r="W23" s="1100"/>
      <c r="X23" s="1100"/>
      <c r="Y23" s="1100"/>
      <c r="Z23" s="1100"/>
      <c r="AA23" s="1100">
        <f>+AA7</f>
        <v>58</v>
      </c>
      <c r="AB23" s="1100"/>
      <c r="AC23" s="1100"/>
      <c r="AD23" s="1100"/>
      <c r="AE23" s="1101"/>
      <c r="AF23" s="1102">
        <v>57</v>
      </c>
      <c r="AG23" s="1100"/>
      <c r="AH23" s="1100"/>
      <c r="AI23" s="1100"/>
      <c r="AJ23" s="1103"/>
      <c r="AK23" s="1104"/>
      <c r="AL23" s="1105"/>
      <c r="AM23" s="1105"/>
      <c r="AN23" s="1105"/>
      <c r="AO23" s="1105"/>
      <c r="AP23" s="1100">
        <f>+AP7</f>
        <v>1885</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364</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222</v>
      </c>
      <c r="R28" s="1085"/>
      <c r="S28" s="1085"/>
      <c r="T28" s="1085"/>
      <c r="U28" s="1085"/>
      <c r="V28" s="1085">
        <v>219</v>
      </c>
      <c r="W28" s="1085"/>
      <c r="X28" s="1085"/>
      <c r="Y28" s="1085"/>
      <c r="Z28" s="1085"/>
      <c r="AA28" s="1085">
        <v>3</v>
      </c>
      <c r="AB28" s="1085"/>
      <c r="AC28" s="1085"/>
      <c r="AD28" s="1085"/>
      <c r="AE28" s="1086"/>
      <c r="AF28" s="1087">
        <v>3</v>
      </c>
      <c r="AG28" s="1085"/>
      <c r="AH28" s="1085"/>
      <c r="AI28" s="1085"/>
      <c r="AJ28" s="1088"/>
      <c r="AK28" s="1089">
        <v>9</v>
      </c>
      <c r="AL28" s="1077"/>
      <c r="AM28" s="1077"/>
      <c r="AN28" s="1077"/>
      <c r="AO28" s="1077"/>
      <c r="AP28" s="1077" t="s">
        <v>571</v>
      </c>
      <c r="AQ28" s="1077"/>
      <c r="AR28" s="1077"/>
      <c r="AS28" s="1077"/>
      <c r="AT28" s="1077"/>
      <c r="AU28" s="1077" t="s">
        <v>571</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398</v>
      </c>
      <c r="C29" s="1069"/>
      <c r="D29" s="1069"/>
      <c r="E29" s="1069"/>
      <c r="F29" s="1069"/>
      <c r="G29" s="1069"/>
      <c r="H29" s="1069"/>
      <c r="I29" s="1069"/>
      <c r="J29" s="1069"/>
      <c r="K29" s="1069"/>
      <c r="L29" s="1069"/>
      <c r="M29" s="1069"/>
      <c r="N29" s="1069"/>
      <c r="O29" s="1069"/>
      <c r="P29" s="1070"/>
      <c r="Q29" s="1074">
        <v>52</v>
      </c>
      <c r="R29" s="1075"/>
      <c r="S29" s="1075"/>
      <c r="T29" s="1075"/>
      <c r="U29" s="1075"/>
      <c r="V29" s="1075">
        <v>50</v>
      </c>
      <c r="W29" s="1075"/>
      <c r="X29" s="1075"/>
      <c r="Y29" s="1075"/>
      <c r="Z29" s="1075"/>
      <c r="AA29" s="1075">
        <v>2</v>
      </c>
      <c r="AB29" s="1075"/>
      <c r="AC29" s="1075"/>
      <c r="AD29" s="1075"/>
      <c r="AE29" s="1076"/>
      <c r="AF29" s="1050">
        <v>2</v>
      </c>
      <c r="AG29" s="1051"/>
      <c r="AH29" s="1051"/>
      <c r="AI29" s="1051"/>
      <c r="AJ29" s="1052"/>
      <c r="AK29" s="1011">
        <v>31</v>
      </c>
      <c r="AL29" s="1002"/>
      <c r="AM29" s="1002"/>
      <c r="AN29" s="1002"/>
      <c r="AO29" s="1002"/>
      <c r="AP29" s="1002" t="s">
        <v>572</v>
      </c>
      <c r="AQ29" s="1002"/>
      <c r="AR29" s="1002"/>
      <c r="AS29" s="1002"/>
      <c r="AT29" s="1002"/>
      <c r="AU29" s="1002" t="s">
        <v>574</v>
      </c>
      <c r="AV29" s="1002"/>
      <c r="AW29" s="1002"/>
      <c r="AX29" s="1002"/>
      <c r="AY29" s="1002"/>
      <c r="AZ29" s="1073" t="s">
        <v>571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555</v>
      </c>
      <c r="C30" s="1069"/>
      <c r="D30" s="1069"/>
      <c r="E30" s="1069"/>
      <c r="F30" s="1069"/>
      <c r="G30" s="1069"/>
      <c r="H30" s="1069"/>
      <c r="I30" s="1069"/>
      <c r="J30" s="1069"/>
      <c r="K30" s="1069"/>
      <c r="L30" s="1069"/>
      <c r="M30" s="1069"/>
      <c r="N30" s="1069"/>
      <c r="O30" s="1069"/>
      <c r="P30" s="1070"/>
      <c r="Q30" s="1074">
        <v>119</v>
      </c>
      <c r="R30" s="1075"/>
      <c r="S30" s="1075"/>
      <c r="T30" s="1075"/>
      <c r="U30" s="1075"/>
      <c r="V30" s="1075">
        <v>102</v>
      </c>
      <c r="W30" s="1075"/>
      <c r="X30" s="1075"/>
      <c r="Y30" s="1075"/>
      <c r="Z30" s="1075"/>
      <c r="AA30" s="1075">
        <v>17</v>
      </c>
      <c r="AB30" s="1075"/>
      <c r="AC30" s="1075"/>
      <c r="AD30" s="1075"/>
      <c r="AE30" s="1076"/>
      <c r="AF30" s="1050" t="s">
        <v>571</v>
      </c>
      <c r="AG30" s="1051"/>
      <c r="AH30" s="1051"/>
      <c r="AI30" s="1051"/>
      <c r="AJ30" s="1052"/>
      <c r="AK30" s="1011">
        <v>13</v>
      </c>
      <c r="AL30" s="1002"/>
      <c r="AM30" s="1002"/>
      <c r="AN30" s="1002"/>
      <c r="AO30" s="1002"/>
      <c r="AP30" s="1002">
        <v>362</v>
      </c>
      <c r="AQ30" s="1002"/>
      <c r="AR30" s="1002"/>
      <c r="AS30" s="1002"/>
      <c r="AT30" s="1002"/>
      <c r="AU30" s="1002">
        <v>13</v>
      </c>
      <c r="AV30" s="1002"/>
      <c r="AW30" s="1002"/>
      <c r="AX30" s="1002"/>
      <c r="AY30" s="1002"/>
      <c r="AZ30" s="1073" t="s">
        <v>573</v>
      </c>
      <c r="BA30" s="1073"/>
      <c r="BB30" s="1073"/>
      <c r="BC30" s="1073"/>
      <c r="BD30" s="1073"/>
      <c r="BE30" s="1063" t="s">
        <v>556</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570</v>
      </c>
      <c r="C31" s="1069"/>
      <c r="D31" s="1069"/>
      <c r="E31" s="1069"/>
      <c r="F31" s="1069"/>
      <c r="G31" s="1069"/>
      <c r="H31" s="1069"/>
      <c r="I31" s="1069"/>
      <c r="J31" s="1069"/>
      <c r="K31" s="1069"/>
      <c r="L31" s="1069"/>
      <c r="M31" s="1069"/>
      <c r="N31" s="1069"/>
      <c r="O31" s="1069"/>
      <c r="P31" s="1070"/>
      <c r="Q31" s="1074">
        <v>0</v>
      </c>
      <c r="R31" s="1075"/>
      <c r="S31" s="1075"/>
      <c r="T31" s="1075"/>
      <c r="U31" s="1075"/>
      <c r="V31" s="1075">
        <v>0</v>
      </c>
      <c r="W31" s="1075"/>
      <c r="X31" s="1075"/>
      <c r="Y31" s="1075"/>
      <c r="Z31" s="1075"/>
      <c r="AA31" s="1075">
        <v>0</v>
      </c>
      <c r="AB31" s="1075"/>
      <c r="AC31" s="1075"/>
      <c r="AD31" s="1075"/>
      <c r="AE31" s="1076"/>
      <c r="AF31" s="1050" t="s">
        <v>572</v>
      </c>
      <c r="AG31" s="1051"/>
      <c r="AH31" s="1051"/>
      <c r="AI31" s="1051"/>
      <c r="AJ31" s="1052"/>
      <c r="AK31" s="1011" t="s">
        <v>571</v>
      </c>
      <c r="AL31" s="1002"/>
      <c r="AM31" s="1002"/>
      <c r="AN31" s="1002"/>
      <c r="AO31" s="1002"/>
      <c r="AP31" s="1002" t="s">
        <v>573</v>
      </c>
      <c r="AQ31" s="1002"/>
      <c r="AR31" s="1002"/>
      <c r="AS31" s="1002"/>
      <c r="AT31" s="1002"/>
      <c r="AU31" s="1002" t="s">
        <v>572</v>
      </c>
      <c r="AV31" s="1002"/>
      <c r="AW31" s="1002"/>
      <c r="AX31" s="1002"/>
      <c r="AY31" s="1002"/>
      <c r="AZ31" s="1073" t="s">
        <v>572</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v>
      </c>
      <c r="AG63" s="990"/>
      <c r="AH63" s="990"/>
      <c r="AI63" s="990"/>
      <c r="AJ63" s="1061"/>
      <c r="AK63" s="1062"/>
      <c r="AL63" s="994"/>
      <c r="AM63" s="994"/>
      <c r="AN63" s="994"/>
      <c r="AO63" s="994"/>
      <c r="AP63" s="990">
        <f>+AP30</f>
        <v>362</v>
      </c>
      <c r="AQ63" s="990"/>
      <c r="AR63" s="990"/>
      <c r="AS63" s="990"/>
      <c r="AT63" s="990"/>
      <c r="AU63" s="990">
        <f>+AU30</f>
        <v>13</v>
      </c>
      <c r="AV63" s="990"/>
      <c r="AW63" s="990"/>
      <c r="AX63" s="990"/>
      <c r="AY63" s="990"/>
      <c r="AZ63" s="1056"/>
      <c r="BA63" s="1056"/>
      <c r="BB63" s="1056"/>
      <c r="BC63" s="1056"/>
      <c r="BD63" s="1056"/>
      <c r="BE63" s="991"/>
      <c r="BF63" s="991"/>
      <c r="BG63" s="991"/>
      <c r="BH63" s="991"/>
      <c r="BI63" s="992"/>
      <c r="BJ63" s="1057" t="s">
        <v>401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403</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404</v>
      </c>
      <c r="W66" s="1033"/>
      <c r="X66" s="1033"/>
      <c r="Y66" s="1033"/>
      <c r="Z66" s="1034"/>
      <c r="AA66" s="1032" t="s">
        <v>405</v>
      </c>
      <c r="AB66" s="1033"/>
      <c r="AC66" s="1033"/>
      <c r="AD66" s="1033"/>
      <c r="AE66" s="1034"/>
      <c r="AF66" s="1038" t="s">
        <v>392</v>
      </c>
      <c r="AG66" s="1039"/>
      <c r="AH66" s="1039"/>
      <c r="AI66" s="1039"/>
      <c r="AJ66" s="1040"/>
      <c r="AK66" s="1032" t="s">
        <v>393</v>
      </c>
      <c r="AL66" s="1027"/>
      <c r="AM66" s="1027"/>
      <c r="AN66" s="1027"/>
      <c r="AO66" s="1028"/>
      <c r="AP66" s="1032" t="s">
        <v>406</v>
      </c>
      <c r="AQ66" s="1033"/>
      <c r="AR66" s="1033"/>
      <c r="AS66" s="1033"/>
      <c r="AT66" s="1034"/>
      <c r="AU66" s="1032" t="s">
        <v>407</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557</v>
      </c>
      <c r="C68" s="1017"/>
      <c r="D68" s="1017"/>
      <c r="E68" s="1017"/>
      <c r="F68" s="1017"/>
      <c r="G68" s="1017"/>
      <c r="H68" s="1017"/>
      <c r="I68" s="1017"/>
      <c r="J68" s="1017"/>
      <c r="K68" s="1017"/>
      <c r="L68" s="1017"/>
      <c r="M68" s="1017"/>
      <c r="N68" s="1017"/>
      <c r="O68" s="1017"/>
      <c r="P68" s="1018"/>
      <c r="Q68" s="1019">
        <v>5491</v>
      </c>
      <c r="R68" s="1013"/>
      <c r="S68" s="1013"/>
      <c r="T68" s="1013"/>
      <c r="U68" s="1013"/>
      <c r="V68" s="1013">
        <v>4926</v>
      </c>
      <c r="W68" s="1013"/>
      <c r="X68" s="1013"/>
      <c r="Y68" s="1013"/>
      <c r="Z68" s="1013"/>
      <c r="AA68" s="1013">
        <v>565</v>
      </c>
      <c r="AB68" s="1013"/>
      <c r="AC68" s="1013"/>
      <c r="AD68" s="1013"/>
      <c r="AE68" s="1013"/>
      <c r="AF68" s="1013">
        <v>565</v>
      </c>
      <c r="AG68" s="1013"/>
      <c r="AH68" s="1013"/>
      <c r="AI68" s="1013"/>
      <c r="AJ68" s="1013"/>
      <c r="AK68" s="1013">
        <v>988</v>
      </c>
      <c r="AL68" s="1013"/>
      <c r="AM68" s="1013"/>
      <c r="AN68" s="1013"/>
      <c r="AO68" s="1013"/>
      <c r="AP68" s="1013">
        <v>1383</v>
      </c>
      <c r="AQ68" s="1013"/>
      <c r="AR68" s="1013"/>
      <c r="AS68" s="1013"/>
      <c r="AT68" s="1013"/>
      <c r="AU68" s="1013">
        <v>159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558</v>
      </c>
      <c r="C69" s="1006"/>
      <c r="D69" s="1006"/>
      <c r="E69" s="1006"/>
      <c r="F69" s="1006"/>
      <c r="G69" s="1006"/>
      <c r="H69" s="1006"/>
      <c r="I69" s="1006"/>
      <c r="J69" s="1006"/>
      <c r="K69" s="1006"/>
      <c r="L69" s="1006"/>
      <c r="M69" s="1006"/>
      <c r="N69" s="1006"/>
      <c r="O69" s="1006"/>
      <c r="P69" s="1007"/>
      <c r="Q69" s="1008">
        <v>187</v>
      </c>
      <c r="R69" s="1002"/>
      <c r="S69" s="1002"/>
      <c r="T69" s="1002"/>
      <c r="U69" s="1002"/>
      <c r="V69" s="1002">
        <v>152</v>
      </c>
      <c r="W69" s="1002"/>
      <c r="X69" s="1002"/>
      <c r="Y69" s="1002"/>
      <c r="Z69" s="1002"/>
      <c r="AA69" s="1002">
        <v>35</v>
      </c>
      <c r="AB69" s="1002"/>
      <c r="AC69" s="1002"/>
      <c r="AD69" s="1002"/>
      <c r="AE69" s="1002"/>
      <c r="AF69" s="1002">
        <v>35</v>
      </c>
      <c r="AG69" s="1002"/>
      <c r="AH69" s="1002"/>
      <c r="AI69" s="1002"/>
      <c r="AJ69" s="1002"/>
      <c r="AK69" s="1002" t="s">
        <v>580</v>
      </c>
      <c r="AL69" s="1002"/>
      <c r="AM69" s="1002"/>
      <c r="AN69" s="1002"/>
      <c r="AO69" s="1002"/>
      <c r="AP69" s="1002" t="s">
        <v>581</v>
      </c>
      <c r="AQ69" s="1002"/>
      <c r="AR69" s="1002"/>
      <c r="AS69" s="1002"/>
      <c r="AT69" s="1002"/>
      <c r="AU69" s="1002" t="s">
        <v>580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559</v>
      </c>
      <c r="C70" s="1006"/>
      <c r="D70" s="1006"/>
      <c r="E70" s="1006"/>
      <c r="F70" s="1006"/>
      <c r="G70" s="1006"/>
      <c r="H70" s="1006"/>
      <c r="I70" s="1006"/>
      <c r="J70" s="1006"/>
      <c r="K70" s="1006"/>
      <c r="L70" s="1006"/>
      <c r="M70" s="1006"/>
      <c r="N70" s="1006"/>
      <c r="O70" s="1006"/>
      <c r="P70" s="1007"/>
      <c r="Q70" s="1008">
        <v>1221</v>
      </c>
      <c r="R70" s="1002"/>
      <c r="S70" s="1002"/>
      <c r="T70" s="1002"/>
      <c r="U70" s="1002"/>
      <c r="V70" s="1002">
        <v>1185</v>
      </c>
      <c r="W70" s="1002"/>
      <c r="X70" s="1002"/>
      <c r="Y70" s="1002"/>
      <c r="Z70" s="1002"/>
      <c r="AA70" s="1002">
        <v>36</v>
      </c>
      <c r="AB70" s="1002"/>
      <c r="AC70" s="1002"/>
      <c r="AD70" s="1002"/>
      <c r="AE70" s="1002"/>
      <c r="AF70" s="1002">
        <v>36</v>
      </c>
      <c r="AG70" s="1002"/>
      <c r="AH70" s="1002"/>
      <c r="AI70" s="1002"/>
      <c r="AJ70" s="1002"/>
      <c r="AK70" s="1002" t="s">
        <v>580</v>
      </c>
      <c r="AL70" s="1002"/>
      <c r="AM70" s="1002"/>
      <c r="AN70" s="1002"/>
      <c r="AO70" s="1002"/>
      <c r="AP70" s="1002">
        <v>1042</v>
      </c>
      <c r="AQ70" s="1002"/>
      <c r="AR70" s="1002"/>
      <c r="AS70" s="1002"/>
      <c r="AT70" s="1002"/>
      <c r="AU70" s="1002">
        <v>36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560</v>
      </c>
      <c r="C71" s="1006"/>
      <c r="D71" s="1006"/>
      <c r="E71" s="1006"/>
      <c r="F71" s="1006"/>
      <c r="G71" s="1006"/>
      <c r="H71" s="1006"/>
      <c r="I71" s="1006"/>
      <c r="J71" s="1006"/>
      <c r="K71" s="1006"/>
      <c r="L71" s="1006"/>
      <c r="M71" s="1006"/>
      <c r="N71" s="1006"/>
      <c r="O71" s="1006"/>
      <c r="P71" s="1007"/>
      <c r="Q71" s="1008">
        <v>7423</v>
      </c>
      <c r="R71" s="1002"/>
      <c r="S71" s="1002"/>
      <c r="T71" s="1002"/>
      <c r="U71" s="1002"/>
      <c r="V71" s="1002">
        <v>6612</v>
      </c>
      <c r="W71" s="1002"/>
      <c r="X71" s="1002"/>
      <c r="Y71" s="1002"/>
      <c r="Z71" s="1002"/>
      <c r="AA71" s="1002">
        <v>812</v>
      </c>
      <c r="AB71" s="1002"/>
      <c r="AC71" s="1002"/>
      <c r="AD71" s="1002"/>
      <c r="AE71" s="1002"/>
      <c r="AF71" s="1002">
        <v>812</v>
      </c>
      <c r="AG71" s="1002"/>
      <c r="AH71" s="1002"/>
      <c r="AI71" s="1002"/>
      <c r="AJ71" s="1002"/>
      <c r="AK71" s="1002">
        <v>3</v>
      </c>
      <c r="AL71" s="1002"/>
      <c r="AM71" s="1002"/>
      <c r="AN71" s="1002"/>
      <c r="AO71" s="1002"/>
      <c r="AP71" s="1002" t="s">
        <v>582</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561</v>
      </c>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c r="B73" s="1005" t="s">
        <v>562</v>
      </c>
      <c r="C73" s="1006"/>
      <c r="D73" s="1006"/>
      <c r="E73" s="1006"/>
      <c r="F73" s="1006"/>
      <c r="G73" s="1006"/>
      <c r="H73" s="1006"/>
      <c r="I73" s="1006"/>
      <c r="J73" s="1006"/>
      <c r="K73" s="1006"/>
      <c r="L73" s="1006"/>
      <c r="M73" s="1006"/>
      <c r="N73" s="1006"/>
      <c r="O73" s="1006"/>
      <c r="P73" s="1007"/>
      <c r="Q73" s="1008">
        <v>143</v>
      </c>
      <c r="R73" s="1002"/>
      <c r="S73" s="1002"/>
      <c r="T73" s="1002"/>
      <c r="U73" s="1002"/>
      <c r="V73" s="1002">
        <v>140</v>
      </c>
      <c r="W73" s="1002"/>
      <c r="X73" s="1002"/>
      <c r="Y73" s="1002"/>
      <c r="Z73" s="1002"/>
      <c r="AA73" s="1002">
        <v>3</v>
      </c>
      <c r="AB73" s="1002"/>
      <c r="AC73" s="1002"/>
      <c r="AD73" s="1002"/>
      <c r="AE73" s="1002"/>
      <c r="AF73" s="1002">
        <v>3</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c r="B74" s="1005" t="s">
        <v>563</v>
      </c>
      <c r="C74" s="1006"/>
      <c r="D74" s="1006"/>
      <c r="E74" s="1006"/>
      <c r="F74" s="1006"/>
      <c r="G74" s="1006"/>
      <c r="H74" s="1006"/>
      <c r="I74" s="1006"/>
      <c r="J74" s="1006"/>
      <c r="K74" s="1006"/>
      <c r="L74" s="1006"/>
      <c r="M74" s="1006"/>
      <c r="N74" s="1006"/>
      <c r="O74" s="1006"/>
      <c r="P74" s="1007"/>
      <c r="Q74" s="1008">
        <v>152243</v>
      </c>
      <c r="R74" s="1002"/>
      <c r="S74" s="1002"/>
      <c r="T74" s="1002"/>
      <c r="U74" s="1002"/>
      <c r="V74" s="1002">
        <v>151202</v>
      </c>
      <c r="W74" s="1002"/>
      <c r="X74" s="1002"/>
      <c r="Y74" s="1002"/>
      <c r="Z74" s="1002"/>
      <c r="AA74" s="1002">
        <v>1040</v>
      </c>
      <c r="AB74" s="1002"/>
      <c r="AC74" s="1002"/>
      <c r="AD74" s="1002"/>
      <c r="AE74" s="1002"/>
      <c r="AF74" s="1002">
        <v>1040</v>
      </c>
      <c r="AG74" s="1002"/>
      <c r="AH74" s="1002"/>
      <c r="AI74" s="1002"/>
      <c r="AJ74" s="1002"/>
      <c r="AK74" s="1002" t="s">
        <v>580</v>
      </c>
      <c r="AL74" s="1002"/>
      <c r="AM74" s="1002"/>
      <c r="AN74" s="1002"/>
      <c r="AO74" s="1002"/>
      <c r="AP74" s="1002" t="s">
        <v>581</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6</v>
      </c>
      <c r="B75" s="1005" t="s">
        <v>564</v>
      </c>
      <c r="C75" s="1006"/>
      <c r="D75" s="1006"/>
      <c r="E75" s="1006"/>
      <c r="F75" s="1006"/>
      <c r="G75" s="1006"/>
      <c r="H75" s="1006"/>
      <c r="I75" s="1006"/>
      <c r="J75" s="1006"/>
      <c r="K75" s="1006"/>
      <c r="L75" s="1006"/>
      <c r="M75" s="1006"/>
      <c r="N75" s="1006"/>
      <c r="O75" s="1006"/>
      <c r="P75" s="1007"/>
      <c r="Q75" s="1009">
        <v>1</v>
      </c>
      <c r="R75" s="1010"/>
      <c r="S75" s="1010"/>
      <c r="T75" s="1010"/>
      <c r="U75" s="1011"/>
      <c r="V75" s="1012">
        <v>0</v>
      </c>
      <c r="W75" s="1010"/>
      <c r="X75" s="1010"/>
      <c r="Y75" s="1010"/>
      <c r="Z75" s="1011"/>
      <c r="AA75" s="1012">
        <v>1</v>
      </c>
      <c r="AB75" s="1010"/>
      <c r="AC75" s="1010"/>
      <c r="AD75" s="1010"/>
      <c r="AE75" s="1011"/>
      <c r="AF75" s="1012">
        <v>1</v>
      </c>
      <c r="AG75" s="1010"/>
      <c r="AH75" s="1010"/>
      <c r="AI75" s="1010"/>
      <c r="AJ75" s="1011"/>
      <c r="AK75" s="1012" t="s">
        <v>581</v>
      </c>
      <c r="AL75" s="1010"/>
      <c r="AM75" s="1010"/>
      <c r="AN75" s="1010"/>
      <c r="AO75" s="1011"/>
      <c r="AP75" s="1012" t="s">
        <v>582</v>
      </c>
      <c r="AQ75" s="1010"/>
      <c r="AR75" s="1010"/>
      <c r="AS75" s="1010"/>
      <c r="AT75" s="1011"/>
      <c r="AU75" s="1012" t="s">
        <v>580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7</v>
      </c>
      <c r="B76" s="1005" t="s">
        <v>565</v>
      </c>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c r="B77" s="1005" t="s">
        <v>562</v>
      </c>
      <c r="C77" s="1006"/>
      <c r="D77" s="1006"/>
      <c r="E77" s="1006"/>
      <c r="F77" s="1006"/>
      <c r="G77" s="1006"/>
      <c r="H77" s="1006"/>
      <c r="I77" s="1006"/>
      <c r="J77" s="1006"/>
      <c r="K77" s="1006"/>
      <c r="L77" s="1006"/>
      <c r="M77" s="1006"/>
      <c r="N77" s="1006"/>
      <c r="O77" s="1006"/>
      <c r="P77" s="1007"/>
      <c r="Q77" s="1009">
        <v>40</v>
      </c>
      <c r="R77" s="1010"/>
      <c r="S77" s="1010"/>
      <c r="T77" s="1010"/>
      <c r="U77" s="1011"/>
      <c r="V77" s="1012">
        <v>38</v>
      </c>
      <c r="W77" s="1010"/>
      <c r="X77" s="1010"/>
      <c r="Y77" s="1010"/>
      <c r="Z77" s="1011"/>
      <c r="AA77" s="1012">
        <v>2</v>
      </c>
      <c r="AB77" s="1010"/>
      <c r="AC77" s="1010"/>
      <c r="AD77" s="1010"/>
      <c r="AE77" s="1011"/>
      <c r="AF77" s="1012">
        <v>2</v>
      </c>
      <c r="AG77" s="1010"/>
      <c r="AH77" s="1010"/>
      <c r="AI77" s="1010"/>
      <c r="AJ77" s="1011"/>
      <c r="AK77" s="1012" t="s">
        <v>580</v>
      </c>
      <c r="AL77" s="1010"/>
      <c r="AM77" s="1010"/>
      <c r="AN77" s="1010"/>
      <c r="AO77" s="1011"/>
      <c r="AP77" s="1012" t="s">
        <v>580</v>
      </c>
      <c r="AQ77" s="1010"/>
      <c r="AR77" s="1010"/>
      <c r="AS77" s="1010"/>
      <c r="AT77" s="1011"/>
      <c r="AU77" s="1012" t="s">
        <v>580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c r="B78" s="1005" t="s">
        <v>566</v>
      </c>
      <c r="C78" s="1006"/>
      <c r="D78" s="1006"/>
      <c r="E78" s="1006"/>
      <c r="F78" s="1006"/>
      <c r="G78" s="1006"/>
      <c r="H78" s="1006"/>
      <c r="I78" s="1006"/>
      <c r="J78" s="1006"/>
      <c r="K78" s="1006"/>
      <c r="L78" s="1006"/>
      <c r="M78" s="1006"/>
      <c r="N78" s="1006"/>
      <c r="O78" s="1006"/>
      <c r="P78" s="1007"/>
      <c r="Q78" s="1008">
        <v>5753</v>
      </c>
      <c r="R78" s="1002"/>
      <c r="S78" s="1002"/>
      <c r="T78" s="1002"/>
      <c r="U78" s="1002"/>
      <c r="V78" s="1002">
        <v>5482</v>
      </c>
      <c r="W78" s="1002"/>
      <c r="X78" s="1002"/>
      <c r="Y78" s="1002"/>
      <c r="Z78" s="1002"/>
      <c r="AA78" s="1002">
        <v>271</v>
      </c>
      <c r="AB78" s="1002"/>
      <c r="AC78" s="1002"/>
      <c r="AD78" s="1002"/>
      <c r="AE78" s="1002"/>
      <c r="AF78" s="1002">
        <v>271</v>
      </c>
      <c r="AG78" s="1002"/>
      <c r="AH78" s="1002"/>
      <c r="AI78" s="1002"/>
      <c r="AJ78" s="1002"/>
      <c r="AK78" s="1002" t="s">
        <v>580</v>
      </c>
      <c r="AL78" s="1002"/>
      <c r="AM78" s="1002"/>
      <c r="AN78" s="1002"/>
      <c r="AO78" s="1002"/>
      <c r="AP78" s="1002" t="s">
        <v>581</v>
      </c>
      <c r="AQ78" s="1002"/>
      <c r="AR78" s="1002"/>
      <c r="AS78" s="1002"/>
      <c r="AT78" s="1002"/>
      <c r="AU78" s="1002" t="s">
        <v>580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c r="B79" s="1005" t="s">
        <v>567</v>
      </c>
      <c r="C79" s="1006"/>
      <c r="D79" s="1006"/>
      <c r="E79" s="1006"/>
      <c r="F79" s="1006"/>
      <c r="G79" s="1006"/>
      <c r="H79" s="1006"/>
      <c r="I79" s="1006"/>
      <c r="J79" s="1006"/>
      <c r="K79" s="1006"/>
      <c r="L79" s="1006"/>
      <c r="M79" s="1006"/>
      <c r="N79" s="1006"/>
      <c r="O79" s="1006"/>
      <c r="P79" s="1007"/>
      <c r="Q79" s="1008">
        <v>74</v>
      </c>
      <c r="R79" s="1002"/>
      <c r="S79" s="1002"/>
      <c r="T79" s="1002"/>
      <c r="U79" s="1002"/>
      <c r="V79" s="1002">
        <v>73</v>
      </c>
      <c r="W79" s="1002"/>
      <c r="X79" s="1002"/>
      <c r="Y79" s="1002"/>
      <c r="Z79" s="1002"/>
      <c r="AA79" s="1002">
        <v>1</v>
      </c>
      <c r="AB79" s="1002"/>
      <c r="AC79" s="1002"/>
      <c r="AD79" s="1002"/>
      <c r="AE79" s="1002"/>
      <c r="AF79" s="1002">
        <v>1</v>
      </c>
      <c r="AG79" s="1002"/>
      <c r="AH79" s="1002"/>
      <c r="AI79" s="1002"/>
      <c r="AJ79" s="1002"/>
      <c r="AK79" s="1002" t="s">
        <v>581</v>
      </c>
      <c r="AL79" s="1002"/>
      <c r="AM79" s="1002"/>
      <c r="AN79" s="1002"/>
      <c r="AO79" s="1002"/>
      <c r="AP79" s="1002" t="s">
        <v>581</v>
      </c>
      <c r="AQ79" s="1002"/>
      <c r="AR79" s="1002"/>
      <c r="AS79" s="1002"/>
      <c r="AT79" s="1002"/>
      <c r="AU79" s="1002" t="s">
        <v>580</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c r="B80" s="1005" t="s">
        <v>568</v>
      </c>
      <c r="C80" s="1006"/>
      <c r="D80" s="1006"/>
      <c r="E80" s="1006"/>
      <c r="F80" s="1006"/>
      <c r="G80" s="1006"/>
      <c r="H80" s="1006"/>
      <c r="I80" s="1006"/>
      <c r="J80" s="1006"/>
      <c r="K80" s="1006"/>
      <c r="L80" s="1006"/>
      <c r="M80" s="1006"/>
      <c r="N80" s="1006"/>
      <c r="O80" s="1006"/>
      <c r="P80" s="1007"/>
      <c r="Q80" s="1008">
        <v>1985</v>
      </c>
      <c r="R80" s="1002"/>
      <c r="S80" s="1002"/>
      <c r="T80" s="1002"/>
      <c r="U80" s="1002"/>
      <c r="V80" s="1002">
        <v>1928</v>
      </c>
      <c r="W80" s="1002"/>
      <c r="X80" s="1002"/>
      <c r="Y80" s="1002"/>
      <c r="Z80" s="1002"/>
      <c r="AA80" s="1002">
        <v>57</v>
      </c>
      <c r="AB80" s="1002"/>
      <c r="AC80" s="1002"/>
      <c r="AD80" s="1002"/>
      <c r="AE80" s="1002"/>
      <c r="AF80" s="1002">
        <v>216</v>
      </c>
      <c r="AG80" s="1002"/>
      <c r="AH80" s="1002"/>
      <c r="AI80" s="1002"/>
      <c r="AJ80" s="1002"/>
      <c r="AK80" s="1002" t="s">
        <v>581</v>
      </c>
      <c r="AL80" s="1002"/>
      <c r="AM80" s="1002"/>
      <c r="AN80" s="1002"/>
      <c r="AO80" s="1002"/>
      <c r="AP80" s="1002">
        <v>20955</v>
      </c>
      <c r="AQ80" s="1002"/>
      <c r="AR80" s="1002"/>
      <c r="AS80" s="1002"/>
      <c r="AT80" s="1002"/>
      <c r="AU80" s="1002">
        <v>12210</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8</v>
      </c>
      <c r="B81" s="1005" t="s">
        <v>569</v>
      </c>
      <c r="C81" s="1006"/>
      <c r="D81" s="1006"/>
      <c r="E81" s="1006"/>
      <c r="F81" s="1006"/>
      <c r="G81" s="1006"/>
      <c r="H81" s="1006"/>
      <c r="I81" s="1006"/>
      <c r="J81" s="1006"/>
      <c r="K81" s="1006"/>
      <c r="L81" s="1006"/>
      <c r="M81" s="1006"/>
      <c r="N81" s="1006"/>
      <c r="O81" s="1006"/>
      <c r="P81" s="1007"/>
      <c r="Q81" s="1008">
        <v>4</v>
      </c>
      <c r="R81" s="1002"/>
      <c r="S81" s="1002"/>
      <c r="T81" s="1002"/>
      <c r="U81" s="1002"/>
      <c r="V81" s="1002">
        <v>3</v>
      </c>
      <c r="W81" s="1002"/>
      <c r="X81" s="1002"/>
      <c r="Y81" s="1002"/>
      <c r="Z81" s="1002"/>
      <c r="AA81" s="1002">
        <v>1</v>
      </c>
      <c r="AB81" s="1002"/>
      <c r="AC81" s="1002"/>
      <c r="AD81" s="1002"/>
      <c r="AE81" s="1002"/>
      <c r="AF81" s="1002">
        <v>0</v>
      </c>
      <c r="AG81" s="1002"/>
      <c r="AH81" s="1002"/>
      <c r="AI81" s="1002"/>
      <c r="AJ81" s="1002"/>
      <c r="AK81" s="1002" t="s">
        <v>580</v>
      </c>
      <c r="AL81" s="1002"/>
      <c r="AM81" s="1002"/>
      <c r="AN81" s="1002"/>
      <c r="AO81" s="1002"/>
      <c r="AP81" s="1002" t="s">
        <v>581</v>
      </c>
      <c r="AQ81" s="1002"/>
      <c r="AR81" s="1002"/>
      <c r="AS81" s="1002"/>
      <c r="AT81" s="1002"/>
      <c r="AU81" s="1002" t="s">
        <v>580</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408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409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417</v>
      </c>
      <c r="AB109" s="925"/>
      <c r="AC109" s="925"/>
      <c r="AD109" s="925"/>
      <c r="AE109" s="926"/>
      <c r="AF109" s="927" t="s">
        <v>303</v>
      </c>
      <c r="AG109" s="925"/>
      <c r="AH109" s="925"/>
      <c r="AI109" s="925"/>
      <c r="AJ109" s="926"/>
      <c r="AK109" s="927" t="s">
        <v>302</v>
      </c>
      <c r="AL109" s="925"/>
      <c r="AM109" s="925"/>
      <c r="AN109" s="925"/>
      <c r="AO109" s="926"/>
      <c r="AP109" s="927" t="s">
        <v>418</v>
      </c>
      <c r="AQ109" s="925"/>
      <c r="AR109" s="925"/>
      <c r="AS109" s="925"/>
      <c r="AT109" s="956"/>
      <c r="AU109" s="924" t="s">
        <v>416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417</v>
      </c>
      <c r="BR109" s="925"/>
      <c r="BS109" s="925"/>
      <c r="BT109" s="925"/>
      <c r="BU109" s="926"/>
      <c r="BV109" s="927" t="s">
        <v>303</v>
      </c>
      <c r="BW109" s="925"/>
      <c r="BX109" s="925"/>
      <c r="BY109" s="925"/>
      <c r="BZ109" s="926"/>
      <c r="CA109" s="927" t="s">
        <v>302</v>
      </c>
      <c r="CB109" s="925"/>
      <c r="CC109" s="925"/>
      <c r="CD109" s="925"/>
      <c r="CE109" s="926"/>
      <c r="CF109" s="963" t="s">
        <v>418</v>
      </c>
      <c r="CG109" s="963"/>
      <c r="CH109" s="963"/>
      <c r="CI109" s="963"/>
      <c r="CJ109" s="963"/>
      <c r="CK109" s="927" t="s">
        <v>419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417</v>
      </c>
      <c r="DH109" s="925"/>
      <c r="DI109" s="925"/>
      <c r="DJ109" s="925"/>
      <c r="DK109" s="926"/>
      <c r="DL109" s="927" t="s">
        <v>303</v>
      </c>
      <c r="DM109" s="925"/>
      <c r="DN109" s="925"/>
      <c r="DO109" s="925"/>
      <c r="DP109" s="926"/>
      <c r="DQ109" s="927" t="s">
        <v>302</v>
      </c>
      <c r="DR109" s="925"/>
      <c r="DS109" s="925"/>
      <c r="DT109" s="925"/>
      <c r="DU109" s="926"/>
      <c r="DV109" s="927" t="s">
        <v>418</v>
      </c>
      <c r="DW109" s="925"/>
      <c r="DX109" s="925"/>
      <c r="DY109" s="925"/>
      <c r="DZ109" s="956"/>
    </row>
    <row r="110" spans="1:131" s="226" customFormat="1" ht="26.25" customHeight="1" x14ac:dyDescent="0.15">
      <c r="A110" s="827" t="s">
        <v>420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155472</v>
      </c>
      <c r="AB110" s="918"/>
      <c r="AC110" s="918"/>
      <c r="AD110" s="918"/>
      <c r="AE110" s="919"/>
      <c r="AF110" s="920">
        <v>152622</v>
      </c>
      <c r="AG110" s="918"/>
      <c r="AH110" s="918"/>
      <c r="AI110" s="918"/>
      <c r="AJ110" s="919"/>
      <c r="AK110" s="920">
        <v>161301</v>
      </c>
      <c r="AL110" s="918"/>
      <c r="AM110" s="918"/>
      <c r="AN110" s="918"/>
      <c r="AO110" s="919"/>
      <c r="AP110" s="921">
        <v>17.3</v>
      </c>
      <c r="AQ110" s="922"/>
      <c r="AR110" s="922"/>
      <c r="AS110" s="922"/>
      <c r="AT110" s="923"/>
      <c r="AU110" s="957" t="s">
        <v>67</v>
      </c>
      <c r="AV110" s="958"/>
      <c r="AW110" s="958"/>
      <c r="AX110" s="958"/>
      <c r="AY110" s="958"/>
      <c r="AZ110" s="883" t="s">
        <v>421</v>
      </c>
      <c r="BA110" s="828"/>
      <c r="BB110" s="828"/>
      <c r="BC110" s="828"/>
      <c r="BD110" s="828"/>
      <c r="BE110" s="828"/>
      <c r="BF110" s="828"/>
      <c r="BG110" s="828"/>
      <c r="BH110" s="828"/>
      <c r="BI110" s="828"/>
      <c r="BJ110" s="828"/>
      <c r="BK110" s="828"/>
      <c r="BL110" s="828"/>
      <c r="BM110" s="828"/>
      <c r="BN110" s="828"/>
      <c r="BO110" s="828"/>
      <c r="BP110" s="829"/>
      <c r="BQ110" s="884">
        <v>1786664</v>
      </c>
      <c r="BR110" s="865"/>
      <c r="BS110" s="865"/>
      <c r="BT110" s="865"/>
      <c r="BU110" s="865"/>
      <c r="BV110" s="865">
        <v>1855581</v>
      </c>
      <c r="BW110" s="865"/>
      <c r="BX110" s="865"/>
      <c r="BY110" s="865"/>
      <c r="BZ110" s="865"/>
      <c r="CA110" s="865">
        <v>1885848</v>
      </c>
      <c r="CB110" s="865"/>
      <c r="CC110" s="865"/>
      <c r="CD110" s="865"/>
      <c r="CE110" s="865"/>
      <c r="CF110" s="889">
        <v>202</v>
      </c>
      <c r="CG110" s="890"/>
      <c r="CH110" s="890"/>
      <c r="CI110" s="890"/>
      <c r="CJ110" s="890"/>
      <c r="CK110" s="953" t="s">
        <v>422</v>
      </c>
      <c r="CL110" s="839"/>
      <c r="CM110" s="914" t="s">
        <v>423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232</v>
      </c>
      <c r="DH110" s="865"/>
      <c r="DI110" s="865"/>
      <c r="DJ110" s="865"/>
      <c r="DK110" s="865"/>
      <c r="DL110" s="865" t="s">
        <v>232</v>
      </c>
      <c r="DM110" s="865"/>
      <c r="DN110" s="865"/>
      <c r="DO110" s="865"/>
      <c r="DP110" s="865"/>
      <c r="DQ110" s="865" t="s">
        <v>386</v>
      </c>
      <c r="DR110" s="865"/>
      <c r="DS110" s="865"/>
      <c r="DT110" s="865"/>
      <c r="DU110" s="865"/>
      <c r="DV110" s="866" t="s">
        <v>232</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232</v>
      </c>
      <c r="AB111" s="946"/>
      <c r="AC111" s="946"/>
      <c r="AD111" s="946"/>
      <c r="AE111" s="947"/>
      <c r="AF111" s="948" t="s">
        <v>232</v>
      </c>
      <c r="AG111" s="946"/>
      <c r="AH111" s="946"/>
      <c r="AI111" s="946"/>
      <c r="AJ111" s="947"/>
      <c r="AK111" s="948" t="s">
        <v>386</v>
      </c>
      <c r="AL111" s="946"/>
      <c r="AM111" s="946"/>
      <c r="AN111" s="946"/>
      <c r="AO111" s="947"/>
      <c r="AP111" s="949" t="s">
        <v>232</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v>68584</v>
      </c>
      <c r="BR111" s="837"/>
      <c r="BS111" s="837"/>
      <c r="BT111" s="837"/>
      <c r="BU111" s="837"/>
      <c r="BV111" s="837">
        <v>54849</v>
      </c>
      <c r="BW111" s="837"/>
      <c r="BX111" s="837"/>
      <c r="BY111" s="837"/>
      <c r="BZ111" s="837"/>
      <c r="CA111" s="837">
        <v>42823</v>
      </c>
      <c r="CB111" s="837"/>
      <c r="CC111" s="837"/>
      <c r="CD111" s="837"/>
      <c r="CE111" s="837"/>
      <c r="CF111" s="898">
        <v>4.5999999999999996</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386</v>
      </c>
      <c r="DH111" s="837"/>
      <c r="DI111" s="837"/>
      <c r="DJ111" s="837"/>
      <c r="DK111" s="837"/>
      <c r="DL111" s="837" t="s">
        <v>232</v>
      </c>
      <c r="DM111" s="837"/>
      <c r="DN111" s="837"/>
      <c r="DO111" s="837"/>
      <c r="DP111" s="837"/>
      <c r="DQ111" s="837" t="s">
        <v>232</v>
      </c>
      <c r="DR111" s="837"/>
      <c r="DS111" s="837"/>
      <c r="DT111" s="837"/>
      <c r="DU111" s="837"/>
      <c r="DV111" s="814" t="s">
        <v>232</v>
      </c>
      <c r="DW111" s="814"/>
      <c r="DX111" s="814"/>
      <c r="DY111" s="814"/>
      <c r="DZ111" s="815"/>
    </row>
    <row r="112" spans="1:131" s="226" customFormat="1" ht="26.25" customHeight="1" x14ac:dyDescent="0.15">
      <c r="A112" s="939" t="s">
        <v>427</v>
      </c>
      <c r="B112" s="940"/>
      <c r="C112" s="770" t="s">
        <v>428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232</v>
      </c>
      <c r="AB112" s="800"/>
      <c r="AC112" s="800"/>
      <c r="AD112" s="800"/>
      <c r="AE112" s="801"/>
      <c r="AF112" s="802" t="s">
        <v>232</v>
      </c>
      <c r="AG112" s="800"/>
      <c r="AH112" s="800"/>
      <c r="AI112" s="800"/>
      <c r="AJ112" s="801"/>
      <c r="AK112" s="802" t="s">
        <v>232</v>
      </c>
      <c r="AL112" s="800"/>
      <c r="AM112" s="800"/>
      <c r="AN112" s="800"/>
      <c r="AO112" s="801"/>
      <c r="AP112" s="847" t="s">
        <v>232</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169078</v>
      </c>
      <c r="BR112" s="837"/>
      <c r="BS112" s="837"/>
      <c r="BT112" s="837"/>
      <c r="BU112" s="837"/>
      <c r="BV112" s="837">
        <v>183240</v>
      </c>
      <c r="BW112" s="837"/>
      <c r="BX112" s="837"/>
      <c r="BY112" s="837"/>
      <c r="BZ112" s="837"/>
      <c r="CA112" s="837">
        <v>181726</v>
      </c>
      <c r="CB112" s="837"/>
      <c r="CC112" s="837"/>
      <c r="CD112" s="837"/>
      <c r="CE112" s="837"/>
      <c r="CF112" s="898">
        <v>19.5</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386</v>
      </c>
      <c r="DH112" s="837"/>
      <c r="DI112" s="837"/>
      <c r="DJ112" s="837"/>
      <c r="DK112" s="837"/>
      <c r="DL112" s="837" t="s">
        <v>232</v>
      </c>
      <c r="DM112" s="837"/>
      <c r="DN112" s="837"/>
      <c r="DO112" s="837"/>
      <c r="DP112" s="837"/>
      <c r="DQ112" s="837" t="s">
        <v>386</v>
      </c>
      <c r="DR112" s="837"/>
      <c r="DS112" s="837"/>
      <c r="DT112" s="837"/>
      <c r="DU112" s="837"/>
      <c r="DV112" s="814" t="s">
        <v>232</v>
      </c>
      <c r="DW112" s="814"/>
      <c r="DX112" s="814"/>
      <c r="DY112" s="814"/>
      <c r="DZ112" s="815"/>
    </row>
    <row r="113" spans="1:130" s="226" customFormat="1" ht="26.25" customHeight="1" x14ac:dyDescent="0.15">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4000</v>
      </c>
      <c r="AB113" s="946"/>
      <c r="AC113" s="946"/>
      <c r="AD113" s="946"/>
      <c r="AE113" s="947"/>
      <c r="AF113" s="948">
        <v>9000</v>
      </c>
      <c r="AG113" s="946"/>
      <c r="AH113" s="946"/>
      <c r="AI113" s="946"/>
      <c r="AJ113" s="947"/>
      <c r="AK113" s="948">
        <v>13000</v>
      </c>
      <c r="AL113" s="946"/>
      <c r="AM113" s="946"/>
      <c r="AN113" s="946"/>
      <c r="AO113" s="947"/>
      <c r="AP113" s="949">
        <v>1.4</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1412745</v>
      </c>
      <c r="BR113" s="837"/>
      <c r="BS113" s="837"/>
      <c r="BT113" s="837"/>
      <c r="BU113" s="837"/>
      <c r="BV113" s="837">
        <v>1345665</v>
      </c>
      <c r="BW113" s="837"/>
      <c r="BX113" s="837"/>
      <c r="BY113" s="837"/>
      <c r="BZ113" s="837"/>
      <c r="CA113" s="837">
        <v>1264336</v>
      </c>
      <c r="CB113" s="837"/>
      <c r="CC113" s="837"/>
      <c r="CD113" s="837"/>
      <c r="CE113" s="837"/>
      <c r="CF113" s="898">
        <v>135.4</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232</v>
      </c>
      <c r="DH113" s="800"/>
      <c r="DI113" s="800"/>
      <c r="DJ113" s="800"/>
      <c r="DK113" s="801"/>
      <c r="DL113" s="802" t="s">
        <v>386</v>
      </c>
      <c r="DM113" s="800"/>
      <c r="DN113" s="800"/>
      <c r="DO113" s="800"/>
      <c r="DP113" s="801"/>
      <c r="DQ113" s="802" t="s">
        <v>386</v>
      </c>
      <c r="DR113" s="800"/>
      <c r="DS113" s="800"/>
      <c r="DT113" s="800"/>
      <c r="DU113" s="801"/>
      <c r="DV113" s="847" t="s">
        <v>386</v>
      </c>
      <c r="DW113" s="848"/>
      <c r="DX113" s="848"/>
      <c r="DY113" s="848"/>
      <c r="DZ113" s="849"/>
    </row>
    <row r="114" spans="1:130" s="226" customFormat="1" ht="26.25" customHeight="1" x14ac:dyDescent="0.15">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95437</v>
      </c>
      <c r="AB114" s="800"/>
      <c r="AC114" s="800"/>
      <c r="AD114" s="800"/>
      <c r="AE114" s="801"/>
      <c r="AF114" s="802">
        <v>91398</v>
      </c>
      <c r="AG114" s="800"/>
      <c r="AH114" s="800"/>
      <c r="AI114" s="800"/>
      <c r="AJ114" s="801"/>
      <c r="AK114" s="802">
        <v>96507</v>
      </c>
      <c r="AL114" s="800"/>
      <c r="AM114" s="800"/>
      <c r="AN114" s="800"/>
      <c r="AO114" s="801"/>
      <c r="AP114" s="847">
        <v>10.3</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46413</v>
      </c>
      <c r="BR114" s="837"/>
      <c r="BS114" s="837"/>
      <c r="BT114" s="837"/>
      <c r="BU114" s="837"/>
      <c r="BV114" s="837">
        <v>59281</v>
      </c>
      <c r="BW114" s="837"/>
      <c r="BX114" s="837"/>
      <c r="BY114" s="837"/>
      <c r="BZ114" s="837"/>
      <c r="CA114" s="837">
        <v>43404</v>
      </c>
      <c r="CB114" s="837"/>
      <c r="CC114" s="837"/>
      <c r="CD114" s="837"/>
      <c r="CE114" s="837"/>
      <c r="CF114" s="898">
        <v>4.5999999999999996</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386</v>
      </c>
      <c r="DH114" s="800"/>
      <c r="DI114" s="800"/>
      <c r="DJ114" s="800"/>
      <c r="DK114" s="801"/>
      <c r="DL114" s="802" t="s">
        <v>386</v>
      </c>
      <c r="DM114" s="800"/>
      <c r="DN114" s="800"/>
      <c r="DO114" s="800"/>
      <c r="DP114" s="801"/>
      <c r="DQ114" s="802" t="s">
        <v>232</v>
      </c>
      <c r="DR114" s="800"/>
      <c r="DS114" s="800"/>
      <c r="DT114" s="800"/>
      <c r="DU114" s="801"/>
      <c r="DV114" s="847" t="s">
        <v>232</v>
      </c>
      <c r="DW114" s="848"/>
      <c r="DX114" s="848"/>
      <c r="DY114" s="848"/>
      <c r="DZ114" s="849"/>
    </row>
    <row r="115" spans="1:130" s="226" customFormat="1" ht="26.25" customHeight="1" x14ac:dyDescent="0.15">
      <c r="A115" s="941"/>
      <c r="B115" s="942"/>
      <c r="C115" s="770" t="s">
        <v>437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13861</v>
      </c>
      <c r="AB115" s="946"/>
      <c r="AC115" s="946"/>
      <c r="AD115" s="946"/>
      <c r="AE115" s="947"/>
      <c r="AF115" s="948">
        <v>13734</v>
      </c>
      <c r="AG115" s="946"/>
      <c r="AH115" s="946"/>
      <c r="AI115" s="946"/>
      <c r="AJ115" s="947"/>
      <c r="AK115" s="948">
        <v>12027</v>
      </c>
      <c r="AL115" s="946"/>
      <c r="AM115" s="946"/>
      <c r="AN115" s="946"/>
      <c r="AO115" s="947"/>
      <c r="AP115" s="949">
        <v>1.3</v>
      </c>
      <c r="AQ115" s="950"/>
      <c r="AR115" s="950"/>
      <c r="AS115" s="950"/>
      <c r="AT115" s="951"/>
      <c r="AU115" s="959"/>
      <c r="AV115" s="960"/>
      <c r="AW115" s="960"/>
      <c r="AX115" s="960"/>
      <c r="AY115" s="960"/>
      <c r="AZ115" s="835" t="s">
        <v>438</v>
      </c>
      <c r="BA115" s="770"/>
      <c r="BB115" s="770"/>
      <c r="BC115" s="770"/>
      <c r="BD115" s="770"/>
      <c r="BE115" s="770"/>
      <c r="BF115" s="770"/>
      <c r="BG115" s="770"/>
      <c r="BH115" s="770"/>
      <c r="BI115" s="770"/>
      <c r="BJ115" s="770"/>
      <c r="BK115" s="770"/>
      <c r="BL115" s="770"/>
      <c r="BM115" s="770"/>
      <c r="BN115" s="770"/>
      <c r="BO115" s="770"/>
      <c r="BP115" s="771"/>
      <c r="BQ115" s="836" t="s">
        <v>232</v>
      </c>
      <c r="BR115" s="837"/>
      <c r="BS115" s="837"/>
      <c r="BT115" s="837"/>
      <c r="BU115" s="837"/>
      <c r="BV115" s="837" t="s">
        <v>386</v>
      </c>
      <c r="BW115" s="837"/>
      <c r="BX115" s="837"/>
      <c r="BY115" s="837"/>
      <c r="BZ115" s="837"/>
      <c r="CA115" s="837" t="s">
        <v>232</v>
      </c>
      <c r="CB115" s="837"/>
      <c r="CC115" s="837"/>
      <c r="CD115" s="837"/>
      <c r="CE115" s="837"/>
      <c r="CF115" s="898" t="s">
        <v>232</v>
      </c>
      <c r="CG115" s="899"/>
      <c r="CH115" s="899"/>
      <c r="CI115" s="899"/>
      <c r="CJ115" s="899"/>
      <c r="CK115" s="954"/>
      <c r="CL115" s="841"/>
      <c r="CM115" s="835" t="s">
        <v>439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232</v>
      </c>
      <c r="DH115" s="800"/>
      <c r="DI115" s="800"/>
      <c r="DJ115" s="800"/>
      <c r="DK115" s="801"/>
      <c r="DL115" s="802" t="s">
        <v>232</v>
      </c>
      <c r="DM115" s="800"/>
      <c r="DN115" s="800"/>
      <c r="DO115" s="800"/>
      <c r="DP115" s="801"/>
      <c r="DQ115" s="802" t="s">
        <v>386</v>
      </c>
      <c r="DR115" s="800"/>
      <c r="DS115" s="800"/>
      <c r="DT115" s="800"/>
      <c r="DU115" s="801"/>
      <c r="DV115" s="847" t="s">
        <v>232</v>
      </c>
      <c r="DW115" s="848"/>
      <c r="DX115" s="848"/>
      <c r="DY115" s="848"/>
      <c r="DZ115" s="849"/>
    </row>
    <row r="116" spans="1:130" s="226" customFormat="1" ht="26.25" customHeight="1" x14ac:dyDescent="0.15">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386</v>
      </c>
      <c r="AB116" s="800"/>
      <c r="AC116" s="800"/>
      <c r="AD116" s="800"/>
      <c r="AE116" s="801"/>
      <c r="AF116" s="802" t="s">
        <v>232</v>
      </c>
      <c r="AG116" s="800"/>
      <c r="AH116" s="800"/>
      <c r="AI116" s="800"/>
      <c r="AJ116" s="801"/>
      <c r="AK116" s="802" t="s">
        <v>232</v>
      </c>
      <c r="AL116" s="800"/>
      <c r="AM116" s="800"/>
      <c r="AN116" s="800"/>
      <c r="AO116" s="801"/>
      <c r="AP116" s="847" t="s">
        <v>386</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232</v>
      </c>
      <c r="BR116" s="837"/>
      <c r="BS116" s="837"/>
      <c r="BT116" s="837"/>
      <c r="BU116" s="837"/>
      <c r="BV116" s="837" t="s">
        <v>386</v>
      </c>
      <c r="BW116" s="837"/>
      <c r="BX116" s="837"/>
      <c r="BY116" s="837"/>
      <c r="BZ116" s="837"/>
      <c r="CA116" s="837" t="s">
        <v>232</v>
      </c>
      <c r="CB116" s="837"/>
      <c r="CC116" s="837"/>
      <c r="CD116" s="837"/>
      <c r="CE116" s="837"/>
      <c r="CF116" s="898" t="s">
        <v>232</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66256</v>
      </c>
      <c r="DH116" s="800"/>
      <c r="DI116" s="800"/>
      <c r="DJ116" s="800"/>
      <c r="DK116" s="801"/>
      <c r="DL116" s="802">
        <v>54470</v>
      </c>
      <c r="DM116" s="800"/>
      <c r="DN116" s="800"/>
      <c r="DO116" s="800"/>
      <c r="DP116" s="801"/>
      <c r="DQ116" s="802">
        <v>42823</v>
      </c>
      <c r="DR116" s="800"/>
      <c r="DS116" s="800"/>
      <c r="DT116" s="800"/>
      <c r="DU116" s="801"/>
      <c r="DV116" s="847">
        <v>4.5999999999999996</v>
      </c>
      <c r="DW116" s="848"/>
      <c r="DX116" s="848"/>
      <c r="DY116" s="848"/>
      <c r="DZ116" s="849"/>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268770</v>
      </c>
      <c r="AB117" s="932"/>
      <c r="AC117" s="932"/>
      <c r="AD117" s="932"/>
      <c r="AE117" s="933"/>
      <c r="AF117" s="934">
        <v>266754</v>
      </c>
      <c r="AG117" s="932"/>
      <c r="AH117" s="932"/>
      <c r="AI117" s="932"/>
      <c r="AJ117" s="933"/>
      <c r="AK117" s="934">
        <v>282835</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232</v>
      </c>
      <c r="BR117" s="837"/>
      <c r="BS117" s="837"/>
      <c r="BT117" s="837"/>
      <c r="BU117" s="837"/>
      <c r="BV117" s="837" t="s">
        <v>386</v>
      </c>
      <c r="BW117" s="837"/>
      <c r="BX117" s="837"/>
      <c r="BY117" s="837"/>
      <c r="BZ117" s="837"/>
      <c r="CA117" s="837" t="s">
        <v>232</v>
      </c>
      <c r="CB117" s="837"/>
      <c r="CC117" s="837"/>
      <c r="CD117" s="837"/>
      <c r="CE117" s="837"/>
      <c r="CF117" s="898" t="s">
        <v>232</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446</v>
      </c>
      <c r="DH117" s="800"/>
      <c r="DI117" s="800"/>
      <c r="DJ117" s="800"/>
      <c r="DK117" s="801"/>
      <c r="DL117" s="802" t="s">
        <v>386</v>
      </c>
      <c r="DM117" s="800"/>
      <c r="DN117" s="800"/>
      <c r="DO117" s="800"/>
      <c r="DP117" s="801"/>
      <c r="DQ117" s="802" t="s">
        <v>386</v>
      </c>
      <c r="DR117" s="800"/>
      <c r="DS117" s="800"/>
      <c r="DT117" s="800"/>
      <c r="DU117" s="801"/>
      <c r="DV117" s="847" t="s">
        <v>386</v>
      </c>
      <c r="DW117" s="848"/>
      <c r="DX117" s="848"/>
      <c r="DY117" s="848"/>
      <c r="DZ117" s="849"/>
    </row>
    <row r="118" spans="1:130" s="226" customFormat="1" ht="26.25" customHeight="1" x14ac:dyDescent="0.15">
      <c r="A118" s="924" t="s">
        <v>419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417</v>
      </c>
      <c r="AB118" s="925"/>
      <c r="AC118" s="925"/>
      <c r="AD118" s="925"/>
      <c r="AE118" s="926"/>
      <c r="AF118" s="927" t="s">
        <v>303</v>
      </c>
      <c r="AG118" s="925"/>
      <c r="AH118" s="925"/>
      <c r="AI118" s="925"/>
      <c r="AJ118" s="926"/>
      <c r="AK118" s="927" t="s">
        <v>302</v>
      </c>
      <c r="AL118" s="925"/>
      <c r="AM118" s="925"/>
      <c r="AN118" s="925"/>
      <c r="AO118" s="926"/>
      <c r="AP118" s="928" t="s">
        <v>418</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386</v>
      </c>
      <c r="BR118" s="868"/>
      <c r="BS118" s="868"/>
      <c r="BT118" s="868"/>
      <c r="BU118" s="868"/>
      <c r="BV118" s="868" t="s">
        <v>232</v>
      </c>
      <c r="BW118" s="868"/>
      <c r="BX118" s="868"/>
      <c r="BY118" s="868"/>
      <c r="BZ118" s="868"/>
      <c r="CA118" s="868" t="s">
        <v>232</v>
      </c>
      <c r="CB118" s="868"/>
      <c r="CC118" s="868"/>
      <c r="CD118" s="868"/>
      <c r="CE118" s="868"/>
      <c r="CF118" s="898" t="s">
        <v>232</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232</v>
      </c>
      <c r="DH118" s="800"/>
      <c r="DI118" s="800"/>
      <c r="DJ118" s="800"/>
      <c r="DK118" s="801"/>
      <c r="DL118" s="802" t="s">
        <v>232</v>
      </c>
      <c r="DM118" s="800"/>
      <c r="DN118" s="800"/>
      <c r="DO118" s="800"/>
      <c r="DP118" s="801"/>
      <c r="DQ118" s="802" t="s">
        <v>446</v>
      </c>
      <c r="DR118" s="800"/>
      <c r="DS118" s="800"/>
      <c r="DT118" s="800"/>
      <c r="DU118" s="801"/>
      <c r="DV118" s="847" t="s">
        <v>446</v>
      </c>
      <c r="DW118" s="848"/>
      <c r="DX118" s="848"/>
      <c r="DY118" s="848"/>
      <c r="DZ118" s="849"/>
    </row>
    <row r="119" spans="1:130" s="226" customFormat="1" ht="26.25" customHeight="1" x14ac:dyDescent="0.15">
      <c r="A119" s="838" t="s">
        <v>422</v>
      </c>
      <c r="B119" s="839"/>
      <c r="C119" s="914" t="s">
        <v>423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232</v>
      </c>
      <c r="AB119" s="918"/>
      <c r="AC119" s="918"/>
      <c r="AD119" s="918"/>
      <c r="AE119" s="919"/>
      <c r="AF119" s="920" t="s">
        <v>232</v>
      </c>
      <c r="AG119" s="918"/>
      <c r="AH119" s="918"/>
      <c r="AI119" s="918"/>
      <c r="AJ119" s="919"/>
      <c r="AK119" s="920" t="s">
        <v>232</v>
      </c>
      <c r="AL119" s="918"/>
      <c r="AM119" s="918"/>
      <c r="AN119" s="918"/>
      <c r="AO119" s="919"/>
      <c r="AP119" s="921" t="s">
        <v>232</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449</v>
      </c>
      <c r="BP119" s="901"/>
      <c r="BQ119" s="905">
        <v>3483484</v>
      </c>
      <c r="BR119" s="868"/>
      <c r="BS119" s="868"/>
      <c r="BT119" s="868"/>
      <c r="BU119" s="868"/>
      <c r="BV119" s="868">
        <v>3498616</v>
      </c>
      <c r="BW119" s="868"/>
      <c r="BX119" s="868"/>
      <c r="BY119" s="868"/>
      <c r="BZ119" s="868"/>
      <c r="CA119" s="868">
        <v>3418137</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2328</v>
      </c>
      <c r="DH119" s="783"/>
      <c r="DI119" s="783"/>
      <c r="DJ119" s="783"/>
      <c r="DK119" s="784"/>
      <c r="DL119" s="785">
        <v>379</v>
      </c>
      <c r="DM119" s="783"/>
      <c r="DN119" s="783"/>
      <c r="DO119" s="783"/>
      <c r="DP119" s="784"/>
      <c r="DQ119" s="785" t="s">
        <v>232</v>
      </c>
      <c r="DR119" s="783"/>
      <c r="DS119" s="783"/>
      <c r="DT119" s="783"/>
      <c r="DU119" s="784"/>
      <c r="DV119" s="871" t="s">
        <v>232</v>
      </c>
      <c r="DW119" s="872"/>
      <c r="DX119" s="872"/>
      <c r="DY119" s="872"/>
      <c r="DZ119" s="873"/>
    </row>
    <row r="120" spans="1:130" s="226" customFormat="1" ht="26.25" customHeight="1" x14ac:dyDescent="0.15">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232</v>
      </c>
      <c r="AB120" s="800"/>
      <c r="AC120" s="800"/>
      <c r="AD120" s="800"/>
      <c r="AE120" s="801"/>
      <c r="AF120" s="802" t="s">
        <v>446</v>
      </c>
      <c r="AG120" s="800"/>
      <c r="AH120" s="800"/>
      <c r="AI120" s="800"/>
      <c r="AJ120" s="801"/>
      <c r="AK120" s="802" t="s">
        <v>232</v>
      </c>
      <c r="AL120" s="800"/>
      <c r="AM120" s="800"/>
      <c r="AN120" s="800"/>
      <c r="AO120" s="801"/>
      <c r="AP120" s="847" t="s">
        <v>232</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1027836</v>
      </c>
      <c r="BR120" s="865"/>
      <c r="BS120" s="865"/>
      <c r="BT120" s="865"/>
      <c r="BU120" s="865"/>
      <c r="BV120" s="865">
        <v>816607</v>
      </c>
      <c r="BW120" s="865"/>
      <c r="BX120" s="865"/>
      <c r="BY120" s="865"/>
      <c r="BZ120" s="865"/>
      <c r="CA120" s="865">
        <v>766615</v>
      </c>
      <c r="CB120" s="865"/>
      <c r="CC120" s="865"/>
      <c r="CD120" s="865"/>
      <c r="CE120" s="865"/>
      <c r="CF120" s="889">
        <v>82.1</v>
      </c>
      <c r="CG120" s="890"/>
      <c r="CH120" s="890"/>
      <c r="CI120" s="890"/>
      <c r="CJ120" s="890"/>
      <c r="CK120" s="891" t="s">
        <v>453</v>
      </c>
      <c r="CL120" s="875"/>
      <c r="CM120" s="875"/>
      <c r="CN120" s="875"/>
      <c r="CO120" s="876"/>
      <c r="CP120" s="895" t="s">
        <v>454</v>
      </c>
      <c r="CQ120" s="896"/>
      <c r="CR120" s="896"/>
      <c r="CS120" s="896"/>
      <c r="CT120" s="896"/>
      <c r="CU120" s="896"/>
      <c r="CV120" s="896"/>
      <c r="CW120" s="896"/>
      <c r="CX120" s="896"/>
      <c r="CY120" s="896"/>
      <c r="CZ120" s="896"/>
      <c r="DA120" s="896"/>
      <c r="DB120" s="896"/>
      <c r="DC120" s="896"/>
      <c r="DD120" s="896"/>
      <c r="DE120" s="896"/>
      <c r="DF120" s="897"/>
      <c r="DG120" s="884">
        <v>169078</v>
      </c>
      <c r="DH120" s="865"/>
      <c r="DI120" s="865"/>
      <c r="DJ120" s="865"/>
      <c r="DK120" s="865"/>
      <c r="DL120" s="865">
        <v>183240</v>
      </c>
      <c r="DM120" s="865"/>
      <c r="DN120" s="865"/>
      <c r="DO120" s="865"/>
      <c r="DP120" s="865"/>
      <c r="DQ120" s="865">
        <v>181726</v>
      </c>
      <c r="DR120" s="865"/>
      <c r="DS120" s="865"/>
      <c r="DT120" s="865"/>
      <c r="DU120" s="865"/>
      <c r="DV120" s="866">
        <v>19.5</v>
      </c>
      <c r="DW120" s="866"/>
      <c r="DX120" s="866"/>
      <c r="DY120" s="866"/>
      <c r="DZ120" s="867"/>
    </row>
    <row r="121" spans="1:130" s="226" customFormat="1" ht="26.25" customHeight="1" x14ac:dyDescent="0.15">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386</v>
      </c>
      <c r="AB121" s="800"/>
      <c r="AC121" s="800"/>
      <c r="AD121" s="800"/>
      <c r="AE121" s="801"/>
      <c r="AF121" s="802" t="s">
        <v>446</v>
      </c>
      <c r="AG121" s="800"/>
      <c r="AH121" s="800"/>
      <c r="AI121" s="800"/>
      <c r="AJ121" s="801"/>
      <c r="AK121" s="802" t="s">
        <v>386</v>
      </c>
      <c r="AL121" s="800"/>
      <c r="AM121" s="800"/>
      <c r="AN121" s="800"/>
      <c r="AO121" s="801"/>
      <c r="AP121" s="847" t="s">
        <v>232</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t="s">
        <v>232</v>
      </c>
      <c r="BR121" s="837"/>
      <c r="BS121" s="837"/>
      <c r="BT121" s="837"/>
      <c r="BU121" s="837"/>
      <c r="BV121" s="837" t="s">
        <v>386</v>
      </c>
      <c r="BW121" s="837"/>
      <c r="BX121" s="837"/>
      <c r="BY121" s="837"/>
      <c r="BZ121" s="837"/>
      <c r="CA121" s="837" t="s">
        <v>386</v>
      </c>
      <c r="CB121" s="837"/>
      <c r="CC121" s="837"/>
      <c r="CD121" s="837"/>
      <c r="CE121" s="837"/>
      <c r="CF121" s="898" t="s">
        <v>386</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t="s">
        <v>232</v>
      </c>
      <c r="DH121" s="837"/>
      <c r="DI121" s="837"/>
      <c r="DJ121" s="837"/>
      <c r="DK121" s="837"/>
      <c r="DL121" s="837" t="s">
        <v>386</v>
      </c>
      <c r="DM121" s="837"/>
      <c r="DN121" s="837"/>
      <c r="DO121" s="837"/>
      <c r="DP121" s="837"/>
      <c r="DQ121" s="837" t="s">
        <v>386</v>
      </c>
      <c r="DR121" s="837"/>
      <c r="DS121" s="837"/>
      <c r="DT121" s="837"/>
      <c r="DU121" s="837"/>
      <c r="DV121" s="814" t="s">
        <v>446</v>
      </c>
      <c r="DW121" s="814"/>
      <c r="DX121" s="814"/>
      <c r="DY121" s="814"/>
      <c r="DZ121" s="815"/>
    </row>
    <row r="122" spans="1:130" s="226" customFormat="1" ht="26.25" customHeight="1" x14ac:dyDescent="0.15">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232</v>
      </c>
      <c r="AB122" s="800"/>
      <c r="AC122" s="800"/>
      <c r="AD122" s="800"/>
      <c r="AE122" s="801"/>
      <c r="AF122" s="802" t="s">
        <v>386</v>
      </c>
      <c r="AG122" s="800"/>
      <c r="AH122" s="800"/>
      <c r="AI122" s="800"/>
      <c r="AJ122" s="801"/>
      <c r="AK122" s="802" t="s">
        <v>446</v>
      </c>
      <c r="AL122" s="800"/>
      <c r="AM122" s="800"/>
      <c r="AN122" s="800"/>
      <c r="AO122" s="801"/>
      <c r="AP122" s="847" t="s">
        <v>232</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1762897</v>
      </c>
      <c r="BR122" s="868"/>
      <c r="BS122" s="868"/>
      <c r="BT122" s="868"/>
      <c r="BU122" s="868"/>
      <c r="BV122" s="868">
        <v>1708959</v>
      </c>
      <c r="BW122" s="868"/>
      <c r="BX122" s="868"/>
      <c r="BY122" s="868"/>
      <c r="BZ122" s="868"/>
      <c r="CA122" s="868">
        <v>1640226</v>
      </c>
      <c r="CB122" s="868"/>
      <c r="CC122" s="868"/>
      <c r="CD122" s="868"/>
      <c r="CE122" s="868"/>
      <c r="CF122" s="869">
        <v>175.7</v>
      </c>
      <c r="CG122" s="870"/>
      <c r="CH122" s="870"/>
      <c r="CI122" s="870"/>
      <c r="CJ122" s="870"/>
      <c r="CK122" s="892"/>
      <c r="CL122" s="878"/>
      <c r="CM122" s="878"/>
      <c r="CN122" s="878"/>
      <c r="CO122" s="879"/>
      <c r="CP122" s="858" t="s">
        <v>459</v>
      </c>
      <c r="CQ122" s="859"/>
      <c r="CR122" s="859"/>
      <c r="CS122" s="859"/>
      <c r="CT122" s="859"/>
      <c r="CU122" s="859"/>
      <c r="CV122" s="859"/>
      <c r="CW122" s="859"/>
      <c r="CX122" s="859"/>
      <c r="CY122" s="859"/>
      <c r="CZ122" s="859"/>
      <c r="DA122" s="859"/>
      <c r="DB122" s="859"/>
      <c r="DC122" s="859"/>
      <c r="DD122" s="859"/>
      <c r="DE122" s="859"/>
      <c r="DF122" s="860"/>
      <c r="DG122" s="836" t="s">
        <v>232</v>
      </c>
      <c r="DH122" s="837"/>
      <c r="DI122" s="837"/>
      <c r="DJ122" s="837"/>
      <c r="DK122" s="837"/>
      <c r="DL122" s="837" t="s">
        <v>386</v>
      </c>
      <c r="DM122" s="837"/>
      <c r="DN122" s="837"/>
      <c r="DO122" s="837"/>
      <c r="DP122" s="837"/>
      <c r="DQ122" s="837" t="s">
        <v>232</v>
      </c>
      <c r="DR122" s="837"/>
      <c r="DS122" s="837"/>
      <c r="DT122" s="837"/>
      <c r="DU122" s="837"/>
      <c r="DV122" s="814" t="s">
        <v>232</v>
      </c>
      <c r="DW122" s="814"/>
      <c r="DX122" s="814"/>
      <c r="DY122" s="814"/>
      <c r="DZ122" s="815"/>
    </row>
    <row r="123" spans="1:130" s="226" customFormat="1" ht="26.25" customHeight="1" x14ac:dyDescent="0.15">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232</v>
      </c>
      <c r="AB123" s="800"/>
      <c r="AC123" s="800"/>
      <c r="AD123" s="800"/>
      <c r="AE123" s="801"/>
      <c r="AF123" s="802" t="s">
        <v>232</v>
      </c>
      <c r="AG123" s="800"/>
      <c r="AH123" s="800"/>
      <c r="AI123" s="800"/>
      <c r="AJ123" s="801"/>
      <c r="AK123" s="802" t="s">
        <v>232</v>
      </c>
      <c r="AL123" s="800"/>
      <c r="AM123" s="800"/>
      <c r="AN123" s="800"/>
      <c r="AO123" s="801"/>
      <c r="AP123" s="847" t="s">
        <v>232</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460</v>
      </c>
      <c r="BP123" s="901"/>
      <c r="BQ123" s="855">
        <v>2790733</v>
      </c>
      <c r="BR123" s="856"/>
      <c r="BS123" s="856"/>
      <c r="BT123" s="856"/>
      <c r="BU123" s="856"/>
      <c r="BV123" s="856">
        <v>2525566</v>
      </c>
      <c r="BW123" s="856"/>
      <c r="BX123" s="856"/>
      <c r="BY123" s="856"/>
      <c r="BZ123" s="856"/>
      <c r="CA123" s="856">
        <v>2406841</v>
      </c>
      <c r="CB123" s="856"/>
      <c r="CC123" s="856"/>
      <c r="CD123" s="856"/>
      <c r="CE123" s="856"/>
      <c r="CF123" s="766"/>
      <c r="CG123" s="767"/>
      <c r="CH123" s="767"/>
      <c r="CI123" s="767"/>
      <c r="CJ123" s="857"/>
      <c r="CK123" s="892"/>
      <c r="CL123" s="878"/>
      <c r="CM123" s="878"/>
      <c r="CN123" s="878"/>
      <c r="CO123" s="879"/>
      <c r="CP123" s="858" t="s">
        <v>461</v>
      </c>
      <c r="CQ123" s="859"/>
      <c r="CR123" s="859"/>
      <c r="CS123" s="859"/>
      <c r="CT123" s="859"/>
      <c r="CU123" s="859"/>
      <c r="CV123" s="859"/>
      <c r="CW123" s="859"/>
      <c r="CX123" s="859"/>
      <c r="CY123" s="859"/>
      <c r="CZ123" s="859"/>
      <c r="DA123" s="859"/>
      <c r="DB123" s="859"/>
      <c r="DC123" s="859"/>
      <c r="DD123" s="859"/>
      <c r="DE123" s="859"/>
      <c r="DF123" s="860"/>
      <c r="DG123" s="799" t="s">
        <v>232</v>
      </c>
      <c r="DH123" s="800"/>
      <c r="DI123" s="800"/>
      <c r="DJ123" s="800"/>
      <c r="DK123" s="801"/>
      <c r="DL123" s="802" t="s">
        <v>386</v>
      </c>
      <c r="DM123" s="800"/>
      <c r="DN123" s="800"/>
      <c r="DO123" s="800"/>
      <c r="DP123" s="801"/>
      <c r="DQ123" s="802" t="s">
        <v>386</v>
      </c>
      <c r="DR123" s="800"/>
      <c r="DS123" s="800"/>
      <c r="DT123" s="800"/>
      <c r="DU123" s="801"/>
      <c r="DV123" s="847" t="s">
        <v>232</v>
      </c>
      <c r="DW123" s="848"/>
      <c r="DX123" s="848"/>
      <c r="DY123" s="848"/>
      <c r="DZ123" s="849"/>
    </row>
    <row r="124" spans="1:130" s="226" customFormat="1" ht="26.25" customHeight="1" thickBot="1" x14ac:dyDescent="0.2">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386</v>
      </c>
      <c r="AB124" s="800"/>
      <c r="AC124" s="800"/>
      <c r="AD124" s="800"/>
      <c r="AE124" s="801"/>
      <c r="AF124" s="802" t="s">
        <v>232</v>
      </c>
      <c r="AG124" s="800"/>
      <c r="AH124" s="800"/>
      <c r="AI124" s="800"/>
      <c r="AJ124" s="801"/>
      <c r="AK124" s="802" t="s">
        <v>232</v>
      </c>
      <c r="AL124" s="800"/>
      <c r="AM124" s="800"/>
      <c r="AN124" s="800"/>
      <c r="AO124" s="801"/>
      <c r="AP124" s="847" t="s">
        <v>232</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70</v>
      </c>
      <c r="BR124" s="854"/>
      <c r="BS124" s="854"/>
      <c r="BT124" s="854"/>
      <c r="BU124" s="854"/>
      <c r="BV124" s="854">
        <v>103</v>
      </c>
      <c r="BW124" s="854"/>
      <c r="BX124" s="854"/>
      <c r="BY124" s="854"/>
      <c r="BZ124" s="854"/>
      <c r="CA124" s="854">
        <v>108.3</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232</v>
      </c>
      <c r="DH124" s="783"/>
      <c r="DI124" s="783"/>
      <c r="DJ124" s="783"/>
      <c r="DK124" s="784"/>
      <c r="DL124" s="785" t="s">
        <v>232</v>
      </c>
      <c r="DM124" s="783"/>
      <c r="DN124" s="783"/>
      <c r="DO124" s="783"/>
      <c r="DP124" s="784"/>
      <c r="DQ124" s="785" t="s">
        <v>232</v>
      </c>
      <c r="DR124" s="783"/>
      <c r="DS124" s="783"/>
      <c r="DT124" s="783"/>
      <c r="DU124" s="784"/>
      <c r="DV124" s="871" t="s">
        <v>386</v>
      </c>
      <c r="DW124" s="872"/>
      <c r="DX124" s="872"/>
      <c r="DY124" s="872"/>
      <c r="DZ124" s="873"/>
    </row>
    <row r="125" spans="1:130" s="226" customFormat="1" ht="26.25" customHeight="1" x14ac:dyDescent="0.15">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232</v>
      </c>
      <c r="AB125" s="800"/>
      <c r="AC125" s="800"/>
      <c r="AD125" s="800"/>
      <c r="AE125" s="801"/>
      <c r="AF125" s="802" t="s">
        <v>232</v>
      </c>
      <c r="AG125" s="800"/>
      <c r="AH125" s="800"/>
      <c r="AI125" s="800"/>
      <c r="AJ125" s="801"/>
      <c r="AK125" s="802" t="s">
        <v>386</v>
      </c>
      <c r="AL125" s="800"/>
      <c r="AM125" s="800"/>
      <c r="AN125" s="800"/>
      <c r="AO125" s="801"/>
      <c r="AP125" s="847" t="s">
        <v>232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386</v>
      </c>
      <c r="DH125" s="865"/>
      <c r="DI125" s="865"/>
      <c r="DJ125" s="865"/>
      <c r="DK125" s="865"/>
      <c r="DL125" s="865" t="s">
        <v>232</v>
      </c>
      <c r="DM125" s="865"/>
      <c r="DN125" s="865"/>
      <c r="DO125" s="865"/>
      <c r="DP125" s="865"/>
      <c r="DQ125" s="865" t="s">
        <v>386</v>
      </c>
      <c r="DR125" s="865"/>
      <c r="DS125" s="865"/>
      <c r="DT125" s="865"/>
      <c r="DU125" s="865"/>
      <c r="DV125" s="866" t="s">
        <v>232</v>
      </c>
      <c r="DW125" s="866"/>
      <c r="DX125" s="866"/>
      <c r="DY125" s="866"/>
      <c r="DZ125" s="867"/>
    </row>
    <row r="126" spans="1:130" s="226" customFormat="1" ht="26.25" customHeight="1" thickBot="1" x14ac:dyDescent="0.2">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386</v>
      </c>
      <c r="AB126" s="800"/>
      <c r="AC126" s="800"/>
      <c r="AD126" s="800"/>
      <c r="AE126" s="801"/>
      <c r="AF126" s="802" t="s">
        <v>232</v>
      </c>
      <c r="AG126" s="800"/>
      <c r="AH126" s="800"/>
      <c r="AI126" s="800"/>
      <c r="AJ126" s="801"/>
      <c r="AK126" s="802" t="s">
        <v>232</v>
      </c>
      <c r="AL126" s="800"/>
      <c r="AM126" s="800"/>
      <c r="AN126" s="800"/>
      <c r="AO126" s="801"/>
      <c r="AP126" s="847" t="s">
        <v>232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386</v>
      </c>
      <c r="DH126" s="837"/>
      <c r="DI126" s="837"/>
      <c r="DJ126" s="837"/>
      <c r="DK126" s="837"/>
      <c r="DL126" s="837" t="s">
        <v>386</v>
      </c>
      <c r="DM126" s="837"/>
      <c r="DN126" s="837"/>
      <c r="DO126" s="837"/>
      <c r="DP126" s="837"/>
      <c r="DQ126" s="837" t="s">
        <v>232</v>
      </c>
      <c r="DR126" s="837"/>
      <c r="DS126" s="837"/>
      <c r="DT126" s="837"/>
      <c r="DU126" s="837"/>
      <c r="DV126" s="814" t="s">
        <v>232</v>
      </c>
      <c r="DW126" s="814"/>
      <c r="DX126" s="814"/>
      <c r="DY126" s="814"/>
      <c r="DZ126" s="815"/>
    </row>
    <row r="127" spans="1:130" s="226" customFormat="1" ht="26.25" customHeight="1" x14ac:dyDescent="0.15">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13861</v>
      </c>
      <c r="AB127" s="800"/>
      <c r="AC127" s="800"/>
      <c r="AD127" s="800"/>
      <c r="AE127" s="801"/>
      <c r="AF127" s="802">
        <v>13734</v>
      </c>
      <c r="AG127" s="800"/>
      <c r="AH127" s="800"/>
      <c r="AI127" s="800"/>
      <c r="AJ127" s="801"/>
      <c r="AK127" s="802">
        <v>12027</v>
      </c>
      <c r="AL127" s="800"/>
      <c r="AM127" s="800"/>
      <c r="AN127" s="800"/>
      <c r="AO127" s="801"/>
      <c r="AP127" s="847">
        <v>1.3</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232</v>
      </c>
      <c r="DH127" s="837"/>
      <c r="DI127" s="837"/>
      <c r="DJ127" s="837"/>
      <c r="DK127" s="837"/>
      <c r="DL127" s="837" t="s">
        <v>232</v>
      </c>
      <c r="DM127" s="837"/>
      <c r="DN127" s="837"/>
      <c r="DO127" s="837"/>
      <c r="DP127" s="837"/>
      <c r="DQ127" s="837" t="s">
        <v>386</v>
      </c>
      <c r="DR127" s="837"/>
      <c r="DS127" s="837"/>
      <c r="DT127" s="837"/>
      <c r="DU127" s="837"/>
      <c r="DV127" s="814" t="s">
        <v>386</v>
      </c>
      <c r="DW127" s="814"/>
      <c r="DX127" s="814"/>
      <c r="DY127" s="814"/>
      <c r="DZ127" s="815"/>
    </row>
    <row r="128" spans="1:130" s="226" customFormat="1" ht="26.25" customHeight="1" thickBot="1" x14ac:dyDescent="0.2">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14789</v>
      </c>
      <c r="AB128" s="821"/>
      <c r="AC128" s="821"/>
      <c r="AD128" s="821"/>
      <c r="AE128" s="822"/>
      <c r="AF128" s="823">
        <v>14789</v>
      </c>
      <c r="AG128" s="821"/>
      <c r="AH128" s="821"/>
      <c r="AI128" s="821"/>
      <c r="AJ128" s="822"/>
      <c r="AK128" s="823">
        <v>14789</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232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386</v>
      </c>
      <c r="DH128" s="811"/>
      <c r="DI128" s="811"/>
      <c r="DJ128" s="811"/>
      <c r="DK128" s="811"/>
      <c r="DL128" s="811" t="s">
        <v>386</v>
      </c>
      <c r="DM128" s="811"/>
      <c r="DN128" s="811"/>
      <c r="DO128" s="811"/>
      <c r="DP128" s="811"/>
      <c r="DQ128" s="811" t="s">
        <v>386</v>
      </c>
      <c r="DR128" s="811"/>
      <c r="DS128" s="811"/>
      <c r="DT128" s="811"/>
      <c r="DU128" s="811"/>
      <c r="DV128" s="812" t="s">
        <v>232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1142774</v>
      </c>
      <c r="AB129" s="800"/>
      <c r="AC129" s="800"/>
      <c r="AD129" s="800"/>
      <c r="AE129" s="801"/>
      <c r="AF129" s="802">
        <v>1101256</v>
      </c>
      <c r="AG129" s="800"/>
      <c r="AH129" s="800"/>
      <c r="AI129" s="800"/>
      <c r="AJ129" s="801"/>
      <c r="AK129" s="802">
        <v>1095564</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232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153464</v>
      </c>
      <c r="AB130" s="800"/>
      <c r="AC130" s="800"/>
      <c r="AD130" s="800"/>
      <c r="AE130" s="801"/>
      <c r="AF130" s="802">
        <v>156927</v>
      </c>
      <c r="AG130" s="800"/>
      <c r="AH130" s="800"/>
      <c r="AI130" s="800"/>
      <c r="AJ130" s="801"/>
      <c r="AK130" s="802">
        <v>161902</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10.5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989310</v>
      </c>
      <c r="AB131" s="783"/>
      <c r="AC131" s="783"/>
      <c r="AD131" s="783"/>
      <c r="AE131" s="784"/>
      <c r="AF131" s="785">
        <v>944329</v>
      </c>
      <c r="AG131" s="783"/>
      <c r="AH131" s="783"/>
      <c r="AI131" s="783"/>
      <c r="AJ131" s="784"/>
      <c r="AK131" s="785">
        <v>933662</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108.3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10.16031375</v>
      </c>
      <c r="AB132" s="763"/>
      <c r="AC132" s="763"/>
      <c r="AD132" s="763"/>
      <c r="AE132" s="764"/>
      <c r="AF132" s="765">
        <v>10.06407724</v>
      </c>
      <c r="AG132" s="763"/>
      <c r="AH132" s="763"/>
      <c r="AI132" s="763"/>
      <c r="AJ132" s="764"/>
      <c r="AK132" s="765">
        <v>11.36856807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11</v>
      </c>
      <c r="AB133" s="742"/>
      <c r="AC133" s="742"/>
      <c r="AD133" s="742"/>
      <c r="AE133" s="743"/>
      <c r="AF133" s="741">
        <v>9.6999999999999993</v>
      </c>
      <c r="AG133" s="742"/>
      <c r="AH133" s="742"/>
      <c r="AI133" s="742"/>
      <c r="AJ133" s="743"/>
      <c r="AK133" s="741">
        <v>10.5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W+FCjblDev98/8V/DinZfJNdigVczN6akGcD/w/TmVnJ6R142OAJ4io+UZnu+noEfX+HtVqsv/3stBZYrxw+g==" saltValue="KqxwxMfRiLBUj4p0cfOR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L+w2D9qNQ/687IhB7/jnlG7383sExnMbJPIFQPxsA48u4Mytn+cot2a/3IfSy+M6i2vjPo3O3KAYjUQYM1NWA==" saltValue="Gls9lHJ8/RgLmhyawc+Z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wIsDjnQRSJpYDiymhHxEZ+D8dD6C9jHO2OKvz1ks7dbMHhr3W93Q3mAij7aHVzOvcqihuECUMcUSEjvAtkEXg==" saltValue="nQVYODdOACAUQLf7PF7S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226300</v>
      </c>
      <c r="AP9" s="292">
        <v>73858</v>
      </c>
      <c r="AQ9" s="293">
        <v>216903</v>
      </c>
      <c r="AR9" s="294">
        <v>-65.900000000000006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46905</v>
      </c>
      <c r="AP10" s="295">
        <v>15308</v>
      </c>
      <c r="AQ10" s="296">
        <v>28917</v>
      </c>
      <c r="AR10" s="297">
        <v>-47.1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24502</v>
      </c>
      <c r="AP11" s="295">
        <v>7997</v>
      </c>
      <c r="AQ11" s="296">
        <v>25458</v>
      </c>
      <c r="AR11" s="297">
        <v>-68.599999999999994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3963</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9630</v>
      </c>
      <c r="AP14" s="295">
        <v>3143</v>
      </c>
      <c r="AQ14" s="296">
        <v>8580</v>
      </c>
      <c r="AR14" s="297">
        <v>-63.4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v>6978</v>
      </c>
      <c r="AP15" s="295">
        <v>2277</v>
      </c>
      <c r="AQ15" s="296">
        <v>5076</v>
      </c>
      <c r="AR15" s="297">
        <v>-55.1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-25231</v>
      </c>
      <c r="AP16" s="295">
        <v>-8235</v>
      </c>
      <c r="AQ16" s="296">
        <v>-20614</v>
      </c>
      <c r="AR16" s="297">
        <v>-60.1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289084</v>
      </c>
      <c r="AP17" s="295">
        <v>94349</v>
      </c>
      <c r="AQ17" s="296">
        <v>268284</v>
      </c>
      <c r="AR17" s="297">
        <v>-64.8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8.49</v>
      </c>
      <c r="AP21" s="308">
        <v>24.83</v>
      </c>
      <c r="AQ21" s="309">
        <v>-16.34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90.6</v>
      </c>
      <c r="AP22" s="313">
        <v>94</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161301</v>
      </c>
      <c r="AP32" s="322">
        <v>52644</v>
      </c>
      <c r="AQ32" s="323">
        <v>153879</v>
      </c>
      <c r="AR32" s="324">
        <v>-65.8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13000</v>
      </c>
      <c r="AP35" s="322">
        <v>4243</v>
      </c>
      <c r="AQ35" s="323">
        <v>28293</v>
      </c>
      <c r="AR35" s="324">
        <v>-85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96507</v>
      </c>
      <c r="AP36" s="322">
        <v>31497</v>
      </c>
      <c r="AQ36" s="323">
        <v>5342</v>
      </c>
      <c r="AR36" s="324">
        <v>489.6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v>12027</v>
      </c>
      <c r="AP37" s="322">
        <v>3925</v>
      </c>
      <c r="AQ37" s="323">
        <v>1875</v>
      </c>
      <c r="AR37" s="324">
        <v>109.3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54</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-14789</v>
      </c>
      <c r="AP39" s="322">
        <v>-4827</v>
      </c>
      <c r="AQ39" s="323">
        <v>-7130</v>
      </c>
      <c r="AR39" s="324">
        <v>-32.299999999999997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-161902</v>
      </c>
      <c r="AP40" s="322">
        <v>-52840</v>
      </c>
      <c r="AQ40" s="323">
        <v>-136382</v>
      </c>
      <c r="AR40" s="324">
        <v>-61.3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106144</v>
      </c>
      <c r="AP41" s="322">
        <v>34642</v>
      </c>
      <c r="AQ41" s="323">
        <v>45930</v>
      </c>
      <c r="AR41" s="324">
        <v>-24.6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250487</v>
      </c>
      <c r="AN51" s="344">
        <v>81353</v>
      </c>
      <c r="AO51" s="345">
        <v>38.700000000000003</v>
      </c>
      <c r="AP51" s="346">
        <v>238802</v>
      </c>
      <c r="AQ51" s="347">
        <v>29.1</v>
      </c>
      <c r="AR51" s="348">
        <v>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91798</v>
      </c>
      <c r="AN52" s="352">
        <v>29814</v>
      </c>
      <c r="AO52" s="353">
        <v>2.7</v>
      </c>
      <c r="AP52" s="354">
        <v>128562</v>
      </c>
      <c r="AQ52" s="355">
        <v>35.200000000000003</v>
      </c>
      <c r="AR52" s="356">
        <v>-32.5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214226</v>
      </c>
      <c r="AN53" s="344">
        <v>69622</v>
      </c>
      <c r="AO53" s="345">
        <v>-14.4</v>
      </c>
      <c r="AP53" s="346">
        <v>288550</v>
      </c>
      <c r="AQ53" s="347">
        <v>20.8</v>
      </c>
      <c r="AR53" s="348">
        <v>-35.200000000000003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122387</v>
      </c>
      <c r="AN54" s="352">
        <v>39775</v>
      </c>
      <c r="AO54" s="353">
        <v>33.4</v>
      </c>
      <c r="AP54" s="354">
        <v>141525</v>
      </c>
      <c r="AQ54" s="355">
        <v>10.1</v>
      </c>
      <c r="AR54" s="356">
        <v>23.3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171174</v>
      </c>
      <c r="AN55" s="344">
        <v>56586</v>
      </c>
      <c r="AO55" s="345">
        <v>-18.7</v>
      </c>
      <c r="AP55" s="346">
        <v>287914</v>
      </c>
      <c r="AQ55" s="347">
        <v>-0.2</v>
      </c>
      <c r="AR55" s="348">
        <v>-18.5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84563</v>
      </c>
      <c r="AN56" s="352">
        <v>27955</v>
      </c>
      <c r="AO56" s="353">
        <v>-29.7</v>
      </c>
      <c r="AP56" s="354">
        <v>146531</v>
      </c>
      <c r="AQ56" s="355">
        <v>3.5</v>
      </c>
      <c r="AR56" s="356">
        <v>-33.200000000000003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414141</v>
      </c>
      <c r="AN57" s="344">
        <v>137588</v>
      </c>
      <c r="AO57" s="345">
        <v>143.1</v>
      </c>
      <c r="AP57" s="346">
        <v>310300</v>
      </c>
      <c r="AQ57" s="347">
        <v>7.8</v>
      </c>
      <c r="AR57" s="348">
        <v>135.30000000000001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306978</v>
      </c>
      <c r="AN58" s="352">
        <v>101986</v>
      </c>
      <c r="AO58" s="353">
        <v>264.8</v>
      </c>
      <c r="AP58" s="354">
        <v>157576</v>
      </c>
      <c r="AQ58" s="355">
        <v>7.5</v>
      </c>
      <c r="AR58" s="356">
        <v>257.3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478616</v>
      </c>
      <c r="AN59" s="344">
        <v>156206</v>
      </c>
      <c r="AO59" s="345">
        <v>13.5</v>
      </c>
      <c r="AP59" s="346">
        <v>317319</v>
      </c>
      <c r="AQ59" s="347">
        <v>2.2999999999999998</v>
      </c>
      <c r="AR59" s="348">
        <v>11.2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146787</v>
      </c>
      <c r="AN60" s="352">
        <v>47907</v>
      </c>
      <c r="AO60" s="353">
        <v>-53</v>
      </c>
      <c r="AP60" s="354">
        <v>164214</v>
      </c>
      <c r="AQ60" s="355">
        <v>4.2</v>
      </c>
      <c r="AR60" s="356">
        <v>-57.2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305729</v>
      </c>
      <c r="AN61" s="359">
        <v>100271</v>
      </c>
      <c r="AO61" s="360">
        <v>32.4</v>
      </c>
      <c r="AP61" s="361">
        <v>288577</v>
      </c>
      <c r="AQ61" s="362">
        <v>12</v>
      </c>
      <c r="AR61" s="348">
        <v>20.399999999999999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150503</v>
      </c>
      <c r="AN62" s="352">
        <v>49487</v>
      </c>
      <c r="AO62" s="353">
        <v>43.6</v>
      </c>
      <c r="AP62" s="354">
        <v>147682</v>
      </c>
      <c r="AQ62" s="355">
        <v>12.1</v>
      </c>
      <c r="AR62" s="356">
        <v>31.5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NwmIyPT6ZHK1Zx4BJmwe0unkmknBDLJUi51UDweIhzK9KFi6JE0kTKTJ7I7drP6lKE5zOqd3Q9Unw75ur+UaA==" saltValue="ygAT5h/P9zoHvqdsBskl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u3I3tA2PaVCJhuWbetMRBKkQTIbKZENZekG64twXj5EWUtc+ENE0Fo5JA8//wjwwBG6vD7klIyU5e9csiAozA==" saltValue="K38aFxkh55Vfwyu7Y98p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iNT+0s4c8p1sWmXzrQeaGwy9e5jAy08Isu7+HJcytKCY1tJ7gqJODPnvo+TX0VcRZzMtspYDeISV7nM2py+ug==" saltValue="HE0yHX8+7kUg8C3n9MWl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85.76</v>
      </c>
      <c r="G47" s="12">
        <v>88.94</v>
      </c>
      <c r="H47" s="12">
        <v>85.76</v>
      </c>
      <c r="I47" s="12">
        <v>69.92</v>
      </c>
      <c r="J47" s="13">
        <v>65.72</v>
      </c>
    </row>
    <row r="48" spans="2:10" ht="57.75" customHeight="1" x14ac:dyDescent="0.15">
      <c r="B48" s="14"/>
      <c r="C48" s="1176" t="s">
        <v>4</v>
      </c>
      <c r="D48" s="1176"/>
      <c r="E48" s="1177"/>
      <c r="F48" s="15">
        <v>5.38</v>
      </c>
      <c r="G48" s="16">
        <v>5.74</v>
      </c>
      <c r="H48" s="16">
        <v>5.73</v>
      </c>
      <c r="I48" s="16">
        <v>7.79</v>
      </c>
      <c r="J48" s="17">
        <v>5.17</v>
      </c>
    </row>
    <row r="49" spans="2:10" ht="57.75" customHeight="1" thickBot="1" x14ac:dyDescent="0.2">
      <c r="B49" s="18"/>
      <c r="C49" s="1178" t="s">
        <v>5</v>
      </c>
      <c r="D49" s="1178"/>
      <c r="E49" s="1179"/>
      <c r="F49" s="19">
        <v>7.28</v>
      </c>
      <c r="G49" s="20">
        <v>3.05</v>
      </c>
      <c r="H49" s="20">
        <v>0.2</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xlq87IAgl2rTU+6PK5WsQeEy2dHzVqk6XDrA8G659TB6/VRI8wmPzsH65ySV4FT4eaV3wMM4nbDhpVnPQAEsw==" saltValue="5I6JDAv6/0QnvRJ5j2yD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2019-03-14T01:12:00Z</cp:lastPrinted>
  <dcterms:created xsi:type="dcterms:W3CDTF">2019-02-14T02:39:42Z</dcterms:created>
  <dcterms:modified xsi:type="dcterms:W3CDTF">2019-10-30T04:06:25Z</dcterms:modified>
  <cp:category/>
</cp:coreProperties>
</file>