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　財政係\03　決算統計（地方財政状況調査）\01普通会計\★H30決算統計（R01）\191015 平成29年度財政状況資料集の作成について（2回目）\04 県ホームページ掲載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9" i="12" l="1"/>
  <c r="AA7" i="12"/>
  <c r="AA34" i="12"/>
  <c r="AA33" i="12"/>
  <c r="AA32" i="12"/>
  <c r="AA31" i="12"/>
  <c r="AA30" i="12"/>
  <c r="AA29" i="12"/>
  <c r="AA28" i="12"/>
  <c r="AA78" i="12"/>
  <c r="AA77" i="12"/>
  <c r="AA76" i="12"/>
  <c r="AA75" i="12"/>
  <c r="AA74" i="12"/>
  <c r="AA73" i="12"/>
  <c r="AA72" i="12"/>
  <c r="AA71" i="12"/>
  <c r="AA70" i="12"/>
  <c r="AA69" i="12"/>
  <c r="AA68" i="12"/>
  <c r="BG36" i="10" l="1"/>
  <c r="BG35" i="10"/>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<sst xmlns="http://schemas.openxmlformats.org/spreadsheetml/2006/main" count="1081" uniqueCount="615">
  <si>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</si>
  <si>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</si>
  <si>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</si>
  <si>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</si>
  <si>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</si>
  <si>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</si>
  <si>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</si>
  <si>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</si>
  <si>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</si>
  <si>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</si>
  <si>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</si>
  <si>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</si>
  <si>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</si>
  <si>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</si>
  <si>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</si>
  <si>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</si>
  <si>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</si>
  <si>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</si>
  <si>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</si>
  <si>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</si>
  <si>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</si>
  <si>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</si>
  <si>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</si>
  <si>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</si>
  <si>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</si>
  <si>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</si>
  <si>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</si>
  <si>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</si>
  <si>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</si>
  <si>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</si>
  <si>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</si>
  <si>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</si>
  <si>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</si>
  <si>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</si>
  <si>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</si>
  <si>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</si>
  <si>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</si>
  <si>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</si>
  <si>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</si>
  <si>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</si>
  <si>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</si>
  <si>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</si>
  <si>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</si>
  <si>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</si>
  <si>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</si>
  <si>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</si>
  <si>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</si>
  <si>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</si>
  <si>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</si>
  <si>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</si>
  <si>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</si>
  <si>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</si>
  <si>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</si>
  <si>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</si>
  <si>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</si>
  <si>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</si>
  <si>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</si>
  <si>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</si>
  <si>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</si>
  <si>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</si>
  <si>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</si>
  <si>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</si>
  <si>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</si>
  <si>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</si>
  <si>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</si>
  <si>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</si>
  <si>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</si>
  <si>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</si>
  <si>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</si>
  <si>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</si>
  <si>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</si>
  <si>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</si>
  <si>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</si>
  <si>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</si>
  <si>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</si>
  <si>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</si>
  <si>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</si>
  <si>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</si>
  <si>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</si>
  <si>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</si>
  <si>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</si>
  <si>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</si>
  <si>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</si>
  <si>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</si>
  <si>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</si>
  <si>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</si>
  <si>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</si>
  <si>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</si>
  <si>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</si>
  <si>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</si>
  <si>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</si>
  <si>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</si>
  <si>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上市町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</si>
  <si>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</si>
  <si>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</si>
  <si>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</si>
  <si>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</si>
  <si>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</si>
  <si>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</si>
  <si>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</si>
  <si>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</si>
  <si>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</si>
  <si>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</si>
  <si>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</si>
  <si>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</si>
  <si>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</si>
  <si>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</si>
  <si>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</si>
  <si>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</si>
  <si>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</si>
  <si>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</si>
  <si>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</si>
  <si>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</si>
  <si>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</si>
  <si>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</si>
  <si>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</si>
  <si>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</si>
  <si>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</si>
  <si>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</si>
  <si>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</si>
  <si>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</si>
  <si>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</si>
  <si>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</si>
  <si>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</si>
  <si>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</si>
  <si>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</si>
  <si>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</si>
  <si>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</si>
  <si>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</si>
  <si>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</si>
  <si>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</si>
  <si>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</si>
  <si>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</si>
  <si>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</si>
  <si>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</si>
  <si>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</si>
  <si>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</si>
  <si>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</si>
  <si>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</si>
  <si>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</si>
  <si>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</si>
  <si>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</si>
  <si>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</si>
  <si>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</si>
  <si>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</si>
  <si>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</si>
  <si>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</si>
  <si>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</si>
  <si>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</si>
  <si>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</si>
  <si>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</si>
  <si>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</si>
  <si>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</si>
  <si>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</si>
  <si>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</si>
  <si>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</si>
  <si>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</si>
  <si>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</si>
  <si>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</si>
  <si>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</si>
  <si>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</si>
  <si>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</si>
  <si>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</si>
  <si>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</si>
  <si>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</si>
  <si>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</si>
  <si>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</si>
  <si>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</si>
  <si>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</si>
  <si>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</si>
  <si>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</si>
  <si>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</si>
  <si>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</si>
  <si>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</si>
  <si>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</si>
  <si>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</si>
  <si>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</si>
  <si>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</si>
  <si>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</si>
  <si>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</si>
  <si>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</si>
  <si>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</si>
  <si>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</si>
  <si>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</si>
  <si>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</si>
  <si>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</si>
  <si>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</si>
  <si>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</si>
  <si>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</si>
  <si>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</si>
  <si>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</si>
  <si>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</si>
  <si>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</si>
  <si>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</si>
  <si>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</si>
  <si>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</si>
  <si>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</si>
  <si>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</si>
  <si>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</si>
  <si>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</si>
  <si>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</si>
  <si>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</si>
  <si>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</si>
  <si>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</si>
  <si>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</si>
  <si>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</si>
  <si>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</si>
  <si>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</si>
  <si>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</si>
  <si>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富山県上市町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</si>
  <si>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</si>
  <si>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</si>
  <si>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</si>
  <si>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</si>
  <si>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</si>
  <si>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</si>
  <si>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</si>
  <si>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</si>
  <si>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</si>
  <si>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</si>
  <si>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</si>
  <si>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</si>
  <si>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</si>
  <si>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</si>
  <si>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</si>
  <si>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</si>
  <si>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</si>
  <si>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</si>
  <si>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</si>
  <si>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</si>
  <si>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</si>
  <si>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</si>
  <si>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</si>
  <si>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</si>
  <si>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</si>
  <si>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</si>
  <si>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</si>
  <si>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</si>
  <si>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</si>
  <si>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</si>
  <si>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</si>
  <si>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</si>
  <si>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</si>
  <si>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</si>
  <si>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</si>
  <si>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</si>
  <si>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</si>
  <si>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</si>
  <si>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</si>
  <si>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</si>
  <si>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</si>
  <si>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</si>
  <si>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</si>
  <si>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</si>
  <si>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</si>
  <si>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</si>
  <si>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</si>
  <si>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</si>
  <si>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</si>
  <si>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</si>
  <si>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</si>
  <si>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</si>
  <si>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</si>
  <si>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</si>
  <si>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</si>
  <si>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</si>
  <si>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</si>
  <si>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</si>
  <si>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</si>
  <si>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</si>
  <si>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</si>
  <si>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</si>
  <si>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</si>
  <si>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</si>
  <si>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</si>
  <si>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</si>
  <si>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</si>
  <si>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</si>
  <si>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</si>
  <si>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</si>
  <si>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</si>
  <si>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</si>
  <si>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</si>
  <si>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</si>
  <si>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</si>
  <si>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</si>
  <si>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</si>
  <si>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</si>
  <si>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</si>
  <si>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</si>
  <si>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</si>
  <si>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</si>
  <si>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</si>
  <si>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</si>
  <si>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</si>
  <si>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</si>
  <si>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</si>
  <si>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</si>
  <si>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</si>
  <si>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</si>
  <si>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</si>
  <si>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</si>
  <si>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</si>
  <si>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</si>
  <si>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</si>
  <si>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</si>
  <si>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</si>
  <si>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</si>
  <si>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</si>
  <si>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</si>
  <si>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</si>
  <si>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</si>
  <si>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</si>
  <si>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</si>
  <si>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</si>
  <si>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</si>
  <si>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</si>
  <si>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</si>
  <si>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</si>
  <si>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</si>
  <si>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</si>
  <si>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</si>
  <si>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</si>
  <si>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</si>
  <si>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</si>
  <si>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</si>
  <si>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</si>
  <si>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</si>
  <si>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</si>
  <si>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</si>
  <si>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</si>
  <si>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</si>
  <si>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</si>
  <si>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</si>
  <si>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</si>
  <si>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</si>
  <si>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</si>
  <si>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</si>
  <si>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</si>
  <si>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</si>
  <si>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</si>
  <si>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</si>
  <si>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</si>
  <si>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</si>
  <si>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</si>
  <si>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</si>
  <si>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</si>
  <si>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</si>
  <si>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</si>
  <si>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</si>
  <si>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</si>
  <si>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</si>
  <si>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</si>
  <si>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</si>
  <si>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</si>
  <si>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</si>
  <si>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</si>
  <si>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</si>
  <si>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</si>
  <si>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富山県上市町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</si>
  <si>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</si>
  <si>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</si>
  <si>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</si>
  <si>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</si>
  <si>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</si>
  <si>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</si>
  <si>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</si>
  <si>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</si>
  <si>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</si>
  <si>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</si>
  <si>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</si>
  <si>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</si>
  <si>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</si>
  <si>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</si>
  <si>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</si>
  <si>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</si>
  <si>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</si>
  <si>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</si>
  <si>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</si>
  <si>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</si>
  <si>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</si>
  <si>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</si>
  <si>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</si>
  <si>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</si>
  <si>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</si>
  <si>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</si>
  <si>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</si>
  <si>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</si>
  <si>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</si>
  <si>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</si>
  <si>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</si>
  <si>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</si>
  <si>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</si>
  <si>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</si>
  <si>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</si>
  <si>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</si>
  <si>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</si>
  <si>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</si>
  <si>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</si>
  <si>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</si>
  <si>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病院事業会計</t>
    <phoneticPr fontId="5"/>
  </si>
  <si>
    <t>法適用企業</t>
    <phoneticPr fontId="5"/>
  </si>
  <si>
    <t>農業集落排水事業特別会計</t>
    <phoneticPr fontId="5"/>
  </si>
  <si>
    <t>法非適用企業</t>
    <phoneticPr fontId="5"/>
  </si>
  <si>
    <t>下水道事業特別会計</t>
    <phoneticPr fontId="5"/>
  </si>
  <si>
    <t>法非適用企業</t>
    <phoneticPr fontId="5"/>
  </si>
  <si>
    <t>地域開発事業特別会計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</si>
  <si>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</si>
  <si>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</si>
  <si>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</si>
  <si>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</si>
  <si>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</si>
  <si>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</si>
  <si>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</si>
  <si>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</si>
  <si>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</si>
  <si>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</si>
  <si>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</si>
  <si>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</si>
  <si>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</si>
  <si>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</si>
  <si>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</si>
  <si>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</si>
  <si>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</si>
  <si>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</si>
  <si>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</si>
  <si>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</si>
  <si>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</si>
  <si>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</si>
  <si>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</si>
  <si>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</si>
  <si>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</si>
  <si>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</si>
  <si>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</si>
  <si>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</si>
  <si>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</si>
  <si>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</si>
  <si>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</si>
  <si>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</si>
  <si>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</si>
  <si>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</si>
  <si>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</si>
  <si>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</si>
  <si>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</si>
  <si>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</si>
  <si>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</si>
  <si>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</si>
  <si>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</si>
  <si>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</si>
  <si>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</si>
  <si>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</si>
  <si>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</si>
  <si>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</si>
  <si>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</si>
  <si>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</si>
  <si>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</si>
  <si>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</si>
  <si>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</si>
  <si>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</si>
  <si>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</si>
  <si>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</si>
  <si>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</si>
  <si>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</si>
  <si>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</si>
  <si>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</si>
  <si>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</si>
  <si>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</si>
  <si>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</si>
  <si>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</si>
  <si>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</si>
  <si>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</si>
  <si>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</si>
  <si>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</si>
  <si>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</si>
  <si>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</si>
  <si>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下水道事業特別会計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</si>
  <si>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</si>
  <si>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</si>
  <si>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</si>
  <si>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</si>
  <si>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</si>
  <si>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</si>
  <si>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</si>
  <si>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</si>
  <si>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</si>
  <si>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</si>
  <si>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</si>
  <si>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</si>
  <si>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</si>
  <si>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</si>
  <si>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</si>
  <si>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</si>
  <si>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</si>
  <si>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</si>
  <si>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</si>
  <si>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</si>
  <si>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</si>
  <si>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</si>
  <si>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</si>
  <si>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</si>
  <si>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</si>
  <si>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</si>
  <si>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</si>
  <si>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</si>
  <si>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</si>
  <si>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</si>
  <si>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</si>
  <si>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</si>
  <si>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</si>
  <si>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</si>
  <si>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</si>
  <si>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</si>
  <si>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</si>
  <si>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</si>
  <si>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</si>
  <si>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</si>
  <si>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</si>
  <si>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</si>
  <si>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</si>
  <si>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</si>
  <si>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</si>
  <si>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</si>
  <si>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</si>
  <si>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</si>
  <si>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</si>
  <si>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</si>
  <si>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</si>
  <si>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</si>
  <si>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</si>
  <si>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</si>
  <si>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</si>
  <si>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</si>
  <si>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</si>
  <si>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</si>
  <si>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</si>
  <si>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</si>
  <si>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</si>
  <si>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</si>
  <si>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</si>
  <si>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</si>
  <si>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</si>
  <si>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</si>
  <si>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</si>
  <si>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</si>
  <si>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</si>
  <si>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</si>
  <si>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</si>
  <si>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</si>
  <si>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</si>
  <si>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</si>
  <si>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</si>
  <si>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</si>
  <si>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</si>
  <si>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</si>
  <si>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</si>
  <si>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</si>
  <si>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</si>
  <si>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</si>
  <si>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</si>
  <si>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</si>
  <si>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</si>
  <si>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</si>
  <si>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</si>
  <si>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</si>
  <si>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</si>
  <si>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</si>
  <si>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1.78</t>
  </si>
  <si>
    <t>水道事業会計</t>
  </si>
  <si>
    <t>病院事業会計</t>
  </si>
  <si>
    <t>一般会計</t>
  </si>
  <si>
    <t>国民健康保険事業特別会計</t>
  </si>
  <si>
    <t>下水道事業特別会計</t>
  </si>
  <si>
    <t>農業集落排水事業特別会計</t>
  </si>
  <si>
    <t>後期高齢者医療事業特別会計</t>
  </si>
  <si>
    <t>土地取得事業特別会計</t>
  </si>
  <si>
    <t>その他会計（赤字）</t>
  </si>
  <si>
    <t>その他会計（黒字）</t>
  </si>
  <si>
    <t>富山県市町村会館管理組合（一般会計）</t>
  </si>
  <si>
    <t>富山市町村総合事務組合（一般会計）</t>
  </si>
  <si>
    <t>滑川中新川地区広域情報事務組合（一般会計）</t>
  </si>
  <si>
    <t>富山県後期高齢者医療広域連合（一般会計）</t>
  </si>
  <si>
    <t>富山県後期高齢者医療広域連合（後期高齢者医療事業特別会計）</t>
  </si>
  <si>
    <t>中新川広域行政事務組合（一般会計）</t>
  </si>
  <si>
    <t>中新川広域行政事務組合（介護保険事業特別会計）</t>
    <rPh sb="18" eb="20">
      <t>トクベツ</t>
    </rPh>
    <phoneticPr fontId="24"/>
  </si>
  <si>
    <t>中新川広域行政事務組合（訪問看護事業特別会計）</t>
    <rPh sb="12" eb="14">
      <t>ホウモン</t>
    </rPh>
    <rPh sb="14" eb="16">
      <t>カンゴ</t>
    </rPh>
    <rPh sb="16" eb="18">
      <t>ジギョウ</t>
    </rPh>
    <rPh sb="18" eb="20">
      <t>トクベツ</t>
    </rPh>
    <phoneticPr fontId="24"/>
  </si>
  <si>
    <t>中新川広域行政事務組合（下水道事業会計）</t>
    <rPh sb="15" eb="17">
      <t>ジギョウ</t>
    </rPh>
    <rPh sb="17" eb="19">
      <t>カイケイ</t>
    </rPh>
    <phoneticPr fontId="24"/>
  </si>
  <si>
    <t>富山地区広域圏事務組合（一般会計）</t>
  </si>
  <si>
    <t>富山県東部消防組合（一般会計）</t>
    <rPh sb="2" eb="3">
      <t>ケン</t>
    </rPh>
    <rPh sb="3" eb="5">
      <t>トウブ</t>
    </rPh>
    <rPh sb="5" eb="7">
      <t>ショウボウ</t>
    </rPh>
    <rPh sb="7" eb="9">
      <t>クミアイ</t>
    </rPh>
    <phoneticPr fontId="30"/>
  </si>
  <si>
    <t>-</t>
    <phoneticPr fontId="11"/>
  </si>
  <si>
    <t>-</t>
    <phoneticPr fontId="11"/>
  </si>
  <si>
    <t>-</t>
    <phoneticPr fontId="2"/>
  </si>
  <si>
    <t>株式会社上市まちづくり公社</t>
    <rPh sb="0" eb="2">
      <t>カブシキ</t>
    </rPh>
    <rPh sb="2" eb="4">
      <t>カイシャ</t>
    </rPh>
    <rPh sb="4" eb="6">
      <t>カミイチ</t>
    </rPh>
    <rPh sb="11" eb="13">
      <t>コウシャ</t>
    </rPh>
    <phoneticPr fontId="2"/>
  </si>
  <si>
    <t>-</t>
    <phoneticPr fontId="11"/>
  </si>
  <si>
    <t>上市町生涯学習推進基金</t>
    <phoneticPr fontId="11"/>
  </si>
  <si>
    <t>上市町学校教育施設整備基金</t>
    <phoneticPr fontId="11"/>
  </si>
  <si>
    <t>上市町ふるさと応援基金</t>
    <phoneticPr fontId="11"/>
  </si>
  <si>
    <t>上市町社会福祉事業基金</t>
    <phoneticPr fontId="11"/>
  </si>
  <si>
    <t>上市町定住促進住宅基金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</si>
  <si>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</si>
  <si>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</si>
  <si>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</si>
  <si>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減少傾向にあるものの、公営企業等において多額の起債残高を有することから、類似団体平均との比較では依然として高い水準にある。有形固定資産減価償却率は、施設の老朽化の進捗により、類似団体平均より高い水準にある。今後も引き続き起債残高の抑制に努めるとともに、公共施設等総合管理計画に基づく施設の適正な管理に努める。
    ※修正後のH29の将来負担比率は120.9%</t>
    <rPh sb="111" eb="113">
      <t>コンゴ</t>
    </rPh>
    <rPh sb="114" eb="115">
      <t>ヒ</t>
    </rPh>
    <rPh sb="116" eb="117">
      <t>ツヅ</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</si>
  <si>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</si>
  <si>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</si>
  <si>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</si>
  <si>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</si>
  <si>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</si>
  <si>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</si>
  <si>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</si>
  <si>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</si>
  <si>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いずれも、過去５年間の推移としては減少傾向にある。ただし、実質公債費比率については、公営企業への繰出金が増加し、今後上昇する見込みである。また、公営企業等において多額の償還及び起債残高を有していることから、類似団体平均との比較では依然として高い水準にあり、今後も引き続き、起債の発行の抑制を図り、起債残高の縮減に努める。
　 ※修正後のH29の将来負担比率は120.9%</t>
    <rPh sb="56" eb="58">
      <t>コウエイ</t>
    </rPh>
    <rPh sb="58" eb="60">
      <t>キギョウ</t>
    </rPh>
    <rPh sb="62" eb="64">
      <t>クリダ</t>
    </rPh>
    <rPh sb="64" eb="65">
      <t>キン</t>
    </rPh>
    <rPh sb="66" eb="68">
      <t>ゾウカ</t>
    </rPh>
    <rPh sb="70" eb="72">
      <t>コンゴ</t>
    </rPh>
    <rPh sb="72" eb="74">
      <t>ジョウショウ</t>
    </rPh>
    <rPh sb="76" eb="78">
      <t>ミコ</t>
    </rPh>
    <rPh sb="145" eb="146">
      <t>ヒ</t>
    </rPh>
    <rPh sb="147" eb="148">
      <t>ツヅ</t>
    </rPh>
    <rPh sb="178" eb="180">
      <t>シュウセイ</t>
    </rPh>
    <rPh sb="180" eb="181">
      <t>ゴ</t>
    </rPh>
    <rPh sb="186" eb="188">
      <t>ショウライ</t>
    </rPh>
    <rPh sb="188" eb="190">
      <t>フタン</t>
    </rPh>
    <rPh sb="190" eb="192">
      <t>ヒリツ</t>
    </rPh>
    <phoneticPr fontId="5"/>
  </si>
  <si>
    <t>実質公債費比率</t>
    <phoneticPr fontId="5"/>
  </si>
  <si>
    <t>将来負担比率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</si>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</sst>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56894</c:v>
                </c:pt>
                <c:pt idx="3">
                  <c:v>57122</c:v>
                </c:pt>
                <c:pt idx="4">
                  <c:v>53655</c:v>
                </c:pt>
              </c:numCache>
            </c:numRef>
          </c:val>
          <c:smooth val="0"/>
          <c:extLst>
            <c:ext xmlns:c16="http://schemas.microsoft.com/office/drawing/2014/chart" uri="{C3380CC4-5D6E-409C-BE32-E72D297353CC}">
              <c16:uniqueId val="{00000000-C368-491A-8FDC-E6B2882391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141539</c:v>
                </c:pt>
                <c:pt idx="1">
                  <c:v>48658</c:v>
                </c:pt>
                <c:pt idx="2">
                  <c:v>44880</c:v>
                </c:pt>
                <c:pt idx="3">
                  <c:v>35292</c:v>
                </c:pt>
                <c:pt idx="4">
                  <c:v>36788</c:v>
                </c:pt>
              </c:numCache>
            </c:numRef>
          </c:val>
          <c:smooth val="0"/>
          <c:extLst>
            <c:ext xmlns:c16="http://schemas.microsoft.com/office/drawing/2014/chart" uri="{C3380CC4-5D6E-409C-BE32-E72D297353CC}">
              <c16:uniqueId val="{00000001-C368-491A-8FDC-E6B28823912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4.25</c:v>
                </c:pt>
                <c:pt idx="1">
                  <c:v>4.42</c:v>
                </c:pt>
                <c:pt idx="2">
                  <c:v>3.76</c:v>
                </c:pt>
                <c:pt idx="3">
                  <c:v>5.35</c:v>
                </c:pt>
                <c:pt idx="4">
                  <c:v>3.6</c:v>
                </c:pt>
              </c:numCache>
            </c:numRef>
          </c:val>
          <c:extLst>
            <c:ext xmlns:c16="http://schemas.microsoft.com/office/drawing/2014/chart" uri="{C3380CC4-5D6E-409C-BE32-E72D297353CC}">
              <c16:uniqueId val="{00000000-93A3-40FF-A2AE-5B0A7EE4E9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17.46</c:v>
                </c:pt>
                <c:pt idx="1">
                  <c:v>16.57</c:v>
                </c:pt>
                <c:pt idx="2">
                  <c:v>19.11</c:v>
                </c:pt>
                <c:pt idx="3">
                  <c:v>20.05</c:v>
                </c:pt>
                <c:pt idx="4">
                  <c:v>20.29</c:v>
                </c:pt>
              </c:numCache>
            </c:numRef>
          </c:val>
          <c:extLst>
            <c:ext xmlns:c16="http://schemas.microsoft.com/office/drawing/2014/chart" uri="{C3380CC4-5D6E-409C-BE32-E72D297353CC}">
              <c16:uniqueId val="{00000001-93A3-40FF-A2AE-5B0A7EE4E91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4.3499999999999996</c:v>
                </c:pt>
                <c:pt idx="1">
                  <c:v>0.62</c:v>
                </c:pt>
                <c:pt idx="2">
                  <c:v>2.57</c:v>
                </c:pt>
                <c:pt idx="3">
                  <c:v>2.37</c:v>
                </c:pt>
                <c:pt idx="4">
                  <c:v>-1.78</c:v>
                </c:pt>
              </c:numCache>
            </c:numRef>
          </c:val>
          <c:smooth val="0"/>
          <c:extLst>
            <c:ext xmlns:c16="http://schemas.microsoft.com/office/drawing/2014/chart" uri="{C3380CC4-5D6E-409C-BE32-E72D297353CC}">
              <c16:uniqueId val="{00000002-93A3-40FF-A2AE-5B0A7EE4E91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0-E09D-45A5-AF8B-1302F8166C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9D-45A5-AF8B-1302F8166C80}"/>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0.04</c:v>
                </c:pt>
                <c:pt idx="6">
                  <c:v>#N/A</c:v>
                </c:pt>
                <c:pt idx="7">
                  <c:v>0.04</c:v>
                </c:pt>
                <c:pt idx="8">
                  <c:v>#N/A</c:v>
                </c:pt>
                <c:pt idx="9">
                  <c:v>0.04</c:v>
                </c:pt>
              </c:numCache>
            </c:numRef>
          </c:val>
          <c:extLst>
            <c:ext xmlns:c16="http://schemas.microsoft.com/office/drawing/2014/chart" uri="{C3380CC4-5D6E-409C-BE32-E72D297353CC}">
              <c16:uniqueId val="{00000002-E09D-45A5-AF8B-1302F8166C80}"/>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0.04</c:v>
                </c:pt>
                <c:pt idx="4">
                  <c:v>#N/A</c:v>
                </c:pt>
                <c:pt idx="5">
                  <c:v>7.0000000000000007E-2</c:v>
                </c:pt>
                <c:pt idx="6">
                  <c:v>#N/A</c:v>
                </c:pt>
                <c:pt idx="7">
                  <c:v>0.05</c:v>
                </c:pt>
                <c:pt idx="8">
                  <c:v>#N/A</c:v>
                </c:pt>
                <c:pt idx="9">
                  <c:v>7.0000000000000007E-2</c:v>
                </c:pt>
              </c:numCache>
            </c:numRef>
          </c:val>
          <c:extLst>
            <c:ext xmlns:c16="http://schemas.microsoft.com/office/drawing/2014/chart" uri="{C3380CC4-5D6E-409C-BE32-E72D297353CC}">
              <c16:uniqueId val="{00000003-E09D-45A5-AF8B-1302F8166C80}"/>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0.04</c:v>
                </c:pt>
                <c:pt idx="4">
                  <c:v>#N/A</c:v>
                </c:pt>
                <c:pt idx="5">
                  <c:v>0.1</c:v>
                </c:pt>
                <c:pt idx="6">
                  <c:v>#N/A</c:v>
                </c:pt>
                <c:pt idx="7">
                  <c:v>0.08</c:v>
                </c:pt>
                <c:pt idx="8">
                  <c:v>#N/A</c:v>
                </c:pt>
                <c:pt idx="9">
                  <c:v>7.0000000000000007E-2</c:v>
                </c:pt>
              </c:numCache>
            </c:numRef>
          </c:val>
          <c:extLst>
            <c:ext xmlns:c16="http://schemas.microsoft.com/office/drawing/2014/chart" uri="{C3380CC4-5D6E-409C-BE32-E72D297353CC}">
              <c16:uniqueId val="{00000004-E09D-45A5-AF8B-1302F8166C80}"/>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0.11</c:v>
                </c:pt>
                <c:pt idx="2">
                  <c:v>#N/A</c:v>
                </c:pt>
                <c:pt idx="3">
                  <c:v>0.1</c:v>
                </c:pt>
                <c:pt idx="4">
                  <c:v>#N/A</c:v>
                </c:pt>
                <c:pt idx="5">
                  <c:v>0.13</c:v>
                </c:pt>
                <c:pt idx="6">
                  <c:v>#N/A</c:v>
                </c:pt>
                <c:pt idx="7">
                  <c:v>7.0000000000000007E-2</c:v>
                </c:pt>
                <c:pt idx="8">
                  <c:v>#N/A</c:v>
                </c:pt>
                <c:pt idx="9">
                  <c:v>0.13</c:v>
                </c:pt>
              </c:numCache>
            </c:numRef>
          </c:val>
          <c:extLst>
            <c:ext xmlns:c16="http://schemas.microsoft.com/office/drawing/2014/chart" uri="{C3380CC4-5D6E-409C-BE32-E72D297353CC}">
              <c16:uniqueId val="{00000005-E09D-45A5-AF8B-1302F8166C8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0.84</c:v>
                </c:pt>
                <c:pt idx="2">
                  <c:v>#N/A</c:v>
                </c:pt>
                <c:pt idx="3">
                  <c:v>0.99</c:v>
                </c:pt>
                <c:pt idx="4">
                  <c:v>#N/A</c:v>
                </c:pt>
                <c:pt idx="5">
                  <c:v>1.1299999999999999</c:v>
                </c:pt>
                <c:pt idx="6">
                  <c:v>#N/A</c:v>
                </c:pt>
                <c:pt idx="7">
                  <c:v>1.33</c:v>
                </c:pt>
                <c:pt idx="8">
                  <c:v>#N/A</c:v>
                </c:pt>
                <c:pt idx="9">
                  <c:v>1.38</c:v>
                </c:pt>
              </c:numCache>
            </c:numRef>
          </c:val>
          <c:extLst>
            <c:ext xmlns:c16="http://schemas.microsoft.com/office/drawing/2014/chart" uri="{C3380CC4-5D6E-409C-BE32-E72D297353CC}">
              <c16:uniqueId val="{00000006-E09D-45A5-AF8B-1302F8166C8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4.1500000000000004</c:v>
                </c:pt>
                <c:pt idx="2">
                  <c:v>#N/A</c:v>
                </c:pt>
                <c:pt idx="3">
                  <c:v>4.37</c:v>
                </c:pt>
                <c:pt idx="4">
                  <c:v>#N/A</c:v>
                </c:pt>
                <c:pt idx="5">
                  <c:v>3.68</c:v>
                </c:pt>
                <c:pt idx="6">
                  <c:v>#N/A</c:v>
                </c:pt>
                <c:pt idx="7">
                  <c:v>5.27</c:v>
                </c:pt>
                <c:pt idx="8">
                  <c:v>#N/A</c:v>
                </c:pt>
                <c:pt idx="9">
                  <c:v>3.51</c:v>
                </c:pt>
              </c:numCache>
            </c:numRef>
          </c:val>
          <c:extLst>
            <c:ext xmlns:c16="http://schemas.microsoft.com/office/drawing/2014/chart" uri="{C3380CC4-5D6E-409C-BE32-E72D297353CC}">
              <c16:uniqueId val="{00000007-E09D-45A5-AF8B-1302F8166C80}"/>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8.32</c:v>
                </c:pt>
                <c:pt idx="2">
                  <c:v>#N/A</c:v>
                </c:pt>
                <c:pt idx="3">
                  <c:v>9.4600000000000009</c:v>
                </c:pt>
                <c:pt idx="4">
                  <c:v>#N/A</c:v>
                </c:pt>
                <c:pt idx="5">
                  <c:v>11.12</c:v>
                </c:pt>
                <c:pt idx="6">
                  <c:v>#N/A</c:v>
                </c:pt>
                <c:pt idx="7">
                  <c:v>9.6199999999999992</c:v>
                </c:pt>
                <c:pt idx="8">
                  <c:v>#N/A</c:v>
                </c:pt>
                <c:pt idx="9">
                  <c:v>6.85</c:v>
                </c:pt>
              </c:numCache>
            </c:numRef>
          </c:val>
          <c:extLst>
            <c:ext xmlns:c16="http://schemas.microsoft.com/office/drawing/2014/chart" uri="{C3380CC4-5D6E-409C-BE32-E72D297353CC}">
              <c16:uniqueId val="{00000008-E09D-45A5-AF8B-1302F8166C8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13.38</c:v>
                </c:pt>
                <c:pt idx="2">
                  <c:v>#N/A</c:v>
                </c:pt>
                <c:pt idx="3">
                  <c:v>14.75</c:v>
                </c:pt>
                <c:pt idx="4">
                  <c:v>#N/A</c:v>
                </c:pt>
                <c:pt idx="5">
                  <c:v>15.23</c:v>
                </c:pt>
                <c:pt idx="6">
                  <c:v>#N/A</c:v>
                </c:pt>
                <c:pt idx="7">
                  <c:v>14.2</c:v>
                </c:pt>
                <c:pt idx="8">
                  <c:v>#N/A</c:v>
                </c:pt>
                <c:pt idx="9">
                  <c:v>12.35</c:v>
                </c:pt>
              </c:numCache>
            </c:numRef>
          </c:val>
          <c:extLst>
            <c:ext xmlns:c16="http://schemas.microsoft.com/office/drawing/2014/chart" uri="{C3380CC4-5D6E-409C-BE32-E72D297353CC}">
              <c16:uniqueId val="{00000009-E09D-45A5-AF8B-1302F8166C8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1174</c:v>
                </c:pt>
                <c:pt idx="5">
                  <c:v>1246</c:v>
                </c:pt>
                <c:pt idx="8">
                  <c:v>1215</c:v>
                </c:pt>
                <c:pt idx="11">
                  <c:v>1249</c:v>
                </c:pt>
                <c:pt idx="14">
                  <c:v>1252</c:v>
                </c:pt>
              </c:numCache>
            </c:numRef>
          </c:val>
          <c:extLst>
            <c:ext xmlns:c16="http://schemas.microsoft.com/office/drawing/2014/chart" uri="{C3380CC4-5D6E-409C-BE32-E72D297353CC}">
              <c16:uniqueId val="{00000000-DE54-45CE-B7BE-CE90F8B8E0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E54-45CE-B7BE-CE90F8B8E0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36</c:v>
                </c:pt>
                <c:pt idx="3">
                  <c:v>33</c:v>
                </c:pt>
                <c:pt idx="6">
                  <c:v>31</c:v>
                </c:pt>
                <c:pt idx="9">
                  <c:v>30</c:v>
                </c:pt>
                <c:pt idx="12">
                  <c:v>27</c:v>
                </c:pt>
              </c:numCache>
            </c:numRef>
          </c:val>
          <c:extLst>
            <c:ext xmlns:c16="http://schemas.microsoft.com/office/drawing/2014/chart" uri="{C3380CC4-5D6E-409C-BE32-E72D297353CC}">
              <c16:uniqueId val="{00000002-DE54-45CE-B7BE-CE90F8B8E0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565</c:v>
                </c:pt>
                <c:pt idx="3">
                  <c:v>573</c:v>
                </c:pt>
                <c:pt idx="6">
                  <c:v>582</c:v>
                </c:pt>
                <c:pt idx="9">
                  <c:v>571</c:v>
                </c:pt>
                <c:pt idx="12">
                  <c:v>577</c:v>
                </c:pt>
              </c:numCache>
            </c:numRef>
          </c:val>
          <c:extLst>
            <c:ext xmlns:c16="http://schemas.microsoft.com/office/drawing/2014/chart" uri="{C3380CC4-5D6E-409C-BE32-E72D297353CC}">
              <c16:uniqueId val="{00000003-DE54-45CE-B7BE-CE90F8B8E0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394</c:v>
                </c:pt>
                <c:pt idx="3">
                  <c:v>388</c:v>
                </c:pt>
                <c:pt idx="6">
                  <c:v>384</c:v>
                </c:pt>
                <c:pt idx="9">
                  <c:v>443</c:v>
                </c:pt>
                <c:pt idx="12">
                  <c:v>484</c:v>
                </c:pt>
              </c:numCache>
            </c:numRef>
          </c:val>
          <c:extLst>
            <c:ext xmlns:c16="http://schemas.microsoft.com/office/drawing/2014/chart" uri="{C3380CC4-5D6E-409C-BE32-E72D297353CC}">
              <c16:uniqueId val="{00000004-DE54-45CE-B7BE-CE90F8B8E0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54-45CE-B7BE-CE90F8B8E0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54-45CE-B7BE-CE90F8B8E0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979</c:v>
                </c:pt>
                <c:pt idx="3">
                  <c:v>992</c:v>
                </c:pt>
                <c:pt idx="6">
                  <c:v>960</c:v>
                </c:pt>
                <c:pt idx="9">
                  <c:v>987</c:v>
                </c:pt>
                <c:pt idx="12">
                  <c:v>991</c:v>
                </c:pt>
              </c:numCache>
            </c:numRef>
          </c:val>
          <c:extLst>
            <c:ext xmlns:c16="http://schemas.microsoft.com/office/drawing/2014/chart" uri="{C3380CC4-5D6E-409C-BE32-E72D297353CC}">
              <c16:uniqueId val="{00000007-DE54-45CE-B7BE-CE90F8B8E0C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800</c:v>
                </c:pt>
                <c:pt idx="2">
                  <c:v>#N/A</c:v>
                </c:pt>
                <c:pt idx="3">
                  <c:v>#N/A</c:v>
                </c:pt>
                <c:pt idx="4">
                  <c:v>740</c:v>
                </c:pt>
                <c:pt idx="5">
                  <c:v>#N/A</c:v>
                </c:pt>
                <c:pt idx="6">
                  <c:v>#N/A</c:v>
                </c:pt>
                <c:pt idx="7">
                  <c:v>742</c:v>
                </c:pt>
                <c:pt idx="8">
                  <c:v>#N/A</c:v>
                </c:pt>
                <c:pt idx="9">
                  <c:v>#N/A</c:v>
                </c:pt>
                <c:pt idx="10">
                  <c:v>782</c:v>
                </c:pt>
                <c:pt idx="11">
                  <c:v>#N/A</c:v>
                </c:pt>
                <c:pt idx="12">
                  <c:v>#N/A</c:v>
                </c:pt>
                <c:pt idx="13">
                  <c:v>827</c:v>
                </c:pt>
                <c:pt idx="14">
                  <c:v>#N/A</c:v>
                </c:pt>
              </c:numCache>
            </c:numRef>
          </c:val>
          <c:smooth val="0"/>
          <c:extLst>
            <c:ext xmlns:c16="http://schemas.microsoft.com/office/drawing/2014/chart" uri="{C3380CC4-5D6E-409C-BE32-E72D297353CC}">
              <c16:uniqueId val="{00000008-DE54-45CE-B7BE-CE90F8B8E0C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14181</c:v>
                </c:pt>
                <c:pt idx="5">
                  <c:v>13957</c:v>
                </c:pt>
                <c:pt idx="8">
                  <c:v>13776</c:v>
                </c:pt>
                <c:pt idx="11">
                  <c:v>13446</c:v>
                </c:pt>
                <c:pt idx="14">
                  <c:v>12929</c:v>
                </c:pt>
              </c:numCache>
            </c:numRef>
          </c:val>
          <c:extLst>
            <c:ext xmlns:c16="http://schemas.microsoft.com/office/drawing/2014/chart" uri="{C3380CC4-5D6E-409C-BE32-E72D297353CC}">
              <c16:uniqueId val="{00000000-B529-4AFE-9883-F453C3B896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785</c:v>
                </c:pt>
                <c:pt idx="5">
                  <c:v>869</c:v>
                </c:pt>
                <c:pt idx="8">
                  <c:v>898</c:v>
                </c:pt>
                <c:pt idx="11">
                  <c:v>863</c:v>
                </c:pt>
                <c:pt idx="14">
                  <c:v>781</c:v>
                </c:pt>
              </c:numCache>
            </c:numRef>
          </c:val>
          <c:extLst>
            <c:ext xmlns:c16="http://schemas.microsoft.com/office/drawing/2014/chart" uri="{C3380CC4-5D6E-409C-BE32-E72D297353CC}">
              <c16:uniqueId val="{00000001-B529-4AFE-9883-F453C3B896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2008</c:v>
                </c:pt>
                <c:pt idx="5">
                  <c:v>2126</c:v>
                </c:pt>
                <c:pt idx="8">
                  <c:v>2542</c:v>
                </c:pt>
                <c:pt idx="11">
                  <c:v>2749</c:v>
                </c:pt>
                <c:pt idx="14">
                  <c:v>2919</c:v>
                </c:pt>
              </c:numCache>
            </c:numRef>
          </c:val>
          <c:extLst>
            <c:ext xmlns:c16="http://schemas.microsoft.com/office/drawing/2014/chart" uri="{C3380CC4-5D6E-409C-BE32-E72D297353CC}">
              <c16:uniqueId val="{00000002-B529-4AFE-9883-F453C3B896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529-4AFE-9883-F453C3B896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529-4AFE-9883-F453C3B896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29-4AFE-9883-F453C3B896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1294</c:v>
                </c:pt>
                <c:pt idx="3">
                  <c:v>1128</c:v>
                </c:pt>
                <c:pt idx="6">
                  <c:v>1053</c:v>
                </c:pt>
                <c:pt idx="9">
                  <c:v>1038</c:v>
                </c:pt>
                <c:pt idx="12">
                  <c:v>807</c:v>
                </c:pt>
              </c:numCache>
            </c:numRef>
          </c:val>
          <c:extLst>
            <c:ext xmlns:c16="http://schemas.microsoft.com/office/drawing/2014/chart" uri="{C3380CC4-5D6E-409C-BE32-E72D297353CC}">
              <c16:uniqueId val="{00000006-B529-4AFE-9883-F453C3B896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8530</c:v>
                </c:pt>
                <c:pt idx="3">
                  <c:v>8593</c:v>
                </c:pt>
                <c:pt idx="6">
                  <c:v>8368</c:v>
                </c:pt>
                <c:pt idx="9">
                  <c:v>8217</c:v>
                </c:pt>
                <c:pt idx="12">
                  <c:v>7925</c:v>
                </c:pt>
              </c:numCache>
            </c:numRef>
          </c:val>
          <c:extLst>
            <c:ext xmlns:c16="http://schemas.microsoft.com/office/drawing/2014/chart" uri="{C3380CC4-5D6E-409C-BE32-E72D297353CC}">
              <c16:uniqueId val="{00000007-B529-4AFE-9883-F453C3B896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5710</c:v>
                </c:pt>
                <c:pt idx="3">
                  <c:v>5607</c:v>
                </c:pt>
                <c:pt idx="6">
                  <c:v>5568</c:v>
                </c:pt>
                <c:pt idx="9">
                  <c:v>5456</c:v>
                </c:pt>
                <c:pt idx="12">
                  <c:v>5212</c:v>
                </c:pt>
              </c:numCache>
            </c:numRef>
          </c:val>
          <c:extLst>
            <c:ext xmlns:c16="http://schemas.microsoft.com/office/drawing/2014/chart" uri="{C3380CC4-5D6E-409C-BE32-E72D297353CC}">
              <c16:uniqueId val="{00000008-B529-4AFE-9883-F453C3B896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186</c:v>
                </c:pt>
                <c:pt idx="3">
                  <c:v>154</c:v>
                </c:pt>
                <c:pt idx="6">
                  <c:v>125</c:v>
                </c:pt>
                <c:pt idx="9">
                  <c:v>95</c:v>
                </c:pt>
                <c:pt idx="12">
                  <c:v>69</c:v>
                </c:pt>
              </c:numCache>
            </c:numRef>
          </c:val>
          <c:extLst>
            <c:ext xmlns:c16="http://schemas.microsoft.com/office/drawing/2014/chart" uri="{C3380CC4-5D6E-409C-BE32-E72D297353CC}">
              <c16:uniqueId val="{00000009-B529-4AFE-9883-F453C3B896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9810</c:v>
                </c:pt>
                <c:pt idx="3">
                  <c:v>9573</c:v>
                </c:pt>
                <c:pt idx="6">
                  <c:v>9440</c:v>
                </c:pt>
                <c:pt idx="9">
                  <c:v>9083</c:v>
                </c:pt>
                <c:pt idx="12">
                  <c:v>8689</c:v>
                </c:pt>
              </c:numCache>
            </c:numRef>
          </c:val>
          <c:extLst>
            <c:ext xmlns:c16="http://schemas.microsoft.com/office/drawing/2014/chart" uri="{C3380CC4-5D6E-409C-BE32-E72D297353CC}">
              <c16:uniqueId val="{0000000A-B529-4AFE-9883-F453C3B8969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8557</c:v>
                </c:pt>
                <c:pt idx="2">
                  <c:v>#N/A</c:v>
                </c:pt>
                <c:pt idx="3">
                  <c:v>#N/A</c:v>
                </c:pt>
                <c:pt idx="4">
                  <c:v>8104</c:v>
                </c:pt>
                <c:pt idx="5">
                  <c:v>#N/A</c:v>
                </c:pt>
                <c:pt idx="6">
                  <c:v>#N/A</c:v>
                </c:pt>
                <c:pt idx="7">
                  <c:v>7337</c:v>
                </c:pt>
                <c:pt idx="8">
                  <c:v>#N/A</c:v>
                </c:pt>
                <c:pt idx="9">
                  <c:v>#N/A</c:v>
                </c:pt>
                <c:pt idx="10">
                  <c:v>6832</c:v>
                </c:pt>
                <c:pt idx="11">
                  <c:v>#N/A</c:v>
                </c:pt>
                <c:pt idx="12">
                  <c:v>#N/A</c:v>
                </c:pt>
                <c:pt idx="13">
                  <c:v>6073</c:v>
                </c:pt>
                <c:pt idx="14">
                  <c:v>#N/A</c:v>
                </c:pt>
              </c:numCache>
            </c:numRef>
          </c:val>
          <c:smooth val="0"/>
          <c:extLst>
            <c:ext xmlns:c16="http://schemas.microsoft.com/office/drawing/2014/chart" uri="{C3380CC4-5D6E-409C-BE32-E72D297353CC}">
              <c16:uniqueId val="{0000000B-B529-4AFE-9883-F453C3B8969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1225</c:v>
                </c:pt>
                <c:pt idx="1">
                  <c:v>1276</c:v>
                </c:pt>
                <c:pt idx="2">
                  <c:v>1277</c:v>
                </c:pt>
              </c:numCache>
            </c:numRef>
          </c:val>
          <c:extLst>
            <c:ext xmlns:c16="http://schemas.microsoft.com/office/drawing/2014/chart" uri="{C3380CC4-5D6E-409C-BE32-E72D297353CC}">
              <c16:uniqueId val="{00000000-71BE-4D91-8E85-75187B7453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500</c:v>
                </c:pt>
                <c:pt idx="1">
                  <c:v>551</c:v>
                </c:pt>
                <c:pt idx="2">
                  <c:v>551</c:v>
                </c:pt>
              </c:numCache>
            </c:numRef>
          </c:val>
          <c:extLst>
            <c:ext xmlns:c16="http://schemas.microsoft.com/office/drawing/2014/chart" uri="{C3380CC4-5D6E-409C-BE32-E72D297353CC}">
              <c16:uniqueId val="{00000001-71BE-4D91-8E85-75187B7453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566</c:v>
                </c:pt>
                <c:pt idx="1">
                  <c:v>592</c:v>
                </c:pt>
                <c:pt idx="2">
                  <c:v>610</c:v>
                </c:pt>
              </c:numCache>
            </c:numRef>
          </c:val>
          <c:extLst>
            <c:ext xmlns:c16="http://schemas.microsoft.com/office/drawing/2014/chart" uri="{C3380CC4-5D6E-409C-BE32-E72D297353CC}">
              <c16:uniqueId val="{00000002-71BE-4D91-8E85-75187B74531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{03FF710D-D9A5-4876-80D4-022291F3F779}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939-4DB2-A55F-9EE41CD2D1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{7CBE6D2D-1C09-45B7-A79F-FFE6D5DBE05F}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39-4DB2-A55F-9EE41CD2D1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{FBD00CD0-1E3C-409D-B33E-C7DDB9664B5D}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39-4DB2-A55F-9EE41CD2D1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{237E487C-A6EA-48C4-A35F-63C4CBF19AF1}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39-4DB2-A55F-9EE41CD2D1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{117A2B21-F559-4BAC-9DDD-A65E64F49C20}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39-4DB2-A55F-9EE41CD2D14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{5CC00ECC-9F3B-48A1-B859-7A291C681E0D}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939-4DB2-A55F-9EE41CD2D14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{E8A087D2-CD1B-43FE-B615-2D2A128E0CEB}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939-4DB2-A55F-9EE41CD2D14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{C84F26BA-E0AE-4195-B766-D4FB360ACD18}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939-4DB2-A55F-9EE41CD2D14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{9C1A767B-3EF3-466B-A532-F23FE78C75FD}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939-4DB2-A55F-9EE41CD2D1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60.6</c:v>
                </c:pt>
                <c:pt idx="24">
                  <c:v>62.1</c:v>
                </c:pt>
                <c:pt idx="32">
                  <c:v>63.7</c:v>
                </c:pt>
              </c:numCache>
            </c:numRef>
          </c:xVal>
          <c:yVal>
            <c:numRef>
              <c:f>公会計指標分析・財政指標組合せ分析表!$BP$51:$DC$51</c:f>
              <c:numCache>
                <c:formatCode>#,##0.0;"▲ "#,##0.0</c:formatCode>
                <c:ptCount val="40"/>
                <c:pt idx="16">
                  <c:v>139.4</c:v>
                </c:pt>
                <c:pt idx="24">
                  <c:v>131.69999999999999</c:v>
                </c:pt>
                <c:pt idx="32">
                  <c:v>118.6</c:v>
                </c:pt>
              </c:numCache>
            </c:numRef>
          </c:yVal>
          <c:smooth val="0"/>
          <c:extLst>
            <c:ext xmlns:c16="http://schemas.microsoft.com/office/drawing/2014/chart" uri="{C3380CC4-5D6E-409C-BE32-E72D297353CC}">
              <c16:uniqueId val="{00000009-4939-4DB2-A55F-9EE41CD2D14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{1EFA65FF-0ED5-4EC1-A497-FC325DFE9C46}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939-4DB2-A55F-9EE41CD2D14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{6C647340-9FEA-4023-91EB-C8A54B79B67D}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39-4DB2-A55F-9EE41CD2D1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{4B16923A-F0B5-416A-8421-954940269758}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39-4DB2-A55F-9EE41CD2D1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{9F78330F-2C32-4BF3-8421-50A9E86D4458}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39-4DB2-A55F-9EE41CD2D1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{C8842EF7-E007-4203-8184-A944B55E3A7C}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39-4DB2-A55F-9EE41CD2D14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{24F98C6E-0263-4396-A4A3-F72E96631287}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939-4DB2-A55F-9EE41CD2D14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{7C5ACA63-5B52-421E-9807-9B7077843EFC}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939-4DB2-A55F-9EE41CD2D14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{5884AC82-79B3-47BE-9955-3FEC194F5F11}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939-4DB2-A55F-9EE41CD2D14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{6C46ECAB-182E-494B-9C1D-A1D935269146}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939-4DB2-A55F-9EE41CD2D1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57.7</c:v>
                </c:pt>
                <c:pt idx="32">
                  <c:v>57</c:v>
                </c:pt>
              </c:numCache>
            </c:numRef>
          </c:xVal>
          <c:yVal>
            <c:numRef>
              <c:f>公会計指標分析・財政指標組合せ分析表!$BP$55:$DC$55</c:f>
              <c:numCache>
                <c:formatCode>#,##0.0;"▲ "#,##0.0</c:formatCode>
                <c:ptCount val="40"/>
                <c:pt idx="16">
                  <c:v>20.2</c:v>
                </c:pt>
                <c:pt idx="24">
                  <c:v>15.5</c:v>
                </c:pt>
                <c:pt idx="32">
                  <c:v>14</c:v>
                </c:pt>
              </c:numCache>
            </c:numRef>
          </c:yVal>
          <c:smooth val="0"/>
          <c:extLst>
            <c:ext xmlns:c16="http://schemas.microsoft.com/office/drawing/2014/chart" uri="{C3380CC4-5D6E-409C-BE32-E72D297353CC}">
              <c16:uniqueId val="{00000013-4939-4DB2-A55F-9EE41CD2D14D}"/>
            </c:ext>
          </c:extLst>
        </c:ser>
        <c:dLbls>
          <c:showLegendKey val="0"/>
          <c:showVal val="1"/>
          <c:showCatName val="0"/>
          <c:showSerName val="0"/>
          <c:showPercent val="0"/>
          <c:showBubbleSize val="0"/>
        </c:dLbls>
        <c:axId val="46179840"/>
        <c:axId val="46181760"/>
      </c:scatterChart>
      <c:valAx>
        <c:axId val="46179840"/>
        <c:scaling>
          <c:orientation val="minMax"/>
          <c:max val="64.5"/>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1.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{68965FE7-717E-474D-ABD4-26730A983B3F}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1A6-4C1D-91EE-89E0371E3D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{D1E10400-2A58-4C64-A9AD-B918BEB0E81A}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A6-4C1D-91EE-89E0371E3D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{2A91C87C-C38C-4836-9AE8-455F01E176F3}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A6-4C1D-91EE-89E0371E3D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{2C741A12-2A6A-4860-B408-7D777EF588BC}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A6-4C1D-91EE-89E0371E3D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{70F570EA-2241-4E2D-8DD4-6282A814A1D3}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A6-4C1D-91EE-89E0371E3DA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{84AD3BD1-803B-4EB0-9CE1-AFDA2BA4CDB4}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1A6-4C1D-91EE-89E0371E3DA7}"/>
                </c:ext>
              </c:extLst>
            </c:dLbl>
            <c:dLbl>
              <c:idx val="16"/>
              <c:layout>
                <c:manualLayout>
                  <c:x val="-2.4289473805125944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{EB490903-5089-41AA-9EAF-A893FF526338}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1A6-4C1D-91EE-89E0371E3DA7}"/>
                </c:ext>
              </c:extLst>
            </c:dLbl>
            <c:dLbl>
              <c:idx val="24"/>
              <c:layout>
                <c:manualLayout>
                  <c:x val="-3.910650943309546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{E033A828-55DC-4900-A029-B1CF8C712DA8}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1A6-4C1D-91EE-89E0371E3DA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{82D2714D-90D6-477E-9E22-68702DA2B71F}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1A6-4C1D-91EE-89E0371E3D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17.600000000000001</c:v>
                </c:pt>
                <c:pt idx="8">
                  <c:v>16.2</c:v>
                </c:pt>
                <c:pt idx="16">
                  <c:v>14.7</c:v>
                </c:pt>
                <c:pt idx="24">
                  <c:v>14.5</c:v>
                </c:pt>
                <c:pt idx="32">
                  <c:v>15.1</c:v>
                </c:pt>
              </c:numCache>
            </c:numRef>
          </c:xVal>
          <c:yVal>
            <c:numRef>
              <c:f>公会計指標分析・財政指標組合せ分析表!$BP$73:$DC$73</c:f>
              <c:numCache>
                <c:formatCode>#,##0.0;"▲ "#,##0.0</c:formatCode>
                <c:ptCount val="40"/>
                <c:pt idx="0">
                  <c:v>165.6</c:v>
                </c:pt>
                <c:pt idx="8">
                  <c:v>161.6</c:v>
                </c:pt>
                <c:pt idx="16">
                  <c:v>139.4</c:v>
                </c:pt>
                <c:pt idx="24">
                  <c:v>131.69999999999999</c:v>
                </c:pt>
                <c:pt idx="32">
                  <c:v>118.6</c:v>
                </c:pt>
              </c:numCache>
            </c:numRef>
          </c:yVal>
          <c:smooth val="0"/>
          <c:extLst>
            <c:ext xmlns:c16="http://schemas.microsoft.com/office/drawing/2014/chart" uri="{C3380CC4-5D6E-409C-BE32-E72D297353CC}">
              <c16:uniqueId val="{00000009-B1A6-4C1D-91EE-89E0371E3DA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{3999AF06-23BE-4594-8F7F-5599FEF8859B}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1A6-4C1D-91EE-89E0371E3DA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{EB58C51E-50B2-462B-9C36-7C3DD54F5DEE}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A6-4C1D-91EE-89E0371E3D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{B94E6CAF-C0F0-4657-9A19-FEE8137B96BB}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A6-4C1D-91EE-89E0371E3D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{8F0DC37E-E28B-46A0-92BD-9C664DFF177F}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A6-4C1D-91EE-89E0371E3D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{0E493F98-B482-4E80-9D70-F5746FD0A2C2}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A6-4C1D-91EE-89E0371E3DA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{C1D894D1-A41C-495A-BA31-5BAB4CB8D152}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1A6-4C1D-91EE-89E0371E3DA7}"/>
                </c:ext>
              </c:extLst>
            </c:dLbl>
            <c:dLbl>
              <c:idx val="16"/>
              <c:layout>
                <c:manualLayout>
                  <c:x val="-2.8152468204082008E-2"/>
                  <c:y val="-7.2182508885839908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{2E4BAD5F-3A94-4BA0-8EC3-8491FECF46B1}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1A6-4C1D-91EE-89E0371E3DA7}"/>
                </c:ext>
              </c:extLst>
            </c:dLbl>
            <c:dLbl>
              <c:idx val="24"/>
              <c:layout>
                <c:manualLayout>
                  <c:x val="-2.4808038462952244E-2"/>
                  <c:y val="-3.5691143339952477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{8597F67B-BD77-4FE1-8D1A-EE1729682B44}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1A6-4C1D-91EE-89E0371E3DA7}"/>
                </c:ext>
              </c:extLst>
            </c:dLbl>
            <c:dLbl>
              <c:idx val="32"/>
              <c:layout>
                <c:manualLayout>
                  <c:x val="-4.2133468190297653E-2"/>
                  <c:y val="-7.9376117793804754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{641750E1-48C7-469E-A951-E6ACFACB3140}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1A6-4C1D-91EE-89E0371E3D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7.1</c:v>
                </c:pt>
                <c:pt idx="24">
                  <c:v>6.6</c:v>
                </c:pt>
                <c:pt idx="32">
                  <c:v>6.5</c:v>
                </c:pt>
              </c:numCache>
            </c:numRef>
          </c:xVal>
          <c:yVal>
            <c:numRef>
              <c:f>公会計指標分析・財政指標組合せ分析表!$BP$77:$DC$77</c:f>
              <c:numCache>
                <c:formatCode>#,##0.0;"▲ "#,##0.0</c:formatCode>
                <c:ptCount val="40"/>
                <c:pt idx="0">
                  <c:v>22.3</c:v>
                </c:pt>
                <c:pt idx="8">
                  <c:v>20.3</c:v>
                </c:pt>
                <c:pt idx="16">
                  <c:v>20.2</c:v>
                </c:pt>
                <c:pt idx="24">
                  <c:v>15.5</c:v>
                </c:pt>
                <c:pt idx="32">
                  <c:v>14</c:v>
                </c:pt>
              </c:numCache>
            </c:numRef>
          </c:yVal>
          <c:smooth val="0"/>
          <c:extLst>
            <c:ext xmlns:c16="http://schemas.microsoft.com/office/drawing/2014/chart" uri="{C3380CC4-5D6E-409C-BE32-E72D297353CC}">
              <c16:uniqueId val="{00000013-B1A6-4C1D-91EE-89E0371E3DA7}"/>
            </c:ext>
          </c:extLst>
        </c:ser>
        <c:dLbls>
          <c:showLegendKey val="0"/>
          <c:showVal val="1"/>
          <c:showCatName val="0"/>
          <c:showSerName val="0"/>
          <c:showPercent val="0"/>
          <c:showBubbleSize val="0"/>
        </c:dLbls>
        <c:axId val="84219776"/>
        <c:axId val="84234240"/>
      </c:scatterChart>
      <c:valAx>
        <c:axId val="84219776"/>
        <c:scaling>
          <c:orientation val="minMax"/>
          <c:max val="19"/>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0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富山県上市町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年度以前は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億円台で推移していたが、平成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年度には９億円台まで減少し、平成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年度以降は７～８億円台で推移している。平成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普通会計分は公共事業等債等の償還開始に伴い増となっており、公営企業会計分についても、病院事業、下水道事業について依然として多額の償還が発生している。今後も、起債の抑制を図るなど着実に比率の減少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富山県上市町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将来負担額（分子）は、平成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年度以降徐々に減少し、平成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億円を下回っている。元金償還に伴う一部の地方債残高の減、一部事務組合等負担見込額の減、充当可能基金の増等により、比率は年々減少傾向にあり、平成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年度は昨年度より７億５千９百万円の減となっている。しかし、平成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国補正事業に伴う起債を発行したことで残高が増となったほか、病院事業及び下水道事業において依然として多額の起債残高を有していることから、今後も行財政改革を進め、起債の発行の抑制を図り、起債残高の縮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富山県上市町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上市町定住促進住宅基金において定住促進住宅管理費の収支差額を積み立てたことにより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百万円の増、上市町社会福祉事業基金において指定寄附受入分を積み立てたことにより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百万円の増、財政調整基金において寄附金受入分等の積み立てにより１百万円の増となった一方、上市町ふるさと応援基金において事業充当に係る取り崩しにより差し引き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財政調整基金及び減債基金については、不時の支出等に備え、現有残高を目処に一定の額を確保するよう努める。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特定目的基金については、各々の目的に則りその活用に努めるとともに、役目を終えたもの等必要性に乏しい基金についてはその廃止を検討する。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上市町社会福祉事業基金：社会福祉向上のために必要な事業の財源に充てるもの。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上市町定住促進住宅基金：定住促進住宅の建設、修繕等の財源に充てるもの。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上市町生涯学習推進基金：生涯学習の推進のために必要な事業の財源に充てるもの。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上市町社会福祉事業基金：指定寄附受入分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上市町定住促進住宅基金：定住促進住宅管理費と使用料等収入との差額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上市町ふるさと応援基金：ふるさと応援寄附金の受入分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百万円を積み立てた一方、学校給食助成事業等への財源に充てるため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百万円の取り崩しを行ない、差し引き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上市町社会福祉事業基金：果実運用を行う基本残高分を確保のうえ、それを超える分については基金の目的に則り活用を図る。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上市町定住促進住宅基金：定住促進住宅の管理に係る収支差額分を積み立て、将来的な大規模修繕等の財源として確保する。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上市町生涯学習推進基金：社会教育施設の修繕、社会教育・文化活動等の財源としての活用を図る。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一般寄附金受入分及び預金利子分の積み立てにより、昨年度より１百万円の増となった。取り崩しは行っていない。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災害発生時、豪雪時等への備え、財源不足への対応等のため、現在の残高を維持するよう努める。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預金利子分の積み立てにより、若干の増となった。取り崩しは行っていない。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将来における地方債繰上償還等の財源として、現在の残高を維持するよう努める。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20,957
20,723
236.71
9,640,678
9,393,463
226,400
6,294,634
8,657,361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有形固定資産減価償却率は、類似団体平均より高い水準にある。平成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28</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年度に策定した上市町公共施設等総合管理計画に則り、今後、施設類型ごとの個別施設計画を策定するなど、現有施設の適正な維持管理に努めることとしている。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66" name="直線コネクタ 65"/>
        <xdr:cNvCxnSpPr/>
      </xdr:nvCxnSpPr>
      <xdr:spPr>
        <a:xfrm flipV="1">
          <a:off x="4760595" y="5381716"/>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7"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8" name="直線コネクタ 67"/>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69" name="有形固定資産減価償却率最大値テキスト"/>
        <xdr:cNvSpPr txBox="1"/>
      </xdr:nvSpPr>
      <xdr:spPr>
        <a:xfrm>
          <a:off x="4813300" y="51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0" name="直線コネクタ 69"/>
        <xdr:cNvCxnSpPr/>
      </xdr:nvCxnSpPr>
      <xdr:spPr>
        <a:xfrm>
          <a:off x="4673600" y="538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154866</xdr:rowOff>
    </xdr:from>
    <xdr:ext cx="405111" cy="259045"/>
    <xdr:sp macro="" textlink="">
      <xdr:nvSpPr>
        <xdr:cNvPr id="71" name="有形固定資産減価償却率平均値テキスト"/>
        <xdr:cNvSpPr txBox="1"/>
      </xdr:nvSpPr>
      <xdr:spPr>
        <a:xfrm>
          <a:off x="4813300" y="589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2" name="フローチャート: 判断 71"/>
        <xdr:cNvSpPr/>
      </xdr:nvSpPr>
      <xdr:spPr>
        <a:xfrm>
          <a:off x="47117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3" name="フローチャート: 判断 72"/>
        <xdr:cNvSpPr/>
      </xdr:nvSpPr>
      <xdr:spPr>
        <a:xfrm>
          <a:off x="40005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74" name="フローチャート: 判断 73"/>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141242</xdr:rowOff>
    </xdr:from>
    <xdr:to>
      <xdr:col>23</xdr:col>
      <xdr:colOff>136525</xdr:colOff>
      <xdr:row>29</xdr:row>
      <xdr:rowOff>71392</xdr:rowOff>
    </xdr:to>
    <xdr:sp macro="" textlink="">
      <xdr:nvSpPr>
        <xdr:cNvPr id="80" name="楕円 79"/>
        <xdr:cNvSpPr/>
      </xdr:nvSpPr>
      <xdr:spPr>
        <a:xfrm>
          <a:off x="4711700" y="57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164119</xdr:rowOff>
    </xdr:from>
    <xdr:ext cx="405111" cy="259045"/>
    <xdr:sp macro="" textlink="">
      <xdr:nvSpPr>
        <xdr:cNvPr id="81" name="有形固定資産減価償却率該当値テキスト"/>
        <xdr:cNvSpPr txBox="1"/>
      </xdr:nvSpPr>
      <xdr:spPr>
        <a:xfrm>
          <a:off x="48133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19141</xdr:rowOff>
    </xdr:from>
    <xdr:to>
      <xdr:col>19</xdr:col>
      <xdr:colOff>187325</xdr:colOff>
      <xdr:row>29</xdr:row>
      <xdr:rowOff>120741</xdr:rowOff>
    </xdr:to>
    <xdr:sp macro="" textlink="">
      <xdr:nvSpPr>
        <xdr:cNvPr id="82" name="楕円 81"/>
        <xdr:cNvSpPr/>
      </xdr:nvSpPr>
      <xdr:spPr>
        <a:xfrm>
          <a:off x="4000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20592</xdr:rowOff>
    </xdr:from>
    <xdr:to>
      <xdr:col>23</xdr:col>
      <xdr:colOff>85725</xdr:colOff>
      <xdr:row>29</xdr:row>
      <xdr:rowOff>69941</xdr:rowOff>
    </xdr:to>
    <xdr:cxnSp macro="">
      <xdr:nvCxnSpPr>
        <xdr:cNvPr id="83" name="直線コネクタ 82"/>
        <xdr:cNvCxnSpPr/>
      </xdr:nvCxnSpPr>
      <xdr:spPr>
        <a:xfrm flipV="1">
          <a:off x="4051300" y="5764167"/>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4" name="楕円 83"/>
        <xdr:cNvSpPr/>
      </xdr:nvSpPr>
      <xdr:spPr>
        <a:xfrm>
          <a:off x="323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69941</xdr:rowOff>
    </xdr:from>
    <xdr:to>
      <xdr:col>19</xdr:col>
      <xdr:colOff>136525</xdr:colOff>
      <xdr:row>29</xdr:row>
      <xdr:rowOff>116205</xdr:rowOff>
    </xdr:to>
    <xdr:cxnSp macro="">
      <xdr:nvCxnSpPr>
        <xdr:cNvPr id="85" name="直線コネクタ 84"/>
        <xdr:cNvCxnSpPr/>
      </xdr:nvCxnSpPr>
      <xdr:spPr>
        <a:xfrm flipV="1">
          <a:off x="3289300" y="5813516"/>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76126</xdr:rowOff>
    </xdr:from>
    <xdr:ext cx="405111" cy="259045"/>
    <xdr:sp macro="" textlink="">
      <xdr:nvSpPr>
        <xdr:cNvPr id="86" name="n_1aveValue有形固定資産減価償却率"/>
        <xdr:cNvSpPr txBox="1"/>
      </xdr:nvSpPr>
      <xdr:spPr>
        <a:xfrm>
          <a:off x="3836044" y="5991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3374</xdr:rowOff>
    </xdr:from>
    <xdr:ext cx="405111" cy="259045"/>
    <xdr:sp macro="" textlink="">
      <xdr:nvSpPr>
        <xdr:cNvPr id="87" name="n_2aveValue有形固定資産減価償却率"/>
        <xdr:cNvSpPr txBox="1"/>
      </xdr:nvSpPr>
      <xdr:spPr>
        <a:xfrm>
          <a:off x="3086744"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137268</xdr:rowOff>
    </xdr:from>
    <xdr:ext cx="405111" cy="259045"/>
    <xdr:sp macro="" textlink="">
      <xdr:nvSpPr>
        <xdr:cNvPr id="88" name="n_1mainValue有形固定資産減価償却率"/>
        <xdr:cNvSpPr txBox="1"/>
      </xdr:nvSpPr>
      <xdr:spPr>
        <a:xfrm>
          <a:off x="38360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89" name="n_2mainValue有形固定資産減価償却率"/>
        <xdr:cNvSpPr txBox="1"/>
      </xdr:nvSpPr>
      <xdr:spPr>
        <a:xfrm>
          <a:off x="308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公営企業等において多額の起債残高を有することなどから、類似団体平均との比較では高い水準にある。引き続き起債残高の抑制に努めるとともに、経費の節減を図りつつ、地方税等収入の確保に努めたい。</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8" name="直線コネクタ 117"/>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1"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2" name="直線コネクタ 121"/>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153052</xdr:rowOff>
    </xdr:from>
    <xdr:ext cx="340478" cy="259045"/>
    <xdr:sp macro="" textlink="">
      <xdr:nvSpPr>
        <xdr:cNvPr id="123" name="債務償還可能年数平均値テキスト"/>
        <xdr:cNvSpPr txBox="1"/>
      </xdr:nvSpPr>
      <xdr:spPr>
        <a:xfrm>
          <a:off x="14846300" y="6068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4" name="フローチャート: 判断 123"/>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130175</xdr:rowOff>
    </xdr:from>
    <xdr:to>
      <xdr:col>76</xdr:col>
      <xdr:colOff>73025</xdr:colOff>
      <xdr:row>30</xdr:row>
      <xdr:rowOff>60325</xdr:rowOff>
    </xdr:to>
    <xdr:sp macro="" textlink="">
      <xdr:nvSpPr>
        <xdr:cNvPr id="130" name="楕円 129"/>
        <xdr:cNvSpPr/>
      </xdr:nvSpPr>
      <xdr:spPr>
        <a:xfrm>
          <a:off x="14744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153052</xdr:rowOff>
    </xdr:from>
    <xdr:ext cx="340478" cy="259045"/>
    <xdr:sp macro="" textlink="">
      <xdr:nvSpPr>
        <xdr:cNvPr id="131" name="債務償還可能年数該当値テキスト"/>
        <xdr:cNvSpPr txBox="1"/>
      </xdr:nvSpPr>
      <xdr:spPr>
        <a:xfrm>
          <a:off x="14846300" y="5725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20,957
20,723
236.71
9,640,678
9,393,463
226,400
6,294,634
8,657,361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66692</xdr:rowOff>
    </xdr:from>
    <xdr:ext cx="405111" cy="259045"/>
    <xdr:sp macro="" textlink="">
      <xdr:nvSpPr>
        <xdr:cNvPr id="61" name="【道路】&#10;有形固定資産減価償却率平均値テキスト"/>
        <xdr:cNvSpPr txBox="1"/>
      </xdr:nvSpPr>
      <xdr:spPr>
        <a:xfrm>
          <a:off x="4673600" y="6410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70" name="楕円 69"/>
        <xdr:cNvSpPr/>
      </xdr:nvSpPr>
      <xdr:spPr>
        <a:xfrm>
          <a:off x="4584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82567</xdr:rowOff>
    </xdr:from>
    <xdr:ext cx="405111" cy="259045"/>
    <xdr:sp macro="" textlink="">
      <xdr:nvSpPr>
        <xdr:cNvPr id="71" name="【道路】&#10;有形固定資産減価償却率該当値テキスト"/>
        <xdr:cNvSpPr txBox="1"/>
      </xdr:nvSpPr>
      <xdr:spPr>
        <a:xfrm>
          <a:off x="4673600"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92075</xdr:rowOff>
    </xdr:from>
    <xdr:to>
      <xdr:col>20</xdr:col>
      <xdr:colOff>38100</xdr:colOff>
      <xdr:row>38</xdr:row>
      <xdr:rowOff>22225</xdr:rowOff>
    </xdr:to>
    <xdr:sp macro="" textlink="">
      <xdr:nvSpPr>
        <xdr:cNvPr id="72" name="楕円 71"/>
        <xdr:cNvSpPr/>
      </xdr:nvSpPr>
      <xdr:spPr>
        <a:xfrm>
          <a:off x="3746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110490</xdr:rowOff>
    </xdr:from>
    <xdr:to>
      <xdr:col>24</xdr:col>
      <xdr:colOff>63500</xdr:colOff>
      <xdr:row>37</xdr:row>
      <xdr:rowOff>142875</xdr:rowOff>
    </xdr:to>
    <xdr:cxnSp macro="">
      <xdr:nvCxnSpPr>
        <xdr:cNvPr id="73" name="直線コネクタ 72"/>
        <xdr:cNvCxnSpPr/>
      </xdr:nvCxnSpPr>
      <xdr:spPr>
        <a:xfrm flipV="1">
          <a:off x="3797300" y="64541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124460</xdr:rowOff>
    </xdr:from>
    <xdr:to>
      <xdr:col>15</xdr:col>
      <xdr:colOff>101600</xdr:colOff>
      <xdr:row>38</xdr:row>
      <xdr:rowOff>54610</xdr:rowOff>
    </xdr:to>
    <xdr:sp macro="" textlink="">
      <xdr:nvSpPr>
        <xdr:cNvPr id="74" name="楕円 73"/>
        <xdr:cNvSpPr/>
      </xdr:nvSpPr>
      <xdr:spPr>
        <a:xfrm>
          <a:off x="2857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142875</xdr:rowOff>
    </xdr:from>
    <xdr:to>
      <xdr:col>19</xdr:col>
      <xdr:colOff>177800</xdr:colOff>
      <xdr:row>38</xdr:row>
      <xdr:rowOff>3810</xdr:rowOff>
    </xdr:to>
    <xdr:cxnSp macro="">
      <xdr:nvCxnSpPr>
        <xdr:cNvPr id="75" name="直線コネクタ 74"/>
        <xdr:cNvCxnSpPr/>
      </xdr:nvCxnSpPr>
      <xdr:spPr>
        <a:xfrm flipV="1">
          <a:off x="2908300" y="64865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6"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53357</xdr:rowOff>
    </xdr:from>
    <xdr:ext cx="405111" cy="259045"/>
    <xdr:sp macro="" textlink="">
      <xdr:nvSpPr>
        <xdr:cNvPr id="77" name="n_2aveValue【道路】&#10;有形固定資産減価償却率"/>
        <xdr:cNvSpPr txBox="1"/>
      </xdr:nvSpPr>
      <xdr:spPr>
        <a:xfrm>
          <a:off x="2705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38752</xdr:rowOff>
    </xdr:from>
    <xdr:ext cx="405111" cy="259045"/>
    <xdr:sp macro="" textlink="">
      <xdr:nvSpPr>
        <xdr:cNvPr id="78" name="n_1mainValue【道路】&#10;有形固定資産減価償却率"/>
        <xdr:cNvSpPr txBox="1"/>
      </xdr:nvSpPr>
      <xdr:spPr>
        <a:xfrm>
          <a:off x="3582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79" name="n_2mainValue【道路】&#10;有形固定資産減価償却率"/>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0" name="直線コネクタ 89"/>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1" name="テキスト ボックス 90"/>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3" name="テキスト ボックス 92"/>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4" name="直線コネクタ 93"/>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5" name="テキスト ボックス 94"/>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8" name="直線コネクタ 97"/>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9" name="テキスト ボックス 98"/>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1" name="テキスト ボックス 100"/>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2" name="直線コネクタ 101"/>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3" name="テキスト ボックス 102"/>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7" name="直線コネクタ 106"/>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8" name="【道路】&#10;一人当たり延長最小値テキスト"/>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9" name="直線コネクタ 108"/>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10" name="【道路】&#10;一人当たり延長最大値テキスト"/>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11" name="直線コネクタ 110"/>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87037</xdr:rowOff>
    </xdr:from>
    <xdr:ext cx="534377" cy="259045"/>
    <xdr:sp macro="" textlink="">
      <xdr:nvSpPr>
        <xdr:cNvPr id="112" name="【道路】&#10;一人当たり延長平均値テキスト"/>
        <xdr:cNvSpPr txBox="1"/>
      </xdr:nvSpPr>
      <xdr:spPr>
        <a:xfrm>
          <a:off x="10515600" y="67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13" name="フローチャート: 判断 112"/>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14" name="フローチャート: 判断 113"/>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15" name="フローチャート: 判断 114"/>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17999</xdr:rowOff>
    </xdr:from>
    <xdr:to>
      <xdr:col>55</xdr:col>
      <xdr:colOff>50800</xdr:colOff>
      <xdr:row>39</xdr:row>
      <xdr:rowOff>119599</xdr:rowOff>
    </xdr:to>
    <xdr:sp macro="" textlink="">
      <xdr:nvSpPr>
        <xdr:cNvPr id="121" name="楕円 120"/>
        <xdr:cNvSpPr/>
      </xdr:nvSpPr>
      <xdr:spPr>
        <a:xfrm>
          <a:off x="10426700" y="670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40876</xdr:rowOff>
    </xdr:from>
    <xdr:ext cx="534377" cy="259045"/>
    <xdr:sp macro="" textlink="">
      <xdr:nvSpPr>
        <xdr:cNvPr id="122" name="【道路】&#10;一人当たり延長該当値テキスト"/>
        <xdr:cNvSpPr txBox="1"/>
      </xdr:nvSpPr>
      <xdr:spPr>
        <a:xfrm>
          <a:off x="10515600" y="655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28201</xdr:rowOff>
    </xdr:from>
    <xdr:to>
      <xdr:col>50</xdr:col>
      <xdr:colOff>165100</xdr:colOff>
      <xdr:row>39</xdr:row>
      <xdr:rowOff>129801</xdr:rowOff>
    </xdr:to>
    <xdr:sp macro="" textlink="">
      <xdr:nvSpPr>
        <xdr:cNvPr id="123" name="楕円 122"/>
        <xdr:cNvSpPr/>
      </xdr:nvSpPr>
      <xdr:spPr>
        <a:xfrm>
          <a:off x="9588500" y="671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68799</xdr:rowOff>
    </xdr:from>
    <xdr:to>
      <xdr:col>55</xdr:col>
      <xdr:colOff>0</xdr:colOff>
      <xdr:row>39</xdr:row>
      <xdr:rowOff>79001</xdr:rowOff>
    </xdr:to>
    <xdr:cxnSp macro="">
      <xdr:nvCxnSpPr>
        <xdr:cNvPr id="124" name="直線コネクタ 123"/>
        <xdr:cNvCxnSpPr/>
      </xdr:nvCxnSpPr>
      <xdr:spPr>
        <a:xfrm flipV="1">
          <a:off x="9639300" y="6755349"/>
          <a:ext cx="838200" cy="1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35516</xdr:rowOff>
    </xdr:from>
    <xdr:to>
      <xdr:col>46</xdr:col>
      <xdr:colOff>38100</xdr:colOff>
      <xdr:row>39</xdr:row>
      <xdr:rowOff>137116</xdr:rowOff>
    </xdr:to>
    <xdr:sp macro="" textlink="">
      <xdr:nvSpPr>
        <xdr:cNvPr id="125" name="楕円 124"/>
        <xdr:cNvSpPr/>
      </xdr:nvSpPr>
      <xdr:spPr>
        <a:xfrm>
          <a:off x="8699500" y="67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79001</xdr:rowOff>
    </xdr:from>
    <xdr:to>
      <xdr:col>50</xdr:col>
      <xdr:colOff>114300</xdr:colOff>
      <xdr:row>39</xdr:row>
      <xdr:rowOff>86316</xdr:rowOff>
    </xdr:to>
    <xdr:cxnSp macro="">
      <xdr:nvCxnSpPr>
        <xdr:cNvPr id="126" name="直線コネクタ 125"/>
        <xdr:cNvCxnSpPr/>
      </xdr:nvCxnSpPr>
      <xdr:spPr>
        <a:xfrm flipV="1">
          <a:off x="8750300" y="676555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29516</xdr:rowOff>
    </xdr:from>
    <xdr:ext cx="534377" cy="259045"/>
    <xdr:sp macro="" textlink="">
      <xdr:nvSpPr>
        <xdr:cNvPr id="127" name="n_1aveValue【道路】&#10;一人当たり延長"/>
        <xdr:cNvSpPr txBox="1"/>
      </xdr:nvSpPr>
      <xdr:spPr>
        <a:xfrm>
          <a:off x="9359411" y="688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44975</xdr:rowOff>
    </xdr:from>
    <xdr:ext cx="534377" cy="259045"/>
    <xdr:sp macro="" textlink="">
      <xdr:nvSpPr>
        <xdr:cNvPr id="128" name="n_2aveValue【道路】&#10;一人当たり延長"/>
        <xdr:cNvSpPr txBox="1"/>
      </xdr:nvSpPr>
      <xdr:spPr>
        <a:xfrm>
          <a:off x="8483111" y="690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146328</xdr:rowOff>
    </xdr:from>
    <xdr:ext cx="534377" cy="259045"/>
    <xdr:sp macro="" textlink="">
      <xdr:nvSpPr>
        <xdr:cNvPr id="129" name="n_1mainValue【道路】&#10;一人当たり延長"/>
        <xdr:cNvSpPr txBox="1"/>
      </xdr:nvSpPr>
      <xdr:spPr>
        <a:xfrm>
          <a:off x="9359411" y="648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153643</xdr:rowOff>
    </xdr:from>
    <xdr:ext cx="534377" cy="259045"/>
    <xdr:sp macro="" textlink="">
      <xdr:nvSpPr>
        <xdr:cNvPr id="130" name="n_2mainValue【道路】&#10;一人当たり延長"/>
        <xdr:cNvSpPr txBox="1"/>
      </xdr:nvSpPr>
      <xdr:spPr>
        <a:xfrm>
          <a:off x="8483111" y="649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2" name="テキスト ボックス 14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62</xdr:row>
      <xdr:rowOff>120015</xdr:rowOff>
    </xdr:to>
    <xdr:cxnSp macro="">
      <xdr:nvCxnSpPr>
        <xdr:cNvPr id="154" name="直線コネクタ 153"/>
        <xdr:cNvCxnSpPr/>
      </xdr:nvCxnSpPr>
      <xdr:spPr>
        <a:xfrm flipV="1">
          <a:off x="4634865" y="959929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123842</xdr:rowOff>
    </xdr:from>
    <xdr:ext cx="405111" cy="259045"/>
    <xdr:sp macro="" textlink="">
      <xdr:nvSpPr>
        <xdr:cNvPr id="155" name="【橋りょう・トンネル】&#10;有形固定資産減価償却率最小値テキスト"/>
        <xdr:cNvSpPr txBox="1"/>
      </xdr:nvSpPr>
      <xdr:spPr>
        <a:xfrm>
          <a:off x="4673600"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120015</xdr:rowOff>
    </xdr:from>
    <xdr:to>
      <xdr:col>24</xdr:col>
      <xdr:colOff>152400</xdr:colOff>
      <xdr:row>62</xdr:row>
      <xdr:rowOff>120015</xdr:rowOff>
    </xdr:to>
    <xdr:cxnSp macro="">
      <xdr:nvCxnSpPr>
        <xdr:cNvPr id="156" name="直線コネクタ 155"/>
        <xdr:cNvCxnSpPr/>
      </xdr:nvCxnSpPr>
      <xdr:spPr>
        <a:xfrm>
          <a:off x="4546600" y="10749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157" name="【橋りょう・トンネル】&#10;有形固定資産減価償却率最大値テキスト"/>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58" name="直線コネクタ 157"/>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71137</xdr:rowOff>
    </xdr:from>
    <xdr:ext cx="405111" cy="259045"/>
    <xdr:sp macro="" textlink="">
      <xdr:nvSpPr>
        <xdr:cNvPr id="159" name="【橋りょう・トンネル】&#10;有形固定資産減価償却率平均値テキスト"/>
        <xdr:cNvSpPr txBox="1"/>
      </xdr:nvSpPr>
      <xdr:spPr>
        <a:xfrm>
          <a:off x="4673600" y="984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48260</xdr:rowOff>
    </xdr:from>
    <xdr:to>
      <xdr:col>24</xdr:col>
      <xdr:colOff>114300</xdr:colOff>
      <xdr:row>58</xdr:row>
      <xdr:rowOff>149860</xdr:rowOff>
    </xdr:to>
    <xdr:sp macro="" textlink="">
      <xdr:nvSpPr>
        <xdr:cNvPr id="160" name="フローチャート: 判断 159"/>
        <xdr:cNvSpPr/>
      </xdr:nvSpPr>
      <xdr:spPr>
        <a:xfrm>
          <a:off x="4584700" y="999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42545</xdr:rowOff>
    </xdr:from>
    <xdr:to>
      <xdr:col>20</xdr:col>
      <xdr:colOff>38100</xdr:colOff>
      <xdr:row>58</xdr:row>
      <xdr:rowOff>144145</xdr:rowOff>
    </xdr:to>
    <xdr:sp macro="" textlink="">
      <xdr:nvSpPr>
        <xdr:cNvPr id="161" name="フローチャート: 判断 160"/>
        <xdr:cNvSpPr/>
      </xdr:nvSpPr>
      <xdr:spPr>
        <a:xfrm>
          <a:off x="3746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38735</xdr:rowOff>
    </xdr:from>
    <xdr:to>
      <xdr:col>15</xdr:col>
      <xdr:colOff>101600</xdr:colOff>
      <xdr:row>58</xdr:row>
      <xdr:rowOff>140335</xdr:rowOff>
    </xdr:to>
    <xdr:sp macro="" textlink="">
      <xdr:nvSpPr>
        <xdr:cNvPr id="162" name="フローチャート: 判断 161"/>
        <xdr:cNvSpPr/>
      </xdr:nvSpPr>
      <xdr:spPr>
        <a:xfrm>
          <a:off x="2857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69215</xdr:rowOff>
    </xdr:from>
    <xdr:to>
      <xdr:col>24</xdr:col>
      <xdr:colOff>114300</xdr:colOff>
      <xdr:row>62</xdr:row>
      <xdr:rowOff>170815</xdr:rowOff>
    </xdr:to>
    <xdr:sp macro="" textlink="">
      <xdr:nvSpPr>
        <xdr:cNvPr id="168" name="楕円 167"/>
        <xdr:cNvSpPr/>
      </xdr:nvSpPr>
      <xdr:spPr>
        <a:xfrm>
          <a:off x="45847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155592</xdr:rowOff>
    </xdr:from>
    <xdr:ext cx="405111" cy="259045"/>
    <xdr:sp macro="" textlink="">
      <xdr:nvSpPr>
        <xdr:cNvPr id="169" name="【橋りょう・トンネル】&#10;有形固定資産減価償却率該当値テキスト"/>
        <xdr:cNvSpPr txBox="1"/>
      </xdr:nvSpPr>
      <xdr:spPr>
        <a:xfrm>
          <a:off x="4673600" y="1061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101600</xdr:rowOff>
    </xdr:from>
    <xdr:to>
      <xdr:col>20</xdr:col>
      <xdr:colOff>38100</xdr:colOff>
      <xdr:row>63</xdr:row>
      <xdr:rowOff>31750</xdr:rowOff>
    </xdr:to>
    <xdr:sp macro="" textlink="">
      <xdr:nvSpPr>
        <xdr:cNvPr id="170" name="楕円 169"/>
        <xdr:cNvSpPr/>
      </xdr:nvSpPr>
      <xdr:spPr>
        <a:xfrm>
          <a:off x="3746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120015</xdr:rowOff>
    </xdr:from>
    <xdr:to>
      <xdr:col>24</xdr:col>
      <xdr:colOff>63500</xdr:colOff>
      <xdr:row>62</xdr:row>
      <xdr:rowOff>152400</xdr:rowOff>
    </xdr:to>
    <xdr:cxnSp macro="">
      <xdr:nvCxnSpPr>
        <xdr:cNvPr id="171" name="直線コネクタ 170"/>
        <xdr:cNvCxnSpPr/>
      </xdr:nvCxnSpPr>
      <xdr:spPr>
        <a:xfrm flipV="1">
          <a:off x="3797300" y="107499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133985</xdr:rowOff>
    </xdr:from>
    <xdr:to>
      <xdr:col>15</xdr:col>
      <xdr:colOff>101600</xdr:colOff>
      <xdr:row>63</xdr:row>
      <xdr:rowOff>64135</xdr:rowOff>
    </xdr:to>
    <xdr:sp macro="" textlink="">
      <xdr:nvSpPr>
        <xdr:cNvPr id="172" name="楕円 171"/>
        <xdr:cNvSpPr/>
      </xdr:nvSpPr>
      <xdr:spPr>
        <a:xfrm>
          <a:off x="2857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152400</xdr:rowOff>
    </xdr:from>
    <xdr:to>
      <xdr:col>19</xdr:col>
      <xdr:colOff>177800</xdr:colOff>
      <xdr:row>63</xdr:row>
      <xdr:rowOff>13335</xdr:rowOff>
    </xdr:to>
    <xdr:cxnSp macro="">
      <xdr:nvCxnSpPr>
        <xdr:cNvPr id="173" name="直線コネクタ 172"/>
        <xdr:cNvCxnSpPr/>
      </xdr:nvCxnSpPr>
      <xdr:spPr>
        <a:xfrm flipV="1">
          <a:off x="2908300" y="107823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160672</xdr:rowOff>
    </xdr:from>
    <xdr:ext cx="405111" cy="259045"/>
    <xdr:sp macro="" textlink="">
      <xdr:nvSpPr>
        <xdr:cNvPr id="174" name="n_1aveValue【橋りょう・トンネル】&#10;有形固定資産減価償却率"/>
        <xdr:cNvSpPr txBox="1"/>
      </xdr:nvSpPr>
      <xdr:spPr>
        <a:xfrm>
          <a:off x="3582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156862</xdr:rowOff>
    </xdr:from>
    <xdr:ext cx="405111" cy="259045"/>
    <xdr:sp macro="" textlink="">
      <xdr:nvSpPr>
        <xdr:cNvPr id="175" name="n_2aveValue【橋りょう・トンネル】&#10;有形固定資産減価償却率"/>
        <xdr:cNvSpPr txBox="1"/>
      </xdr:nvSpPr>
      <xdr:spPr>
        <a:xfrm>
          <a:off x="2705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22877</xdr:rowOff>
    </xdr:from>
    <xdr:ext cx="405111" cy="259045"/>
    <xdr:sp macro="" textlink="">
      <xdr:nvSpPr>
        <xdr:cNvPr id="176" name="n_1mainValue【橋りょう・トンネル】&#10;有形固定資産減価償却率"/>
        <xdr:cNvSpPr txBox="1"/>
      </xdr:nvSpPr>
      <xdr:spPr>
        <a:xfrm>
          <a:off x="35820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55262</xdr:rowOff>
    </xdr:from>
    <xdr:ext cx="405111" cy="259045"/>
    <xdr:sp macro="" textlink="">
      <xdr:nvSpPr>
        <xdr:cNvPr id="177" name="n_2mainValue【橋りょう・トンネル】&#10;有形固定資産減価償却率"/>
        <xdr:cNvSpPr txBox="1"/>
      </xdr:nvSpPr>
      <xdr:spPr>
        <a:xfrm>
          <a:off x="270574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1" name="テキスト ボックス 19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3" name="テキスト ボックス 19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5" name="テキスト ボックス 19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7" name="テキスト ボックス 19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99" name="直線コネクタ 198"/>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200" name="【橋りょう・トンネル】&#10;一人当たり有形固定資産（償却資産）額最小値テキスト"/>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201" name="直線コネクタ 200"/>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202" name="【橋りょう・トンネル】&#10;一人当たり有形固定資産（償却資産）額最大値テキスト"/>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203" name="直線コネクタ 202"/>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68704</xdr:rowOff>
    </xdr:from>
    <xdr:ext cx="599010" cy="259045"/>
    <xdr:sp macro="" textlink="">
      <xdr:nvSpPr>
        <xdr:cNvPr id="204" name="【橋りょう・トンネル】&#10;一人当たり有形固定資産（償却資産）額平均値テキスト"/>
        <xdr:cNvSpPr txBox="1"/>
      </xdr:nvSpPr>
      <xdr:spPr>
        <a:xfrm>
          <a:off x="10515600" y="1035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205" name="フローチャート: 判断 204"/>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206" name="フローチャート: 判断 205"/>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207" name="フローチャート: 判断 206"/>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60336</xdr:rowOff>
    </xdr:from>
    <xdr:to>
      <xdr:col>55</xdr:col>
      <xdr:colOff>50800</xdr:colOff>
      <xdr:row>63</xdr:row>
      <xdr:rowOff>161936</xdr:rowOff>
    </xdr:to>
    <xdr:sp macro="" textlink="">
      <xdr:nvSpPr>
        <xdr:cNvPr id="213" name="楕円 212"/>
        <xdr:cNvSpPr/>
      </xdr:nvSpPr>
      <xdr:spPr>
        <a:xfrm>
          <a:off x="10426700" y="1086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146713</xdr:rowOff>
    </xdr:from>
    <xdr:ext cx="534377" cy="259045"/>
    <xdr:sp macro="" textlink="">
      <xdr:nvSpPr>
        <xdr:cNvPr id="214" name="【橋りょう・トンネル】&#10;一人当たり有形固定資産（償却資産）額該当値テキスト"/>
        <xdr:cNvSpPr txBox="1"/>
      </xdr:nvSpPr>
      <xdr:spPr>
        <a:xfrm>
          <a:off x="10515600" y="1077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61239</xdr:rowOff>
    </xdr:from>
    <xdr:to>
      <xdr:col>50</xdr:col>
      <xdr:colOff>165100</xdr:colOff>
      <xdr:row>63</xdr:row>
      <xdr:rowOff>162839</xdr:rowOff>
    </xdr:to>
    <xdr:sp macro="" textlink="">
      <xdr:nvSpPr>
        <xdr:cNvPr id="215" name="楕円 214"/>
        <xdr:cNvSpPr/>
      </xdr:nvSpPr>
      <xdr:spPr>
        <a:xfrm>
          <a:off x="9588500" y="1086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111136</xdr:rowOff>
    </xdr:from>
    <xdr:to>
      <xdr:col>55</xdr:col>
      <xdr:colOff>0</xdr:colOff>
      <xdr:row>63</xdr:row>
      <xdr:rowOff>112039</xdr:rowOff>
    </xdr:to>
    <xdr:cxnSp macro="">
      <xdr:nvCxnSpPr>
        <xdr:cNvPr id="216" name="直線コネクタ 215"/>
        <xdr:cNvCxnSpPr/>
      </xdr:nvCxnSpPr>
      <xdr:spPr>
        <a:xfrm flipV="1">
          <a:off x="9639300" y="10912486"/>
          <a:ext cx="8382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61923</xdr:rowOff>
    </xdr:from>
    <xdr:to>
      <xdr:col>46</xdr:col>
      <xdr:colOff>38100</xdr:colOff>
      <xdr:row>63</xdr:row>
      <xdr:rowOff>163523</xdr:rowOff>
    </xdr:to>
    <xdr:sp macro="" textlink="">
      <xdr:nvSpPr>
        <xdr:cNvPr id="217" name="楕円 216"/>
        <xdr:cNvSpPr/>
      </xdr:nvSpPr>
      <xdr:spPr>
        <a:xfrm>
          <a:off x="8699500" y="1086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112039</xdr:rowOff>
    </xdr:from>
    <xdr:to>
      <xdr:col>50</xdr:col>
      <xdr:colOff>114300</xdr:colOff>
      <xdr:row>63</xdr:row>
      <xdr:rowOff>112723</xdr:rowOff>
    </xdr:to>
    <xdr:cxnSp macro="">
      <xdr:nvCxnSpPr>
        <xdr:cNvPr id="218" name="直線コネクタ 217"/>
        <xdr:cNvCxnSpPr/>
      </xdr:nvCxnSpPr>
      <xdr:spPr>
        <a:xfrm flipV="1">
          <a:off x="8750300" y="10913389"/>
          <a:ext cx="889000" cy="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9379</xdr:rowOff>
    </xdr:from>
    <xdr:ext cx="599010" cy="259045"/>
    <xdr:sp macro="" textlink="">
      <xdr:nvSpPr>
        <xdr:cNvPr id="219" name="n_1aveValue【橋りょう・トンネル】&#10;一人当たり有形固定資産（償却資産）額"/>
        <xdr:cNvSpPr txBox="1"/>
      </xdr:nvSpPr>
      <xdr:spPr>
        <a:xfrm>
          <a:off x="93270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45983</xdr:rowOff>
    </xdr:from>
    <xdr:ext cx="599010" cy="259045"/>
    <xdr:sp macro="" textlink="">
      <xdr:nvSpPr>
        <xdr:cNvPr id="220" name="n_2aveValue【橋りょう・トンネル】&#10;一人当たり有形固定資産（償却資産）額"/>
        <xdr:cNvSpPr txBox="1"/>
      </xdr:nvSpPr>
      <xdr:spPr>
        <a:xfrm>
          <a:off x="8450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153966</xdr:rowOff>
    </xdr:from>
    <xdr:ext cx="534377" cy="259045"/>
    <xdr:sp macro="" textlink="">
      <xdr:nvSpPr>
        <xdr:cNvPr id="221" name="n_1mainValue【橋りょう・トンネル】&#10;一人当たり有形固定資産（償却資産）額"/>
        <xdr:cNvSpPr txBox="1"/>
      </xdr:nvSpPr>
      <xdr:spPr>
        <a:xfrm>
          <a:off x="9359411" y="1095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154650</xdr:rowOff>
    </xdr:from>
    <xdr:ext cx="534377" cy="259045"/>
    <xdr:sp macro="" textlink="">
      <xdr:nvSpPr>
        <xdr:cNvPr id="222" name="n_2mainValue【橋りょう・トンネル】&#10;一人当たり有形固定資産（償却資産）額"/>
        <xdr:cNvSpPr txBox="1"/>
      </xdr:nvSpPr>
      <xdr:spPr>
        <a:xfrm>
          <a:off x="8483111" y="1095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3" name="テキスト ボックス 23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4" name="直線コネクタ 23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5" name="テキスト ボックス 23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6" name="直線コネクタ 23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7" name="テキスト ボックス 23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8" name="直線コネクタ 23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9" name="テキスト ボックス 23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0" name="直線コネクタ 23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1" name="テキスト ボックス 24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45" name="直線コネクタ 244"/>
        <xdr:cNvCxnSpPr/>
      </xdr:nvCxnSpPr>
      <xdr:spPr>
        <a:xfrm flipV="1">
          <a:off x="4634865" y="13543787"/>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46" name="【公営住宅】&#10;有形固定資産減価償却率最小値テキスト"/>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47" name="直線コネクタ 246"/>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48" name="【公営住宅】&#10;有形固定資産減価償却率最大値テキスト"/>
        <xdr:cNvSpPr txBox="1"/>
      </xdr:nvSpPr>
      <xdr:spPr>
        <a:xfrm>
          <a:off x="4673600" y="1331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49" name="直線コネクタ 248"/>
        <xdr:cNvCxnSpPr/>
      </xdr:nvCxnSpPr>
      <xdr:spPr>
        <a:xfrm>
          <a:off x="4546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92473</xdr:rowOff>
    </xdr:from>
    <xdr:ext cx="405111" cy="259045"/>
    <xdr:sp macro="" textlink="">
      <xdr:nvSpPr>
        <xdr:cNvPr id="250" name="【公営住宅】&#10;有形固定資産減価償却率平均値テキスト"/>
        <xdr:cNvSpPr txBox="1"/>
      </xdr:nvSpPr>
      <xdr:spPr>
        <a:xfrm>
          <a:off x="4673600" y="1397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51" name="フローチャート: 判断 250"/>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52" name="フローチャート: 判断 251"/>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122174</xdr:rowOff>
    </xdr:from>
    <xdr:to>
      <xdr:col>15</xdr:col>
      <xdr:colOff>101600</xdr:colOff>
      <xdr:row>83</xdr:row>
      <xdr:rowOff>52324</xdr:rowOff>
    </xdr:to>
    <xdr:sp macro="" textlink="">
      <xdr:nvSpPr>
        <xdr:cNvPr id="253" name="フローチャート: 判断 252"/>
        <xdr:cNvSpPr/>
      </xdr:nvSpPr>
      <xdr:spPr>
        <a:xfrm>
          <a:off x="2857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106172</xdr:rowOff>
    </xdr:from>
    <xdr:to>
      <xdr:col>24</xdr:col>
      <xdr:colOff>114300</xdr:colOff>
      <xdr:row>83</xdr:row>
      <xdr:rowOff>36322</xdr:rowOff>
    </xdr:to>
    <xdr:sp macro="" textlink="">
      <xdr:nvSpPr>
        <xdr:cNvPr id="259" name="楕円 258"/>
        <xdr:cNvSpPr/>
      </xdr:nvSpPr>
      <xdr:spPr>
        <a:xfrm>
          <a:off x="45847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84599</xdr:rowOff>
    </xdr:from>
    <xdr:ext cx="405111" cy="259045"/>
    <xdr:sp macro="" textlink="">
      <xdr:nvSpPr>
        <xdr:cNvPr id="260" name="【公営住宅】&#10;有形固定資産減価償却率該当値テキスト"/>
        <xdr:cNvSpPr txBox="1"/>
      </xdr:nvSpPr>
      <xdr:spPr>
        <a:xfrm>
          <a:off x="4673600" y="1414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117602</xdr:rowOff>
    </xdr:from>
    <xdr:to>
      <xdr:col>20</xdr:col>
      <xdr:colOff>38100</xdr:colOff>
      <xdr:row>83</xdr:row>
      <xdr:rowOff>47752</xdr:rowOff>
    </xdr:to>
    <xdr:sp macro="" textlink="">
      <xdr:nvSpPr>
        <xdr:cNvPr id="261" name="楕円 260"/>
        <xdr:cNvSpPr/>
      </xdr:nvSpPr>
      <xdr:spPr>
        <a:xfrm>
          <a:off x="3746500" y="141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156972</xdr:rowOff>
    </xdr:from>
    <xdr:to>
      <xdr:col>24</xdr:col>
      <xdr:colOff>63500</xdr:colOff>
      <xdr:row>82</xdr:row>
      <xdr:rowOff>168402</xdr:rowOff>
    </xdr:to>
    <xdr:cxnSp macro="">
      <xdr:nvCxnSpPr>
        <xdr:cNvPr id="262" name="直線コネクタ 261"/>
        <xdr:cNvCxnSpPr/>
      </xdr:nvCxnSpPr>
      <xdr:spPr>
        <a:xfrm flipV="1">
          <a:off x="3797300" y="1421587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151892</xdr:rowOff>
    </xdr:from>
    <xdr:to>
      <xdr:col>15</xdr:col>
      <xdr:colOff>101600</xdr:colOff>
      <xdr:row>83</xdr:row>
      <xdr:rowOff>82042</xdr:rowOff>
    </xdr:to>
    <xdr:sp macro="" textlink="">
      <xdr:nvSpPr>
        <xdr:cNvPr id="263" name="楕円 262"/>
        <xdr:cNvSpPr/>
      </xdr:nvSpPr>
      <xdr:spPr>
        <a:xfrm>
          <a:off x="2857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168402</xdr:rowOff>
    </xdr:from>
    <xdr:to>
      <xdr:col>19</xdr:col>
      <xdr:colOff>177800</xdr:colOff>
      <xdr:row>83</xdr:row>
      <xdr:rowOff>31242</xdr:rowOff>
    </xdr:to>
    <xdr:cxnSp macro="">
      <xdr:nvCxnSpPr>
        <xdr:cNvPr id="264" name="直線コネクタ 263"/>
        <xdr:cNvCxnSpPr/>
      </xdr:nvCxnSpPr>
      <xdr:spPr>
        <a:xfrm flipV="1">
          <a:off x="2908300" y="1422730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65" name="n_1aveValue【公営住宅】&#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68851</xdr:rowOff>
    </xdr:from>
    <xdr:ext cx="405111" cy="259045"/>
    <xdr:sp macro="" textlink="">
      <xdr:nvSpPr>
        <xdr:cNvPr id="266" name="n_2aveValue【公営住宅】&#10;有形固定資産減価償却率"/>
        <xdr:cNvSpPr txBox="1"/>
      </xdr:nvSpPr>
      <xdr:spPr>
        <a:xfrm>
          <a:off x="2705744"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38879</xdr:rowOff>
    </xdr:from>
    <xdr:ext cx="405111" cy="259045"/>
    <xdr:sp macro="" textlink="">
      <xdr:nvSpPr>
        <xdr:cNvPr id="267" name="n_1mainValue【公営住宅】&#10;有形固定資産減価償却率"/>
        <xdr:cNvSpPr txBox="1"/>
      </xdr:nvSpPr>
      <xdr:spPr>
        <a:xfrm>
          <a:off x="3582044" y="142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73169</xdr:rowOff>
    </xdr:from>
    <xdr:ext cx="405111" cy="259045"/>
    <xdr:sp macro="" textlink="">
      <xdr:nvSpPr>
        <xdr:cNvPr id="268" name="n_2mainValue【公営住宅】&#10;有形固定資産減価償却率"/>
        <xdr:cNvSpPr txBox="1"/>
      </xdr:nvSpPr>
      <xdr:spPr>
        <a:xfrm>
          <a:off x="2705744" y="1430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9" name="直線コネクタ 27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0" name="テキスト ボックス 27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3" name="直線コネクタ 28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4" name="テキスト ボックス 28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88" name="直線コネクタ 287"/>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89" name="【公営住宅】&#10;一人当たり面積最小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90" name="直線コネクタ 289"/>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91" name="【公営住宅】&#10;一人当たり面積最大値テキスト"/>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92" name="直線コネクタ 291"/>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32021</xdr:rowOff>
    </xdr:from>
    <xdr:ext cx="469744" cy="259045"/>
    <xdr:sp macro="" textlink="">
      <xdr:nvSpPr>
        <xdr:cNvPr id="293" name="【公営住宅】&#10;一人当たり面積平均値テキスト"/>
        <xdr:cNvSpPr txBox="1"/>
      </xdr:nvSpPr>
      <xdr:spPr>
        <a:xfrm>
          <a:off x="10515600" y="1426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94" name="フローチャート: 判断 293"/>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95" name="フローチャート: 判断 294"/>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96" name="フローチャート: 判断 295"/>
        <xdr:cNvSpPr/>
      </xdr:nvSpPr>
      <xdr:spPr>
        <a:xfrm>
          <a:off x="8699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93027</xdr:rowOff>
    </xdr:from>
    <xdr:to>
      <xdr:col>55</xdr:col>
      <xdr:colOff>50800</xdr:colOff>
      <xdr:row>82</xdr:row>
      <xdr:rowOff>23177</xdr:rowOff>
    </xdr:to>
    <xdr:sp macro="" textlink="">
      <xdr:nvSpPr>
        <xdr:cNvPr id="302" name="楕円 301"/>
        <xdr:cNvSpPr/>
      </xdr:nvSpPr>
      <xdr:spPr>
        <a:xfrm>
          <a:off x="10426700" y="1398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115904</xdr:rowOff>
    </xdr:from>
    <xdr:ext cx="469744" cy="259045"/>
    <xdr:sp macro="" textlink="">
      <xdr:nvSpPr>
        <xdr:cNvPr id="303" name="【公営住宅】&#10;一人当たり面積該当値テキスト"/>
        <xdr:cNvSpPr txBox="1"/>
      </xdr:nvSpPr>
      <xdr:spPr>
        <a:xfrm>
          <a:off x="10515600" y="1383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102172</xdr:rowOff>
    </xdr:from>
    <xdr:to>
      <xdr:col>50</xdr:col>
      <xdr:colOff>165100</xdr:colOff>
      <xdr:row>82</xdr:row>
      <xdr:rowOff>32322</xdr:rowOff>
    </xdr:to>
    <xdr:sp macro="" textlink="">
      <xdr:nvSpPr>
        <xdr:cNvPr id="304" name="楕円 303"/>
        <xdr:cNvSpPr/>
      </xdr:nvSpPr>
      <xdr:spPr>
        <a:xfrm>
          <a:off x="9588500" y="1398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143827</xdr:rowOff>
    </xdr:from>
    <xdr:to>
      <xdr:col>55</xdr:col>
      <xdr:colOff>0</xdr:colOff>
      <xdr:row>81</xdr:row>
      <xdr:rowOff>152972</xdr:rowOff>
    </xdr:to>
    <xdr:cxnSp macro="">
      <xdr:nvCxnSpPr>
        <xdr:cNvPr id="305" name="直線コネクタ 304"/>
        <xdr:cNvCxnSpPr/>
      </xdr:nvCxnSpPr>
      <xdr:spPr>
        <a:xfrm flipV="1">
          <a:off x="9639300" y="1403127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109601</xdr:rowOff>
    </xdr:from>
    <xdr:to>
      <xdr:col>46</xdr:col>
      <xdr:colOff>38100</xdr:colOff>
      <xdr:row>82</xdr:row>
      <xdr:rowOff>39751</xdr:rowOff>
    </xdr:to>
    <xdr:sp macro="" textlink="">
      <xdr:nvSpPr>
        <xdr:cNvPr id="306" name="楕円 305"/>
        <xdr:cNvSpPr/>
      </xdr:nvSpPr>
      <xdr:spPr>
        <a:xfrm>
          <a:off x="8699500" y="1399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152972</xdr:rowOff>
    </xdr:from>
    <xdr:to>
      <xdr:col>50</xdr:col>
      <xdr:colOff>114300</xdr:colOff>
      <xdr:row>81</xdr:row>
      <xdr:rowOff>160401</xdr:rowOff>
    </xdr:to>
    <xdr:cxnSp macro="">
      <xdr:nvCxnSpPr>
        <xdr:cNvPr id="307" name="直線コネクタ 306"/>
        <xdr:cNvCxnSpPr/>
      </xdr:nvCxnSpPr>
      <xdr:spPr>
        <a:xfrm flipV="1">
          <a:off x="8750300" y="14040422"/>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5160</xdr:rowOff>
    </xdr:from>
    <xdr:ext cx="469744" cy="259045"/>
    <xdr:sp macro="" textlink="">
      <xdr:nvSpPr>
        <xdr:cNvPr id="308" name="n_1aveValue【公営住宅】&#10;一人当たり面積"/>
        <xdr:cNvSpPr txBox="1"/>
      </xdr:nvSpPr>
      <xdr:spPr>
        <a:xfrm>
          <a:off x="93917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167467</xdr:rowOff>
    </xdr:from>
    <xdr:ext cx="469744" cy="259045"/>
    <xdr:sp macro="" textlink="">
      <xdr:nvSpPr>
        <xdr:cNvPr id="309" name="n_2aveValue【公営住宅】&#10;一人当たり面積"/>
        <xdr:cNvSpPr txBox="1"/>
      </xdr:nvSpPr>
      <xdr:spPr>
        <a:xfrm>
          <a:off x="8515427" y="143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48849</xdr:rowOff>
    </xdr:from>
    <xdr:ext cx="469744" cy="259045"/>
    <xdr:sp macro="" textlink="">
      <xdr:nvSpPr>
        <xdr:cNvPr id="310" name="n_1mainValue【公営住宅】&#10;一人当たり面積"/>
        <xdr:cNvSpPr txBox="1"/>
      </xdr:nvSpPr>
      <xdr:spPr>
        <a:xfrm>
          <a:off x="9391727" y="1376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56278</xdr:rowOff>
    </xdr:from>
    <xdr:ext cx="469744" cy="259045"/>
    <xdr:sp macro="" textlink="">
      <xdr:nvSpPr>
        <xdr:cNvPr id="311" name="n_2mainValue【公営住宅】&#10;一人当たり面積"/>
        <xdr:cNvSpPr txBox="1"/>
      </xdr:nvSpPr>
      <xdr:spPr>
        <a:xfrm>
          <a:off x="8515427" y="1377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8" name="正方形/長方形 3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9" name="正方形/長方形 3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0" name="正方形/長方形 3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1" name="正方形/長方形 3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2" name="正方形/長方形 3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3" name="正方形/長方形 3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4" name="正方形/長方形 3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5" name="正方形/長方形 3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6" name="テキスト ボックス 3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7" name="直線コネクタ 3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8" name="テキスト ボックス 33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9" name="直線コネクタ 33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0" name="テキスト ボックス 33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1" name="直線コネクタ 34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2" name="テキスト ボックス 34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3" name="直線コネクタ 34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4" name="テキスト ボックス 34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5" name="直線コネクタ 34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6" name="テキスト ボックス 34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7" name="直線コネクタ 34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8" name="テキスト ボックス 34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9" name="直線コネクタ 3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0" name="テキスト ボックス 34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352" name="直線コネクタ 351"/>
        <xdr:cNvCxnSpPr/>
      </xdr:nvCxnSpPr>
      <xdr:spPr>
        <a:xfrm flipV="1">
          <a:off x="16318864" y="580453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53"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54" name="直線コネクタ 353"/>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355" name="【認定こども園・幼稚園・保育所】&#10;有形固定資産減価償却率最大値テキスト"/>
        <xdr:cNvSpPr txBox="1"/>
      </xdr:nvSpPr>
      <xdr:spPr>
        <a:xfrm>
          <a:off x="16357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356" name="直線コネクタ 355"/>
        <xdr:cNvCxnSpPr/>
      </xdr:nvCxnSpPr>
      <xdr:spPr>
        <a:xfrm>
          <a:off x="16230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357" name="【認定こども園・幼稚園・保育所】&#10;有形固定資産減価償却率平均値テキスト"/>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58" name="フローチャート: 判断 357"/>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359" name="フローチャート: 判断 358"/>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360" name="フローチャート: 判断 359"/>
        <xdr:cNvSpPr/>
      </xdr:nvSpPr>
      <xdr:spPr>
        <a:xfrm>
          <a:off x="14541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1" name="テキスト ボックス 3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2" name="テキスト ボックス 3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3" name="テキスト ボックス 3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4" name="テキスト ボックス 3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5" name="テキスト ボックス 3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65405</xdr:rowOff>
    </xdr:from>
    <xdr:to>
      <xdr:col>85</xdr:col>
      <xdr:colOff>177800</xdr:colOff>
      <xdr:row>34</xdr:row>
      <xdr:rowOff>167005</xdr:rowOff>
    </xdr:to>
    <xdr:sp macro="" textlink="">
      <xdr:nvSpPr>
        <xdr:cNvPr id="366" name="楕円 365"/>
        <xdr:cNvSpPr/>
      </xdr:nvSpPr>
      <xdr:spPr>
        <a:xfrm>
          <a:off x="162687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88282</xdr:rowOff>
    </xdr:from>
    <xdr:ext cx="405111" cy="259045"/>
    <xdr:sp macro="" textlink="">
      <xdr:nvSpPr>
        <xdr:cNvPr id="367" name="【認定こども園・幼稚園・保育所】&#10;有形固定資産減価償却率該当値テキスト"/>
        <xdr:cNvSpPr txBox="1"/>
      </xdr:nvSpPr>
      <xdr:spPr>
        <a:xfrm>
          <a:off x="16357600"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149225</xdr:rowOff>
    </xdr:from>
    <xdr:to>
      <xdr:col>81</xdr:col>
      <xdr:colOff>101600</xdr:colOff>
      <xdr:row>35</xdr:row>
      <xdr:rowOff>79375</xdr:rowOff>
    </xdr:to>
    <xdr:sp macro="" textlink="">
      <xdr:nvSpPr>
        <xdr:cNvPr id="368" name="楕円 367"/>
        <xdr:cNvSpPr/>
      </xdr:nvSpPr>
      <xdr:spPr>
        <a:xfrm>
          <a:off x="154305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116205</xdr:rowOff>
    </xdr:from>
    <xdr:to>
      <xdr:col>85</xdr:col>
      <xdr:colOff>127000</xdr:colOff>
      <xdr:row>35</xdr:row>
      <xdr:rowOff>28575</xdr:rowOff>
    </xdr:to>
    <xdr:cxnSp macro="">
      <xdr:nvCxnSpPr>
        <xdr:cNvPr id="369" name="直線コネクタ 368"/>
        <xdr:cNvCxnSpPr/>
      </xdr:nvCxnSpPr>
      <xdr:spPr>
        <a:xfrm flipV="1">
          <a:off x="15481300" y="5945505"/>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86360</xdr:rowOff>
    </xdr:from>
    <xdr:to>
      <xdr:col>76</xdr:col>
      <xdr:colOff>165100</xdr:colOff>
      <xdr:row>36</xdr:row>
      <xdr:rowOff>16510</xdr:rowOff>
    </xdr:to>
    <xdr:sp macro="" textlink="">
      <xdr:nvSpPr>
        <xdr:cNvPr id="370" name="楕円 369"/>
        <xdr:cNvSpPr/>
      </xdr:nvSpPr>
      <xdr:spPr>
        <a:xfrm>
          <a:off x="14541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28575</xdr:rowOff>
    </xdr:from>
    <xdr:to>
      <xdr:col>81</xdr:col>
      <xdr:colOff>50800</xdr:colOff>
      <xdr:row>35</xdr:row>
      <xdr:rowOff>137160</xdr:rowOff>
    </xdr:to>
    <xdr:cxnSp macro="">
      <xdr:nvCxnSpPr>
        <xdr:cNvPr id="371" name="直線コネクタ 370"/>
        <xdr:cNvCxnSpPr/>
      </xdr:nvCxnSpPr>
      <xdr:spPr>
        <a:xfrm flipV="1">
          <a:off x="14592300" y="602932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89552</xdr:rowOff>
    </xdr:from>
    <xdr:ext cx="405111" cy="259045"/>
    <xdr:sp macro="" textlink="">
      <xdr:nvSpPr>
        <xdr:cNvPr id="372" name="n_1aveValue【認定こども園・幼稚園・保育所】&#10;有形固定資産減価償却率"/>
        <xdr:cNvSpPr txBox="1"/>
      </xdr:nvSpPr>
      <xdr:spPr>
        <a:xfrm>
          <a:off x="15266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100982</xdr:rowOff>
    </xdr:from>
    <xdr:ext cx="405111" cy="259045"/>
    <xdr:sp macro="" textlink="">
      <xdr:nvSpPr>
        <xdr:cNvPr id="373" name="n_2aveValue【認定こども園・幼稚園・保育所】&#10;有形固定資産減価償却率"/>
        <xdr:cNvSpPr txBox="1"/>
      </xdr:nvSpPr>
      <xdr:spPr>
        <a:xfrm>
          <a:off x="14389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95902</xdr:rowOff>
    </xdr:from>
    <xdr:ext cx="405111" cy="259045"/>
    <xdr:sp macro="" textlink="">
      <xdr:nvSpPr>
        <xdr:cNvPr id="374" name="n_1mainValue【認定こども園・幼稚園・保育所】&#10;有形固定資産減価償却率"/>
        <xdr:cNvSpPr txBox="1"/>
      </xdr:nvSpPr>
      <xdr:spPr>
        <a:xfrm>
          <a:off x="15266044" y="57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33037</xdr:rowOff>
    </xdr:from>
    <xdr:ext cx="405111" cy="259045"/>
    <xdr:sp macro="" textlink="">
      <xdr:nvSpPr>
        <xdr:cNvPr id="375" name="n_2mainValue【認定こども園・幼稚園・保育所】&#10;有形固定資産減価償却率"/>
        <xdr:cNvSpPr txBox="1"/>
      </xdr:nvSpPr>
      <xdr:spPr>
        <a:xfrm>
          <a:off x="143897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7" name="正方形/長方形 3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8" name="正方形/長方形 3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9" name="正方形/長方形 3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0" name="正方形/長方形 3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1" name="正方形/長方形 3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2" name="正方形/長方形 3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4" name="テキスト ボックス 3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5" name="直線コネクタ 3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6" name="直線コネクタ 38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7" name="テキスト ボックス 38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8" name="直線コネクタ 38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9" name="テキスト ボックス 38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0" name="直線コネクタ 38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1" name="テキスト ボックス 39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2" name="直線コネクタ 39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3" name="テキスト ボックス 39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5" name="テキスト ボックス 3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397" name="直線コネクタ 396"/>
        <xdr:cNvCxnSpPr/>
      </xdr:nvCxnSpPr>
      <xdr:spPr>
        <a:xfrm flipV="1">
          <a:off x="22160864" y="580720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398" name="【認定こども園・幼稚園・保育所】&#10;一人当たり面積最小値テキスト"/>
        <xdr:cNvSpPr txBox="1"/>
      </xdr:nvSpPr>
      <xdr:spPr>
        <a:xfrm>
          <a:off x="22199600" y="70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399" name="直線コネクタ 398"/>
        <xdr:cNvCxnSpPr/>
      </xdr:nvCxnSpPr>
      <xdr:spPr>
        <a:xfrm>
          <a:off x="22072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400" name="【認定こども園・幼稚園・保育所】&#10;一人当たり面積最大値テキスト"/>
        <xdr:cNvSpPr txBox="1"/>
      </xdr:nvSpPr>
      <xdr:spPr>
        <a:xfrm>
          <a:off x="22199600" y="55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401" name="直線コネクタ 400"/>
        <xdr:cNvCxnSpPr/>
      </xdr:nvCxnSpPr>
      <xdr:spPr>
        <a:xfrm>
          <a:off x="22072600" y="580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02"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03" name="フローチャート: 判断 402"/>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404" name="フローチャート: 判断 403"/>
        <xdr:cNvSpPr/>
      </xdr:nvSpPr>
      <xdr:spPr>
        <a:xfrm>
          <a:off x="21272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405" name="フローチャート: 判断 404"/>
        <xdr:cNvSpPr/>
      </xdr:nvSpPr>
      <xdr:spPr>
        <a:xfrm>
          <a:off x="20383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6" name="テキスト ボックス 4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7" name="テキスト ボックス 4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8" name="テキスト ボックス 4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9" name="テキスト ボックス 4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0" name="テキスト ボックス 4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148844</xdr:rowOff>
    </xdr:from>
    <xdr:to>
      <xdr:col>116</xdr:col>
      <xdr:colOff>114300</xdr:colOff>
      <xdr:row>41</xdr:row>
      <xdr:rowOff>78994</xdr:rowOff>
    </xdr:to>
    <xdr:sp macro="" textlink="">
      <xdr:nvSpPr>
        <xdr:cNvPr id="411" name="楕円 410"/>
        <xdr:cNvSpPr/>
      </xdr:nvSpPr>
      <xdr:spPr>
        <a:xfrm>
          <a:off x="221107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63771</xdr:rowOff>
    </xdr:from>
    <xdr:ext cx="469744" cy="259045"/>
    <xdr:sp macro="" textlink="">
      <xdr:nvSpPr>
        <xdr:cNvPr id="412" name="【認定こども園・幼稚園・保育所】&#10;一人当たり面積該当値テキスト"/>
        <xdr:cNvSpPr txBox="1"/>
      </xdr:nvSpPr>
      <xdr:spPr>
        <a:xfrm>
          <a:off x="22199600" y="69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105410</xdr:rowOff>
    </xdr:from>
    <xdr:to>
      <xdr:col>112</xdr:col>
      <xdr:colOff>38100</xdr:colOff>
      <xdr:row>40</xdr:row>
      <xdr:rowOff>35560</xdr:rowOff>
    </xdr:to>
    <xdr:sp macro="" textlink="">
      <xdr:nvSpPr>
        <xdr:cNvPr id="413" name="楕円 412"/>
        <xdr:cNvSpPr/>
      </xdr:nvSpPr>
      <xdr:spPr>
        <a:xfrm>
          <a:off x="2127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156210</xdr:rowOff>
    </xdr:from>
    <xdr:to>
      <xdr:col>116</xdr:col>
      <xdr:colOff>63500</xdr:colOff>
      <xdr:row>41</xdr:row>
      <xdr:rowOff>28194</xdr:rowOff>
    </xdr:to>
    <xdr:cxnSp macro="">
      <xdr:nvCxnSpPr>
        <xdr:cNvPr id="414" name="直線コネクタ 413"/>
        <xdr:cNvCxnSpPr/>
      </xdr:nvCxnSpPr>
      <xdr:spPr>
        <a:xfrm>
          <a:off x="21323300" y="6842760"/>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148844</xdr:rowOff>
    </xdr:from>
    <xdr:to>
      <xdr:col>107</xdr:col>
      <xdr:colOff>101600</xdr:colOff>
      <xdr:row>39</xdr:row>
      <xdr:rowOff>78994</xdr:rowOff>
    </xdr:to>
    <xdr:sp macro="" textlink="">
      <xdr:nvSpPr>
        <xdr:cNvPr id="415" name="楕円 414"/>
        <xdr:cNvSpPr/>
      </xdr:nvSpPr>
      <xdr:spPr>
        <a:xfrm>
          <a:off x="20383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28194</xdr:rowOff>
    </xdr:from>
    <xdr:to>
      <xdr:col>111</xdr:col>
      <xdr:colOff>177800</xdr:colOff>
      <xdr:row>39</xdr:row>
      <xdr:rowOff>156210</xdr:rowOff>
    </xdr:to>
    <xdr:cxnSp macro="">
      <xdr:nvCxnSpPr>
        <xdr:cNvPr id="416" name="直線コネクタ 415"/>
        <xdr:cNvCxnSpPr/>
      </xdr:nvCxnSpPr>
      <xdr:spPr>
        <a:xfrm>
          <a:off x="20434300" y="671474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47515</xdr:rowOff>
    </xdr:from>
    <xdr:ext cx="469744" cy="259045"/>
    <xdr:sp macro="" textlink="">
      <xdr:nvSpPr>
        <xdr:cNvPr id="417" name="n_1aveValue【認定こども園・幼稚園・保育所】&#10;一人当たり面積"/>
        <xdr:cNvSpPr txBox="1"/>
      </xdr:nvSpPr>
      <xdr:spPr>
        <a:xfrm>
          <a:off x="210757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72661</xdr:rowOff>
    </xdr:from>
    <xdr:ext cx="469744" cy="259045"/>
    <xdr:sp macro="" textlink="">
      <xdr:nvSpPr>
        <xdr:cNvPr id="418" name="n_2aveValue【認定こども園・幼稚園・保育所】&#10;一人当たり面積"/>
        <xdr:cNvSpPr txBox="1"/>
      </xdr:nvSpPr>
      <xdr:spPr>
        <a:xfrm>
          <a:off x="20199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26687</xdr:rowOff>
    </xdr:from>
    <xdr:ext cx="469744" cy="259045"/>
    <xdr:sp macro="" textlink="">
      <xdr:nvSpPr>
        <xdr:cNvPr id="419" name="n_1mainValue【認定こども園・幼稚園・保育所】&#10;一人当たり面積"/>
        <xdr:cNvSpPr txBox="1"/>
      </xdr:nvSpPr>
      <xdr:spPr>
        <a:xfrm>
          <a:off x="21075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70121</xdr:rowOff>
    </xdr:from>
    <xdr:ext cx="469744" cy="259045"/>
    <xdr:sp macro="" textlink="">
      <xdr:nvSpPr>
        <xdr:cNvPr id="420" name="n_2mainValue【認定こども園・幼稚園・保育所】&#10;一人当たり面積"/>
        <xdr:cNvSpPr txBox="1"/>
      </xdr:nvSpPr>
      <xdr:spPr>
        <a:xfrm>
          <a:off x="201994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1" name="テキスト ボックス 43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2" name="直線コネクタ 43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3" name="テキスト ボックス 43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4" name="直線コネクタ 43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5" name="テキスト ボックス 43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6" name="直線コネクタ 43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7" name="テキスト ボックス 43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8" name="直線コネクタ 43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9" name="テキスト ボックス 43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0" name="直線コネクタ 43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1" name="テキスト ボックス 44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2" name="直線コネクタ 44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3" name="テキスト ボックス 44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4" name="直線コネクタ 4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5" name="テキスト ボックス 4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447" name="直線コネクタ 446"/>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448" name="【学校施設】&#10;有形固定資産減価償却率最小値テキスト"/>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449" name="直線コネクタ 448"/>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450" name="【学校施設】&#10;有形固定資産減価償却率最大値テキスト"/>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451" name="直線コネクタ 450"/>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52" name="【学校施設】&#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53" name="フローチャート: 判断 452"/>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54" name="フローチャート: 判断 453"/>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455" name="フローチャート: 判断 454"/>
        <xdr:cNvSpPr/>
      </xdr:nvSpPr>
      <xdr:spPr>
        <a:xfrm>
          <a:off x="14541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130447</xdr:rowOff>
    </xdr:from>
    <xdr:to>
      <xdr:col>85</xdr:col>
      <xdr:colOff>177800</xdr:colOff>
      <xdr:row>56</xdr:row>
      <xdr:rowOff>60597</xdr:rowOff>
    </xdr:to>
    <xdr:sp macro="" textlink="">
      <xdr:nvSpPr>
        <xdr:cNvPr id="461" name="楕円 460"/>
        <xdr:cNvSpPr/>
      </xdr:nvSpPr>
      <xdr:spPr>
        <a:xfrm>
          <a:off x="16268700" y="95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83474</xdr:rowOff>
    </xdr:from>
    <xdr:ext cx="405111" cy="259045"/>
    <xdr:sp macro="" textlink="">
      <xdr:nvSpPr>
        <xdr:cNvPr id="462" name="【学校施設】&#10;有形固定資産減価償却率該当値テキスト"/>
        <xdr:cNvSpPr txBox="1"/>
      </xdr:nvSpPr>
      <xdr:spPr>
        <a:xfrm>
          <a:off x="16357600" y="95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136978</xdr:rowOff>
    </xdr:from>
    <xdr:to>
      <xdr:col>81</xdr:col>
      <xdr:colOff>101600</xdr:colOff>
      <xdr:row>56</xdr:row>
      <xdr:rowOff>67128</xdr:rowOff>
    </xdr:to>
    <xdr:sp macro="" textlink="">
      <xdr:nvSpPr>
        <xdr:cNvPr id="463" name="楕円 462"/>
        <xdr:cNvSpPr/>
      </xdr:nvSpPr>
      <xdr:spPr>
        <a:xfrm>
          <a:off x="15430500" y="95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9797</xdr:rowOff>
    </xdr:from>
    <xdr:to>
      <xdr:col>85</xdr:col>
      <xdr:colOff>127000</xdr:colOff>
      <xdr:row>56</xdr:row>
      <xdr:rowOff>16328</xdr:rowOff>
    </xdr:to>
    <xdr:cxnSp macro="">
      <xdr:nvCxnSpPr>
        <xdr:cNvPr id="464" name="直線コネクタ 463"/>
        <xdr:cNvCxnSpPr/>
      </xdr:nvCxnSpPr>
      <xdr:spPr>
        <a:xfrm flipV="1">
          <a:off x="15481300" y="961099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169635</xdr:rowOff>
    </xdr:from>
    <xdr:to>
      <xdr:col>76</xdr:col>
      <xdr:colOff>165100</xdr:colOff>
      <xdr:row>56</xdr:row>
      <xdr:rowOff>99785</xdr:rowOff>
    </xdr:to>
    <xdr:sp macro="" textlink="">
      <xdr:nvSpPr>
        <xdr:cNvPr id="465" name="楕円 464"/>
        <xdr:cNvSpPr/>
      </xdr:nvSpPr>
      <xdr:spPr>
        <a:xfrm>
          <a:off x="1454150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16328</xdr:rowOff>
    </xdr:from>
    <xdr:to>
      <xdr:col>81</xdr:col>
      <xdr:colOff>50800</xdr:colOff>
      <xdr:row>56</xdr:row>
      <xdr:rowOff>48985</xdr:rowOff>
    </xdr:to>
    <xdr:cxnSp macro="">
      <xdr:nvCxnSpPr>
        <xdr:cNvPr id="466" name="直線コネクタ 465"/>
        <xdr:cNvCxnSpPr/>
      </xdr:nvCxnSpPr>
      <xdr:spPr>
        <a:xfrm flipV="1">
          <a:off x="14592300" y="9617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146430</xdr:rowOff>
    </xdr:from>
    <xdr:ext cx="405111" cy="259045"/>
    <xdr:sp macro="" textlink="">
      <xdr:nvSpPr>
        <xdr:cNvPr id="467" name="n_1aveValue【学校施設】&#10;有形固定資産減価償却率"/>
        <xdr:cNvSpPr txBox="1"/>
      </xdr:nvSpPr>
      <xdr:spPr>
        <a:xfrm>
          <a:off x="15266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23965</xdr:rowOff>
    </xdr:from>
    <xdr:ext cx="405111" cy="259045"/>
    <xdr:sp macro="" textlink="">
      <xdr:nvSpPr>
        <xdr:cNvPr id="468" name="n_2aveValue【学校施設】&#10;有形固定資産減価償却率"/>
        <xdr:cNvSpPr txBox="1"/>
      </xdr:nvSpPr>
      <xdr:spPr>
        <a:xfrm>
          <a:off x="14389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83655</xdr:rowOff>
    </xdr:from>
    <xdr:ext cx="405111" cy="259045"/>
    <xdr:sp macro="" textlink="">
      <xdr:nvSpPr>
        <xdr:cNvPr id="469" name="n_1mainValue【学校施設】&#10;有形固定資産減価償却率"/>
        <xdr:cNvSpPr txBox="1"/>
      </xdr:nvSpPr>
      <xdr:spPr>
        <a:xfrm>
          <a:off x="15266044" y="934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116312</xdr:rowOff>
    </xdr:from>
    <xdr:ext cx="405111" cy="259045"/>
    <xdr:sp macro="" textlink="">
      <xdr:nvSpPr>
        <xdr:cNvPr id="470" name="n_2mainValue【学校施設】&#10;有形固定資産減価償却率"/>
        <xdr:cNvSpPr txBox="1"/>
      </xdr:nvSpPr>
      <xdr:spPr>
        <a:xfrm>
          <a:off x="14389744" y="937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1" name="テキスト ボックス 48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2" name="直線コネクタ 48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3" name="テキスト ボックス 48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4" name="直線コネクタ 48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5" name="テキスト ボックス 48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6" name="直線コネクタ 4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7" name="テキスト ボックス 4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8" name="直線コネクタ 48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9" name="テキスト ボックス 48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0" name="直線コネクタ 48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1" name="テキスト ボックス 49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95" name="直線コネクタ 494"/>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96" name="【学校施設】&#10;一人当たり面積最小値テキスト"/>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97" name="直線コネクタ 496"/>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98" name="【学校施設】&#10;一人当たり面積最大値テキスト"/>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99" name="直線コネクタ 498"/>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160799</xdr:rowOff>
    </xdr:from>
    <xdr:ext cx="469744" cy="259045"/>
    <xdr:sp macro="" textlink="">
      <xdr:nvSpPr>
        <xdr:cNvPr id="500" name="【学校施設】&#10;一人当たり面積平均値テキスト"/>
        <xdr:cNvSpPr txBox="1"/>
      </xdr:nvSpPr>
      <xdr:spPr>
        <a:xfrm>
          <a:off x="22199600" y="1044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501" name="フローチャート: 判断 500"/>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502" name="フローチャート: 判断 501"/>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503" name="フローチャート: 判断 502"/>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23114</xdr:rowOff>
    </xdr:from>
    <xdr:to>
      <xdr:col>116</xdr:col>
      <xdr:colOff>114300</xdr:colOff>
      <xdr:row>59</xdr:row>
      <xdr:rowOff>124714</xdr:rowOff>
    </xdr:to>
    <xdr:sp macro="" textlink="">
      <xdr:nvSpPr>
        <xdr:cNvPr id="509" name="楕円 508"/>
        <xdr:cNvSpPr/>
      </xdr:nvSpPr>
      <xdr:spPr>
        <a:xfrm>
          <a:off x="22110700" y="1013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45991</xdr:rowOff>
    </xdr:from>
    <xdr:ext cx="469744" cy="259045"/>
    <xdr:sp macro="" textlink="">
      <xdr:nvSpPr>
        <xdr:cNvPr id="510" name="【学校施設】&#10;一人当たり面積該当値テキスト"/>
        <xdr:cNvSpPr txBox="1"/>
      </xdr:nvSpPr>
      <xdr:spPr>
        <a:xfrm>
          <a:off x="22199600" y="999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47498</xdr:rowOff>
    </xdr:from>
    <xdr:to>
      <xdr:col>112</xdr:col>
      <xdr:colOff>38100</xdr:colOff>
      <xdr:row>59</xdr:row>
      <xdr:rowOff>149098</xdr:rowOff>
    </xdr:to>
    <xdr:sp macro="" textlink="">
      <xdr:nvSpPr>
        <xdr:cNvPr id="511" name="楕円 510"/>
        <xdr:cNvSpPr/>
      </xdr:nvSpPr>
      <xdr:spPr>
        <a:xfrm>
          <a:off x="21272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73914</xdr:rowOff>
    </xdr:from>
    <xdr:to>
      <xdr:col>116</xdr:col>
      <xdr:colOff>63500</xdr:colOff>
      <xdr:row>59</xdr:row>
      <xdr:rowOff>98298</xdr:rowOff>
    </xdr:to>
    <xdr:cxnSp macro="">
      <xdr:nvCxnSpPr>
        <xdr:cNvPr id="512" name="直線コネクタ 511"/>
        <xdr:cNvCxnSpPr/>
      </xdr:nvCxnSpPr>
      <xdr:spPr>
        <a:xfrm flipV="1">
          <a:off x="21323300" y="10189464"/>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35306</xdr:rowOff>
    </xdr:from>
    <xdr:to>
      <xdr:col>107</xdr:col>
      <xdr:colOff>101600</xdr:colOff>
      <xdr:row>59</xdr:row>
      <xdr:rowOff>136906</xdr:rowOff>
    </xdr:to>
    <xdr:sp macro="" textlink="">
      <xdr:nvSpPr>
        <xdr:cNvPr id="513" name="楕円 512"/>
        <xdr:cNvSpPr/>
      </xdr:nvSpPr>
      <xdr:spPr>
        <a:xfrm>
          <a:off x="20383500" y="101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86106</xdr:rowOff>
    </xdr:from>
    <xdr:to>
      <xdr:col>111</xdr:col>
      <xdr:colOff>177800</xdr:colOff>
      <xdr:row>59</xdr:row>
      <xdr:rowOff>98298</xdr:rowOff>
    </xdr:to>
    <xdr:cxnSp macro="">
      <xdr:nvCxnSpPr>
        <xdr:cNvPr id="514" name="直線コネクタ 513"/>
        <xdr:cNvCxnSpPr/>
      </xdr:nvCxnSpPr>
      <xdr:spPr>
        <a:xfrm>
          <a:off x="20434300" y="1020165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126509</xdr:rowOff>
    </xdr:from>
    <xdr:ext cx="469744" cy="259045"/>
    <xdr:sp macro="" textlink="">
      <xdr:nvSpPr>
        <xdr:cNvPr id="515" name="n_1aveValue【学校施設】&#10;一人当たり面積"/>
        <xdr:cNvSpPr txBox="1"/>
      </xdr:nvSpPr>
      <xdr:spPr>
        <a:xfrm>
          <a:off x="21075727"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147083</xdr:rowOff>
    </xdr:from>
    <xdr:ext cx="469744" cy="259045"/>
    <xdr:sp macro="" textlink="">
      <xdr:nvSpPr>
        <xdr:cNvPr id="516" name="n_2aveValue【学校施設】&#10;一人当たり面積"/>
        <xdr:cNvSpPr txBox="1"/>
      </xdr:nvSpPr>
      <xdr:spPr>
        <a:xfrm>
          <a:off x="20199427" y="1060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165625</xdr:rowOff>
    </xdr:from>
    <xdr:ext cx="469744" cy="259045"/>
    <xdr:sp macro="" textlink="">
      <xdr:nvSpPr>
        <xdr:cNvPr id="517" name="n_1mainValue【学校施設】&#10;一人当たり面積"/>
        <xdr:cNvSpPr txBox="1"/>
      </xdr:nvSpPr>
      <xdr:spPr>
        <a:xfrm>
          <a:off x="210757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153433</xdr:rowOff>
    </xdr:from>
    <xdr:ext cx="469744" cy="259045"/>
    <xdr:sp macro="" textlink="">
      <xdr:nvSpPr>
        <xdr:cNvPr id="518" name="n_2mainValue【学校施設】&#10;一人当たり面積"/>
        <xdr:cNvSpPr txBox="1"/>
      </xdr:nvSpPr>
      <xdr:spPr>
        <a:xfrm>
          <a:off x="20199427" y="992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9" name="テキスト ボックス 52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0" name="直線コネクタ 5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1" name="テキスト ボックス 53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2" name="直線コネクタ 5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3" name="テキスト ボックス 5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6" name="直線コネクタ 5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7" name="テキスト ボックス 5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8" name="直線コネクタ 5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9" name="テキスト ボックス 53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68580</xdr:rowOff>
    </xdr:to>
    <xdr:cxnSp macro="">
      <xdr:nvCxnSpPr>
        <xdr:cNvPr id="543" name="直線コネクタ 542"/>
        <xdr:cNvCxnSpPr/>
      </xdr:nvCxnSpPr>
      <xdr:spPr>
        <a:xfrm flipV="1">
          <a:off x="16318864" y="1333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72407</xdr:rowOff>
    </xdr:from>
    <xdr:ext cx="405111" cy="259045"/>
    <xdr:sp macro="" textlink="">
      <xdr:nvSpPr>
        <xdr:cNvPr id="544" name="【児童館】&#10;有形固定資産減価償却率最小値テキスト"/>
        <xdr:cNvSpPr txBox="1"/>
      </xdr:nvSpPr>
      <xdr:spPr>
        <a:xfrm>
          <a:off x="16357600"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68580</xdr:rowOff>
    </xdr:from>
    <xdr:to>
      <xdr:col>86</xdr:col>
      <xdr:colOff>25400</xdr:colOff>
      <xdr:row>86</xdr:row>
      <xdr:rowOff>68580</xdr:rowOff>
    </xdr:to>
    <xdr:cxnSp macro="">
      <xdr:nvCxnSpPr>
        <xdr:cNvPr id="545" name="直線コネクタ 544"/>
        <xdr:cNvCxnSpPr/>
      </xdr:nvCxnSpPr>
      <xdr:spPr>
        <a:xfrm>
          <a:off x="16230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7" name="直線コネクタ 54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165752</xdr:rowOff>
    </xdr:from>
    <xdr:ext cx="405111" cy="259045"/>
    <xdr:sp macro="" textlink="">
      <xdr:nvSpPr>
        <xdr:cNvPr id="548" name="【児童館】&#10;有形固定資産減価償却率平均値テキスト"/>
        <xdr:cNvSpPr txBox="1"/>
      </xdr:nvSpPr>
      <xdr:spPr>
        <a:xfrm>
          <a:off x="16357600" y="1405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xdr:rowOff>
    </xdr:from>
    <xdr:to>
      <xdr:col>85</xdr:col>
      <xdr:colOff>177800</xdr:colOff>
      <xdr:row>82</xdr:row>
      <xdr:rowOff>117475</xdr:rowOff>
    </xdr:to>
    <xdr:sp macro="" textlink="">
      <xdr:nvSpPr>
        <xdr:cNvPr id="549" name="フローチャート: 判断 548"/>
        <xdr:cNvSpPr/>
      </xdr:nvSpPr>
      <xdr:spPr>
        <a:xfrm>
          <a:off x="16268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50" name="フローチャート: 判断 549"/>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51" name="フローチャート: 判断 550"/>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143511</xdr:rowOff>
    </xdr:from>
    <xdr:to>
      <xdr:col>85</xdr:col>
      <xdr:colOff>177800</xdr:colOff>
      <xdr:row>78</xdr:row>
      <xdr:rowOff>73661</xdr:rowOff>
    </xdr:to>
    <xdr:sp macro="" textlink="">
      <xdr:nvSpPr>
        <xdr:cNvPr id="557" name="楕円 556"/>
        <xdr:cNvSpPr/>
      </xdr:nvSpPr>
      <xdr:spPr>
        <a:xfrm>
          <a:off x="16268700" y="133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58438</xdr:rowOff>
    </xdr:from>
    <xdr:ext cx="405111" cy="259045"/>
    <xdr:sp macro="" textlink="">
      <xdr:nvSpPr>
        <xdr:cNvPr id="558" name="【児童館】&#10;有形固定資産減価償却率該当値テキスト"/>
        <xdr:cNvSpPr txBox="1"/>
      </xdr:nvSpPr>
      <xdr:spPr>
        <a:xfrm>
          <a:off x="16357600" y="1326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151130</xdr:rowOff>
    </xdr:from>
    <xdr:to>
      <xdr:col>81</xdr:col>
      <xdr:colOff>101600</xdr:colOff>
      <xdr:row>78</xdr:row>
      <xdr:rowOff>81280</xdr:rowOff>
    </xdr:to>
    <xdr:sp macro="" textlink="">
      <xdr:nvSpPr>
        <xdr:cNvPr id="559" name="楕円 558"/>
        <xdr:cNvSpPr/>
      </xdr:nvSpPr>
      <xdr:spPr>
        <a:xfrm>
          <a:off x="15430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22861</xdr:rowOff>
    </xdr:from>
    <xdr:to>
      <xdr:col>85</xdr:col>
      <xdr:colOff>127000</xdr:colOff>
      <xdr:row>78</xdr:row>
      <xdr:rowOff>30480</xdr:rowOff>
    </xdr:to>
    <xdr:cxnSp macro="">
      <xdr:nvCxnSpPr>
        <xdr:cNvPr id="560" name="直線コネクタ 559"/>
        <xdr:cNvCxnSpPr/>
      </xdr:nvCxnSpPr>
      <xdr:spPr>
        <a:xfrm flipV="1">
          <a:off x="15481300" y="133959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25400</xdr:rowOff>
    </xdr:from>
    <xdr:to>
      <xdr:col>76</xdr:col>
      <xdr:colOff>165100</xdr:colOff>
      <xdr:row>78</xdr:row>
      <xdr:rowOff>127000</xdr:rowOff>
    </xdr:to>
    <xdr:sp macro="" textlink="">
      <xdr:nvSpPr>
        <xdr:cNvPr id="561" name="楕円 560"/>
        <xdr:cNvSpPr/>
      </xdr:nvSpPr>
      <xdr:spPr>
        <a:xfrm>
          <a:off x="14541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30480</xdr:rowOff>
    </xdr:from>
    <xdr:to>
      <xdr:col>81</xdr:col>
      <xdr:colOff>50800</xdr:colOff>
      <xdr:row>78</xdr:row>
      <xdr:rowOff>76200</xdr:rowOff>
    </xdr:to>
    <xdr:cxnSp macro="">
      <xdr:nvCxnSpPr>
        <xdr:cNvPr id="562" name="直線コネクタ 561"/>
        <xdr:cNvCxnSpPr/>
      </xdr:nvCxnSpPr>
      <xdr:spPr>
        <a:xfrm flipV="1">
          <a:off x="14592300" y="13403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156227</xdr:rowOff>
    </xdr:from>
    <xdr:ext cx="405111" cy="259045"/>
    <xdr:sp macro="" textlink="">
      <xdr:nvSpPr>
        <xdr:cNvPr id="563" name="n_1aveValue【児童館】&#10;有形固定資産減価償却率"/>
        <xdr:cNvSpPr txBox="1"/>
      </xdr:nvSpPr>
      <xdr:spPr>
        <a:xfrm>
          <a:off x="15266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564" name="n_2aveValue【児童館】&#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97807</xdr:rowOff>
    </xdr:from>
    <xdr:ext cx="405111" cy="259045"/>
    <xdr:sp macro="" textlink="">
      <xdr:nvSpPr>
        <xdr:cNvPr id="565" name="n_1mainValue【児童館】&#10;有形固定資産減価償却率"/>
        <xdr:cNvSpPr txBox="1"/>
      </xdr:nvSpPr>
      <xdr:spPr>
        <a:xfrm>
          <a:off x="15266044" y="1312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143527</xdr:rowOff>
    </xdr:from>
    <xdr:ext cx="405111" cy="259045"/>
    <xdr:sp macro="" textlink="">
      <xdr:nvSpPr>
        <xdr:cNvPr id="566" name="n_2mainValue【児童館】&#10;有形固定資産減価償却率"/>
        <xdr:cNvSpPr txBox="1"/>
      </xdr:nvSpPr>
      <xdr:spPr>
        <a:xfrm>
          <a:off x="14389744"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38100</xdr:rowOff>
    </xdr:to>
    <xdr:cxnSp macro="">
      <xdr:nvCxnSpPr>
        <xdr:cNvPr id="590" name="直線コネクタ 589"/>
        <xdr:cNvCxnSpPr/>
      </xdr:nvCxnSpPr>
      <xdr:spPr>
        <a:xfrm flipV="1">
          <a:off x="22160864" y="13500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91"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92" name="直線コネクタ 591"/>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593"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594" name="直線コネクタ 593"/>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95"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96" name="フローチャート: 判断 595"/>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97" name="フローチャート: 判断 596"/>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19050</xdr:rowOff>
    </xdr:from>
    <xdr:to>
      <xdr:col>107</xdr:col>
      <xdr:colOff>101600</xdr:colOff>
      <xdr:row>83</xdr:row>
      <xdr:rowOff>120650</xdr:rowOff>
    </xdr:to>
    <xdr:sp macro="" textlink="">
      <xdr:nvSpPr>
        <xdr:cNvPr id="598" name="フローチャート: 判断 597"/>
        <xdr:cNvSpPr/>
      </xdr:nvSpPr>
      <xdr:spPr>
        <a:xfrm>
          <a:off x="20383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0</xdr:rowOff>
    </xdr:from>
    <xdr:to>
      <xdr:col>116</xdr:col>
      <xdr:colOff>114300</xdr:colOff>
      <xdr:row>82</xdr:row>
      <xdr:rowOff>101600</xdr:rowOff>
    </xdr:to>
    <xdr:sp macro="" textlink="">
      <xdr:nvSpPr>
        <xdr:cNvPr id="604" name="楕円 603"/>
        <xdr:cNvSpPr/>
      </xdr:nvSpPr>
      <xdr:spPr>
        <a:xfrm>
          <a:off x="221107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22877</xdr:rowOff>
    </xdr:from>
    <xdr:ext cx="469744" cy="259045"/>
    <xdr:sp macro="" textlink="">
      <xdr:nvSpPr>
        <xdr:cNvPr id="605" name="【児童館】&#10;一人当たり面積該当値テキスト"/>
        <xdr:cNvSpPr txBox="1"/>
      </xdr:nvSpPr>
      <xdr:spPr>
        <a:xfrm>
          <a:off x="22199600"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0</xdr:rowOff>
    </xdr:from>
    <xdr:to>
      <xdr:col>112</xdr:col>
      <xdr:colOff>38100</xdr:colOff>
      <xdr:row>82</xdr:row>
      <xdr:rowOff>101600</xdr:rowOff>
    </xdr:to>
    <xdr:sp macro="" textlink="">
      <xdr:nvSpPr>
        <xdr:cNvPr id="606" name="楕円 605"/>
        <xdr:cNvSpPr/>
      </xdr:nvSpPr>
      <xdr:spPr>
        <a:xfrm>
          <a:off x="212725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50800</xdr:rowOff>
    </xdr:from>
    <xdr:to>
      <xdr:col>116</xdr:col>
      <xdr:colOff>63500</xdr:colOff>
      <xdr:row>82</xdr:row>
      <xdr:rowOff>50800</xdr:rowOff>
    </xdr:to>
    <xdr:cxnSp macro="">
      <xdr:nvCxnSpPr>
        <xdr:cNvPr id="607" name="直線コネクタ 606"/>
        <xdr:cNvCxnSpPr/>
      </xdr:nvCxnSpPr>
      <xdr:spPr>
        <a:xfrm>
          <a:off x="21323300" y="14109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12700</xdr:rowOff>
    </xdr:from>
    <xdr:to>
      <xdr:col>107</xdr:col>
      <xdr:colOff>101600</xdr:colOff>
      <xdr:row>82</xdr:row>
      <xdr:rowOff>114300</xdr:rowOff>
    </xdr:to>
    <xdr:sp macro="" textlink="">
      <xdr:nvSpPr>
        <xdr:cNvPr id="608" name="楕円 607"/>
        <xdr:cNvSpPr/>
      </xdr:nvSpPr>
      <xdr:spPr>
        <a:xfrm>
          <a:off x="203835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50800</xdr:rowOff>
    </xdr:from>
    <xdr:to>
      <xdr:col>111</xdr:col>
      <xdr:colOff>177800</xdr:colOff>
      <xdr:row>82</xdr:row>
      <xdr:rowOff>63500</xdr:rowOff>
    </xdr:to>
    <xdr:cxnSp macro="">
      <xdr:nvCxnSpPr>
        <xdr:cNvPr id="609" name="直線コネクタ 608"/>
        <xdr:cNvCxnSpPr/>
      </xdr:nvCxnSpPr>
      <xdr:spPr>
        <a:xfrm flipV="1">
          <a:off x="20434300" y="14109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610" name="n_1aveValue【児童館】&#10;一人当たり面積"/>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111777</xdr:rowOff>
    </xdr:from>
    <xdr:ext cx="469744" cy="259045"/>
    <xdr:sp macro="" textlink="">
      <xdr:nvSpPr>
        <xdr:cNvPr id="611" name="n_2aveValue【児童館】&#10;一人当たり面積"/>
        <xdr:cNvSpPr txBox="1"/>
      </xdr:nvSpPr>
      <xdr:spPr>
        <a:xfrm>
          <a:off x="20199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118127</xdr:rowOff>
    </xdr:from>
    <xdr:ext cx="469744" cy="259045"/>
    <xdr:sp macro="" textlink="">
      <xdr:nvSpPr>
        <xdr:cNvPr id="612" name="n_1mainValue【児童館】&#10;一人当たり面積"/>
        <xdr:cNvSpPr txBox="1"/>
      </xdr:nvSpPr>
      <xdr:spPr>
        <a:xfrm>
          <a:off x="210757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130827</xdr:rowOff>
    </xdr:from>
    <xdr:ext cx="469744" cy="259045"/>
    <xdr:sp macro="" textlink="">
      <xdr:nvSpPr>
        <xdr:cNvPr id="613" name="n_2mainValue【児童館】&#10;一人当たり面積"/>
        <xdr:cNvSpPr txBox="1"/>
      </xdr:nvSpPr>
      <xdr:spPr>
        <a:xfrm>
          <a:off x="201994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4" name="テキスト ボックス 62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5" name="直線コネクタ 62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6" name="テキスト ボックス 62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7" name="直線コネクタ 62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8" name="テキスト ボックス 62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9" name="直線コネクタ 62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0" name="テキスト ボックス 62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1" name="直線コネクタ 63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2" name="テキスト ボックス 63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4" name="テキスト ボックス 6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57913</xdr:rowOff>
    </xdr:to>
    <xdr:cxnSp macro="">
      <xdr:nvCxnSpPr>
        <xdr:cNvPr id="636" name="直線コネクタ 635"/>
        <xdr:cNvCxnSpPr/>
      </xdr:nvCxnSpPr>
      <xdr:spPr>
        <a:xfrm flipV="1">
          <a:off x="16318864" y="17404080"/>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61740</xdr:rowOff>
    </xdr:from>
    <xdr:ext cx="405111" cy="259045"/>
    <xdr:sp macro="" textlink="">
      <xdr:nvSpPr>
        <xdr:cNvPr id="637" name="【公民館】&#10;有形固定資産減価償却率最小値テキスト"/>
        <xdr:cNvSpPr txBox="1"/>
      </xdr:nvSpPr>
      <xdr:spPr>
        <a:xfrm>
          <a:off x="163576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57913</xdr:rowOff>
    </xdr:from>
    <xdr:to>
      <xdr:col>86</xdr:col>
      <xdr:colOff>25400</xdr:colOff>
      <xdr:row>108</xdr:row>
      <xdr:rowOff>57913</xdr:rowOff>
    </xdr:to>
    <xdr:cxnSp macro="">
      <xdr:nvCxnSpPr>
        <xdr:cNvPr id="638" name="直線コネクタ 637"/>
        <xdr:cNvCxnSpPr/>
      </xdr:nvCxnSpPr>
      <xdr:spPr>
        <a:xfrm>
          <a:off x="16230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639"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640" name="直線コネクタ 639"/>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641" name="【公民館】&#10;有形固定資産減価償却率平均値テキスト"/>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642" name="フローチャート: 判断 641"/>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109982</xdr:rowOff>
    </xdr:from>
    <xdr:to>
      <xdr:col>81</xdr:col>
      <xdr:colOff>101600</xdr:colOff>
      <xdr:row>106</xdr:row>
      <xdr:rowOff>40132</xdr:rowOff>
    </xdr:to>
    <xdr:sp macro="" textlink="">
      <xdr:nvSpPr>
        <xdr:cNvPr id="643" name="フローチャート: 判断 642"/>
        <xdr:cNvSpPr/>
      </xdr:nvSpPr>
      <xdr:spPr>
        <a:xfrm>
          <a:off x="1543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644" name="フローチャート: 判断 643"/>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130556</xdr:rowOff>
    </xdr:from>
    <xdr:to>
      <xdr:col>85</xdr:col>
      <xdr:colOff>177800</xdr:colOff>
      <xdr:row>104</xdr:row>
      <xdr:rowOff>60706</xdr:rowOff>
    </xdr:to>
    <xdr:sp macro="" textlink="">
      <xdr:nvSpPr>
        <xdr:cNvPr id="650" name="楕円 649"/>
        <xdr:cNvSpPr/>
      </xdr:nvSpPr>
      <xdr:spPr>
        <a:xfrm>
          <a:off x="16268700" y="1778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153433</xdr:rowOff>
    </xdr:from>
    <xdr:ext cx="405111" cy="259045"/>
    <xdr:sp macro="" textlink="">
      <xdr:nvSpPr>
        <xdr:cNvPr id="651" name="【公民館】&#10;有形固定資産減価償却率該当値テキスト"/>
        <xdr:cNvSpPr txBox="1"/>
      </xdr:nvSpPr>
      <xdr:spPr>
        <a:xfrm>
          <a:off x="16357600" y="1764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169418</xdr:rowOff>
    </xdr:from>
    <xdr:to>
      <xdr:col>81</xdr:col>
      <xdr:colOff>101600</xdr:colOff>
      <xdr:row>104</xdr:row>
      <xdr:rowOff>99568</xdr:rowOff>
    </xdr:to>
    <xdr:sp macro="" textlink="">
      <xdr:nvSpPr>
        <xdr:cNvPr id="652" name="楕円 651"/>
        <xdr:cNvSpPr/>
      </xdr:nvSpPr>
      <xdr:spPr>
        <a:xfrm>
          <a:off x="15430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9906</xdr:rowOff>
    </xdr:from>
    <xdr:to>
      <xdr:col>85</xdr:col>
      <xdr:colOff>127000</xdr:colOff>
      <xdr:row>104</xdr:row>
      <xdr:rowOff>48768</xdr:rowOff>
    </xdr:to>
    <xdr:cxnSp macro="">
      <xdr:nvCxnSpPr>
        <xdr:cNvPr id="653" name="直線コネクタ 652"/>
        <xdr:cNvCxnSpPr/>
      </xdr:nvCxnSpPr>
      <xdr:spPr>
        <a:xfrm flipV="1">
          <a:off x="15481300" y="1784070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41402</xdr:rowOff>
    </xdr:from>
    <xdr:to>
      <xdr:col>76</xdr:col>
      <xdr:colOff>165100</xdr:colOff>
      <xdr:row>104</xdr:row>
      <xdr:rowOff>143002</xdr:rowOff>
    </xdr:to>
    <xdr:sp macro="" textlink="">
      <xdr:nvSpPr>
        <xdr:cNvPr id="654" name="楕円 653"/>
        <xdr:cNvSpPr/>
      </xdr:nvSpPr>
      <xdr:spPr>
        <a:xfrm>
          <a:off x="14541500" y="1787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48768</xdr:rowOff>
    </xdr:from>
    <xdr:to>
      <xdr:col>81</xdr:col>
      <xdr:colOff>50800</xdr:colOff>
      <xdr:row>104</xdr:row>
      <xdr:rowOff>92202</xdr:rowOff>
    </xdr:to>
    <xdr:cxnSp macro="">
      <xdr:nvCxnSpPr>
        <xdr:cNvPr id="655" name="直線コネクタ 654"/>
        <xdr:cNvCxnSpPr/>
      </xdr:nvCxnSpPr>
      <xdr:spPr>
        <a:xfrm flipV="1">
          <a:off x="14592300" y="1787956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31259</xdr:rowOff>
    </xdr:from>
    <xdr:ext cx="405111" cy="259045"/>
    <xdr:sp macro="" textlink="">
      <xdr:nvSpPr>
        <xdr:cNvPr id="656" name="n_1aveValue【公民館】&#10;有形固定資産減価償却率"/>
        <xdr:cNvSpPr txBox="1"/>
      </xdr:nvSpPr>
      <xdr:spPr>
        <a:xfrm>
          <a:off x="152660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657" name="n_2aveValue【公民館】&#10;有形固定資産減価償却率"/>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116095</xdr:rowOff>
    </xdr:from>
    <xdr:ext cx="405111" cy="259045"/>
    <xdr:sp macro="" textlink="">
      <xdr:nvSpPr>
        <xdr:cNvPr id="658" name="n_1mainValue【公民館】&#10;有形固定資産減価償却率"/>
        <xdr:cNvSpPr txBox="1"/>
      </xdr:nvSpPr>
      <xdr:spPr>
        <a:xfrm>
          <a:off x="15266044" y="1760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159529</xdr:rowOff>
    </xdr:from>
    <xdr:ext cx="405111" cy="259045"/>
    <xdr:sp macro="" textlink="">
      <xdr:nvSpPr>
        <xdr:cNvPr id="659" name="n_2mainValue【公民館】&#10;有形固定資産減価償却率"/>
        <xdr:cNvSpPr txBox="1"/>
      </xdr:nvSpPr>
      <xdr:spPr>
        <a:xfrm>
          <a:off x="143897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0" name="直線コネクタ 66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1" name="テキスト ボックス 67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2" name="直線コネクタ 67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3" name="テキスト ボックス 67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4" name="直線コネクタ 67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5" name="テキスト ボックス 67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6" name="直線コネクタ 67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7" name="テキスト ボックス 67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8" name="直線コネクタ 67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9" name="テキスト ボックス 67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0" name="直線コネクタ 67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1" name="テキスト ボックス 68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126819</xdr:rowOff>
    </xdr:from>
    <xdr:to>
      <xdr:col>116</xdr:col>
      <xdr:colOff>62864</xdr:colOff>
      <xdr:row>108</xdr:row>
      <xdr:rowOff>95794</xdr:rowOff>
    </xdr:to>
    <xdr:cxnSp macro="">
      <xdr:nvCxnSpPr>
        <xdr:cNvPr id="685" name="直線コネクタ 684"/>
        <xdr:cNvCxnSpPr/>
      </xdr:nvCxnSpPr>
      <xdr:spPr>
        <a:xfrm flipV="1">
          <a:off x="22160864" y="1710036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86"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87" name="直線コネクタ 686"/>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73496</xdr:rowOff>
    </xdr:from>
    <xdr:ext cx="469744" cy="259045"/>
    <xdr:sp macro="" textlink="">
      <xdr:nvSpPr>
        <xdr:cNvPr id="688" name="【公民館】&#10;一人当たり面積最大値テキスト"/>
        <xdr:cNvSpPr txBox="1"/>
      </xdr:nvSpPr>
      <xdr:spPr>
        <a:xfrm>
          <a:off x="22199600" y="168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126819</xdr:rowOff>
    </xdr:from>
    <xdr:to>
      <xdr:col>116</xdr:col>
      <xdr:colOff>152400</xdr:colOff>
      <xdr:row>99</xdr:row>
      <xdr:rowOff>126819</xdr:rowOff>
    </xdr:to>
    <xdr:cxnSp macro="">
      <xdr:nvCxnSpPr>
        <xdr:cNvPr id="689" name="直線コネクタ 688"/>
        <xdr:cNvCxnSpPr/>
      </xdr:nvCxnSpPr>
      <xdr:spPr>
        <a:xfrm>
          <a:off x="22072600" y="1710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116495</xdr:rowOff>
    </xdr:from>
    <xdr:ext cx="469744" cy="259045"/>
    <xdr:sp macro="" textlink="">
      <xdr:nvSpPr>
        <xdr:cNvPr id="690" name="【公民館】&#10;一人当たり面積平均値テキスト"/>
        <xdr:cNvSpPr txBox="1"/>
      </xdr:nvSpPr>
      <xdr:spPr>
        <a:xfrm>
          <a:off x="22199600" y="18118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691" name="フローチャート: 判断 690"/>
        <xdr:cNvSpPr/>
      </xdr:nvSpPr>
      <xdr:spPr>
        <a:xfrm>
          <a:off x="22110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692" name="フローチャート: 判断 691"/>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693" name="フローチャート: 判断 692"/>
        <xdr:cNvSpPr/>
      </xdr:nvSpPr>
      <xdr:spPr>
        <a:xfrm>
          <a:off x="20383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156029</xdr:rowOff>
    </xdr:from>
    <xdr:to>
      <xdr:col>116</xdr:col>
      <xdr:colOff>114300</xdr:colOff>
      <xdr:row>105</xdr:row>
      <xdr:rowOff>86179</xdr:rowOff>
    </xdr:to>
    <xdr:sp macro="" textlink="">
      <xdr:nvSpPr>
        <xdr:cNvPr id="699" name="楕円 698"/>
        <xdr:cNvSpPr/>
      </xdr:nvSpPr>
      <xdr:spPr>
        <a:xfrm>
          <a:off x="221107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7456</xdr:rowOff>
    </xdr:from>
    <xdr:ext cx="469744" cy="259045"/>
    <xdr:sp macro="" textlink="">
      <xdr:nvSpPr>
        <xdr:cNvPr id="700" name="【公民館】&#10;一人当たり面積該当値テキスト"/>
        <xdr:cNvSpPr txBox="1"/>
      </xdr:nvSpPr>
      <xdr:spPr>
        <a:xfrm>
          <a:off x="22199600"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165826</xdr:rowOff>
    </xdr:from>
    <xdr:to>
      <xdr:col>112</xdr:col>
      <xdr:colOff>38100</xdr:colOff>
      <xdr:row>105</xdr:row>
      <xdr:rowOff>95976</xdr:rowOff>
    </xdr:to>
    <xdr:sp macro="" textlink="">
      <xdr:nvSpPr>
        <xdr:cNvPr id="701" name="楕円 700"/>
        <xdr:cNvSpPr/>
      </xdr:nvSpPr>
      <xdr:spPr>
        <a:xfrm>
          <a:off x="21272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35379</xdr:rowOff>
    </xdr:from>
    <xdr:to>
      <xdr:col>116</xdr:col>
      <xdr:colOff>63500</xdr:colOff>
      <xdr:row>105</xdr:row>
      <xdr:rowOff>45176</xdr:rowOff>
    </xdr:to>
    <xdr:cxnSp macro="">
      <xdr:nvCxnSpPr>
        <xdr:cNvPr id="702" name="直線コネクタ 701"/>
        <xdr:cNvCxnSpPr/>
      </xdr:nvCxnSpPr>
      <xdr:spPr>
        <a:xfrm flipV="1">
          <a:off x="21323300" y="1803762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4173</xdr:rowOff>
    </xdr:from>
    <xdr:to>
      <xdr:col>107</xdr:col>
      <xdr:colOff>101600</xdr:colOff>
      <xdr:row>105</xdr:row>
      <xdr:rowOff>105773</xdr:rowOff>
    </xdr:to>
    <xdr:sp macro="" textlink="">
      <xdr:nvSpPr>
        <xdr:cNvPr id="703" name="楕円 702"/>
        <xdr:cNvSpPr/>
      </xdr:nvSpPr>
      <xdr:spPr>
        <a:xfrm>
          <a:off x="20383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45176</xdr:rowOff>
    </xdr:from>
    <xdr:to>
      <xdr:col>111</xdr:col>
      <xdr:colOff>177800</xdr:colOff>
      <xdr:row>105</xdr:row>
      <xdr:rowOff>54973</xdr:rowOff>
    </xdr:to>
    <xdr:cxnSp macro="">
      <xdr:nvCxnSpPr>
        <xdr:cNvPr id="704" name="直線コネクタ 703"/>
        <xdr:cNvCxnSpPr/>
      </xdr:nvCxnSpPr>
      <xdr:spPr>
        <a:xfrm flipV="1">
          <a:off x="20434300" y="180474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705" name="n_1aveValue【公民館】&#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706" name="n_2aveValue【公民館】&#10;一人当たり面積"/>
        <xdr:cNvSpPr txBox="1"/>
      </xdr:nvSpPr>
      <xdr:spPr>
        <a:xfrm>
          <a:off x="20199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112503</xdr:rowOff>
    </xdr:from>
    <xdr:ext cx="469744" cy="259045"/>
    <xdr:sp macro="" textlink="">
      <xdr:nvSpPr>
        <xdr:cNvPr id="707" name="n_1mainValue【公民館】&#10;一人当たり面積"/>
        <xdr:cNvSpPr txBox="1"/>
      </xdr:nvSpPr>
      <xdr:spPr>
        <a:xfrm>
          <a:off x="21075727" y="1777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96900</xdr:rowOff>
    </xdr:from>
    <xdr:ext cx="469744" cy="259045"/>
    <xdr:sp macro="" textlink="">
      <xdr:nvSpPr>
        <xdr:cNvPr id="708" name="n_2mainValue【公民館】&#10;一人当たり面積"/>
        <xdr:cNvSpPr txBox="1"/>
      </xdr:nvSpPr>
      <xdr:spPr>
        <a:xfrm>
          <a:off x="20199427" y="1809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9" name="正方形/長方形 7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0" name="正方形/長方形 7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1" name="テキスト ボックス 7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学校、保育所、児童館等において、施設の老朽化が進んでいることから、有形固定資産減価償却率が類似団体平均より高い水準を示している。学校施設については、平成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年度から平成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25</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まで耐震補強、外壁等大規模改修等に取り組むなど施設の長寿命化に努めている。公営住宅についても、老朽化改修に取り組んでいるところであり、他の施設についても公共施設等総合管理計画に則り、適正な維持管理に努めていく。</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一人当たり面積については、認定こども園・幼稚園・保育所が保育所の民営化を進めたことにより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低い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水準にある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学校及び公営住宅が類似団体平均と比較して高い水準にある。維持管理に係る経費の増加に留意しつつ、引き続き、教育環境の向上、居住環境の向上等に努めていく。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20,957
20,723
236.71
9,640,678
9,393,463
226,400
6,294,634
8,657,361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25908</xdr:rowOff>
    </xdr:from>
    <xdr:to>
      <xdr:col>24</xdr:col>
      <xdr:colOff>62865</xdr:colOff>
      <xdr:row>40</xdr:row>
      <xdr:rowOff>76200</xdr:rowOff>
    </xdr:to>
    <xdr:cxnSp macro="">
      <xdr:nvCxnSpPr>
        <xdr:cNvPr id="54" name="直線コネクタ 53"/>
        <xdr:cNvCxnSpPr/>
      </xdr:nvCxnSpPr>
      <xdr:spPr>
        <a:xfrm flipV="1">
          <a:off x="4634865" y="5683758"/>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80027</xdr:rowOff>
    </xdr:from>
    <xdr:ext cx="405111" cy="259045"/>
    <xdr:sp macro="" textlink="">
      <xdr:nvSpPr>
        <xdr:cNvPr id="55" name="【図書館】&#10;有形固定資産減価償却率最小値テキスト"/>
        <xdr:cNvSpPr txBox="1"/>
      </xdr:nvSpPr>
      <xdr:spPr>
        <a:xfrm>
          <a:off x="4673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144035</xdr:rowOff>
    </xdr:from>
    <xdr:ext cx="405111" cy="259045"/>
    <xdr:sp macro="" textlink="">
      <xdr:nvSpPr>
        <xdr:cNvPr id="57" name="【図書館】&#10;有形固定資産減価償却率最大値テキスト"/>
        <xdr:cNvSpPr txBox="1"/>
      </xdr:nvSpPr>
      <xdr:spPr>
        <a:xfrm>
          <a:off x="46736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25908</xdr:rowOff>
    </xdr:from>
    <xdr:to>
      <xdr:col>24</xdr:col>
      <xdr:colOff>152400</xdr:colOff>
      <xdr:row>33</xdr:row>
      <xdr:rowOff>25908</xdr:rowOff>
    </xdr:to>
    <xdr:cxnSp macro="">
      <xdr:nvCxnSpPr>
        <xdr:cNvPr id="58" name="直線コネクタ 57"/>
        <xdr:cNvCxnSpPr/>
      </xdr:nvCxnSpPr>
      <xdr:spPr>
        <a:xfrm>
          <a:off x="4546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145559</xdr:rowOff>
    </xdr:from>
    <xdr:ext cx="405111" cy="259045"/>
    <xdr:sp macro="" textlink="">
      <xdr:nvSpPr>
        <xdr:cNvPr id="59" name="【図書館】&#10;有形固定資産減価償却率平均値テキスト"/>
        <xdr:cNvSpPr txBox="1"/>
      </xdr:nvSpPr>
      <xdr:spPr>
        <a:xfrm>
          <a:off x="4673600" y="631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107696</xdr:rowOff>
    </xdr:from>
    <xdr:to>
      <xdr:col>20</xdr:col>
      <xdr:colOff>38100</xdr:colOff>
      <xdr:row>38</xdr:row>
      <xdr:rowOff>37846</xdr:rowOff>
    </xdr:to>
    <xdr:sp macro="" textlink="">
      <xdr:nvSpPr>
        <xdr:cNvPr id="61" name="フローチャート: 判断 60"/>
        <xdr:cNvSpPr/>
      </xdr:nvSpPr>
      <xdr:spPr>
        <a:xfrm>
          <a:off x="3746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57404</xdr:rowOff>
    </xdr:from>
    <xdr:to>
      <xdr:col>15</xdr:col>
      <xdr:colOff>101600</xdr:colOff>
      <xdr:row>38</xdr:row>
      <xdr:rowOff>159004</xdr:rowOff>
    </xdr:to>
    <xdr:sp macro="" textlink="">
      <xdr:nvSpPr>
        <xdr:cNvPr id="62" name="フローチャート: 判断 61"/>
        <xdr:cNvSpPr/>
      </xdr:nvSpPr>
      <xdr:spPr>
        <a:xfrm>
          <a:off x="2857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8" name="楕円 67"/>
        <xdr:cNvSpPr/>
      </xdr:nvSpPr>
      <xdr:spPr>
        <a:xfrm>
          <a:off x="4584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93997</xdr:rowOff>
    </xdr:from>
    <xdr:ext cx="405111" cy="259045"/>
    <xdr:sp macro="" textlink="">
      <xdr:nvSpPr>
        <xdr:cNvPr id="69" name="【図書館】&#10;有形固定資産減価償却率該当値テキスト"/>
        <xdr:cNvSpPr txBox="1"/>
      </xdr:nvSpPr>
      <xdr:spPr>
        <a:xfrm>
          <a:off x="46736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116840</xdr:rowOff>
    </xdr:from>
    <xdr:to>
      <xdr:col>20</xdr:col>
      <xdr:colOff>38100</xdr:colOff>
      <xdr:row>37</xdr:row>
      <xdr:rowOff>46990</xdr:rowOff>
    </xdr:to>
    <xdr:sp macro="" textlink="">
      <xdr:nvSpPr>
        <xdr:cNvPr id="70" name="楕円 69"/>
        <xdr:cNvSpPr/>
      </xdr:nvSpPr>
      <xdr:spPr>
        <a:xfrm>
          <a:off x="3746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121920</xdr:rowOff>
    </xdr:from>
    <xdr:to>
      <xdr:col>24</xdr:col>
      <xdr:colOff>63500</xdr:colOff>
      <xdr:row>36</xdr:row>
      <xdr:rowOff>167640</xdr:rowOff>
    </xdr:to>
    <xdr:cxnSp macro="">
      <xdr:nvCxnSpPr>
        <xdr:cNvPr id="71" name="直線コネクタ 70"/>
        <xdr:cNvCxnSpPr/>
      </xdr:nvCxnSpPr>
      <xdr:spPr>
        <a:xfrm flipV="1">
          <a:off x="3797300" y="6294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2" name="楕円 71"/>
        <xdr:cNvSpPr/>
      </xdr:nvSpPr>
      <xdr:spPr>
        <a:xfrm>
          <a:off x="2857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167640</xdr:rowOff>
    </xdr:from>
    <xdr:to>
      <xdr:col>19</xdr:col>
      <xdr:colOff>177800</xdr:colOff>
      <xdr:row>37</xdr:row>
      <xdr:rowOff>41910</xdr:rowOff>
    </xdr:to>
    <xdr:cxnSp macro="">
      <xdr:nvCxnSpPr>
        <xdr:cNvPr id="73" name="直線コネクタ 72"/>
        <xdr:cNvCxnSpPr/>
      </xdr:nvCxnSpPr>
      <xdr:spPr>
        <a:xfrm flipV="1">
          <a:off x="2908300" y="6339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28973</xdr:rowOff>
    </xdr:from>
    <xdr:ext cx="405111" cy="259045"/>
    <xdr:sp macro="" textlink="">
      <xdr:nvSpPr>
        <xdr:cNvPr id="74" name="n_1aveValue【図書館】&#10;有形固定資産減価償却率"/>
        <xdr:cNvSpPr txBox="1"/>
      </xdr:nvSpPr>
      <xdr:spPr>
        <a:xfrm>
          <a:off x="3582044" y="654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150131</xdr:rowOff>
    </xdr:from>
    <xdr:ext cx="405111" cy="259045"/>
    <xdr:sp macro="" textlink="">
      <xdr:nvSpPr>
        <xdr:cNvPr id="75" name="n_2aveValue【図書館】&#10;有形固定資産減価償却率"/>
        <xdr:cNvSpPr txBox="1"/>
      </xdr:nvSpPr>
      <xdr:spPr>
        <a:xfrm>
          <a:off x="27057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63517</xdr:rowOff>
    </xdr:from>
    <xdr:ext cx="405111" cy="259045"/>
    <xdr:sp macro="" textlink="">
      <xdr:nvSpPr>
        <xdr:cNvPr id="76" name="n_1mainValue【図書館】&#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109237</xdr:rowOff>
    </xdr:from>
    <xdr:ext cx="405111" cy="259045"/>
    <xdr:sp macro="" textlink="">
      <xdr:nvSpPr>
        <xdr:cNvPr id="77" name="n_2mainValue【図書館】&#10;有形固定資産減価償却率"/>
        <xdr:cNvSpPr txBox="1"/>
      </xdr:nvSpPr>
      <xdr:spPr>
        <a:xfrm>
          <a:off x="2705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166007</xdr:rowOff>
    </xdr:from>
    <xdr:to>
      <xdr:col>54</xdr:col>
      <xdr:colOff>189865</xdr:colOff>
      <xdr:row>41</xdr:row>
      <xdr:rowOff>24493</xdr:rowOff>
    </xdr:to>
    <xdr:cxnSp macro="">
      <xdr:nvCxnSpPr>
        <xdr:cNvPr id="103" name="直線コネクタ 102"/>
        <xdr:cNvCxnSpPr/>
      </xdr:nvCxnSpPr>
      <xdr:spPr>
        <a:xfrm flipV="1">
          <a:off x="10476865" y="58238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28320</xdr:rowOff>
    </xdr:from>
    <xdr:ext cx="469744" cy="259045"/>
    <xdr:sp macro="" textlink="">
      <xdr:nvSpPr>
        <xdr:cNvPr id="104" name="【図書館】&#10;一人当たり面積最小値テキスト"/>
        <xdr:cNvSpPr txBox="1"/>
      </xdr:nvSpPr>
      <xdr:spPr>
        <a:xfrm>
          <a:off x="105156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24493</xdr:rowOff>
    </xdr:from>
    <xdr:to>
      <xdr:col>55</xdr:col>
      <xdr:colOff>88900</xdr:colOff>
      <xdr:row>41</xdr:row>
      <xdr:rowOff>24493</xdr:rowOff>
    </xdr:to>
    <xdr:cxnSp macro="">
      <xdr:nvCxnSpPr>
        <xdr:cNvPr id="105" name="直線コネクタ 104"/>
        <xdr:cNvCxnSpPr/>
      </xdr:nvCxnSpPr>
      <xdr:spPr>
        <a:xfrm>
          <a:off x="10388600" y="705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112684</xdr:rowOff>
    </xdr:from>
    <xdr:ext cx="469744" cy="259045"/>
    <xdr:sp macro="" textlink="">
      <xdr:nvSpPr>
        <xdr:cNvPr id="106" name="【図書館】&#10;一人当たり面積最大値テキスト"/>
        <xdr:cNvSpPr txBox="1"/>
      </xdr:nvSpPr>
      <xdr:spPr>
        <a:xfrm>
          <a:off x="10515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166007</xdr:rowOff>
    </xdr:from>
    <xdr:to>
      <xdr:col>55</xdr:col>
      <xdr:colOff>88900</xdr:colOff>
      <xdr:row>33</xdr:row>
      <xdr:rowOff>166007</xdr:rowOff>
    </xdr:to>
    <xdr:cxnSp macro="">
      <xdr:nvCxnSpPr>
        <xdr:cNvPr id="107" name="直線コネクタ 106"/>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97263</xdr:rowOff>
    </xdr:from>
    <xdr:ext cx="469744" cy="259045"/>
    <xdr:sp macro="" textlink="">
      <xdr:nvSpPr>
        <xdr:cNvPr id="108" name="【図書館】&#10;一人当たり面積平均値テキスト"/>
        <xdr:cNvSpPr txBox="1"/>
      </xdr:nvSpPr>
      <xdr:spPr>
        <a:xfrm>
          <a:off x="10515600" y="644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09" name="フローチャート: 判断 108"/>
        <xdr:cNvSpPr/>
      </xdr:nvSpPr>
      <xdr:spPr>
        <a:xfrm>
          <a:off x="10426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10" name="フローチャート: 判断 109"/>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1" name="フローチャート: 判断 110"/>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33565</xdr:rowOff>
    </xdr:from>
    <xdr:to>
      <xdr:col>55</xdr:col>
      <xdr:colOff>50800</xdr:colOff>
      <xdr:row>39</xdr:row>
      <xdr:rowOff>135165</xdr:rowOff>
    </xdr:to>
    <xdr:sp macro="" textlink="">
      <xdr:nvSpPr>
        <xdr:cNvPr id="117" name="楕円 116"/>
        <xdr:cNvSpPr/>
      </xdr:nvSpPr>
      <xdr:spPr>
        <a:xfrm>
          <a:off x="10426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11992</xdr:rowOff>
    </xdr:from>
    <xdr:ext cx="469744" cy="259045"/>
    <xdr:sp macro="" textlink="">
      <xdr:nvSpPr>
        <xdr:cNvPr id="118" name="【図書館】&#10;一人当たり面積該当値テキスト"/>
        <xdr:cNvSpPr txBox="1"/>
      </xdr:nvSpPr>
      <xdr:spPr>
        <a:xfrm>
          <a:off x="10515600" y="669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19" name="楕円 118"/>
        <xdr:cNvSpPr/>
      </xdr:nvSpPr>
      <xdr:spPr>
        <a:xfrm>
          <a:off x="9588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84365</xdr:rowOff>
    </xdr:from>
    <xdr:to>
      <xdr:col>55</xdr:col>
      <xdr:colOff>0</xdr:colOff>
      <xdr:row>39</xdr:row>
      <xdr:rowOff>95250</xdr:rowOff>
    </xdr:to>
    <xdr:cxnSp macro="">
      <xdr:nvCxnSpPr>
        <xdr:cNvPr id="120" name="直線コネクタ 119"/>
        <xdr:cNvCxnSpPr/>
      </xdr:nvCxnSpPr>
      <xdr:spPr>
        <a:xfrm flipV="1">
          <a:off x="9639300" y="67709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1" name="楕円 120"/>
        <xdr:cNvSpPr/>
      </xdr:nvSpPr>
      <xdr:spPr>
        <a:xfrm>
          <a:off x="8699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95250</xdr:rowOff>
    </xdr:from>
    <xdr:to>
      <xdr:col>50</xdr:col>
      <xdr:colOff>114300</xdr:colOff>
      <xdr:row>39</xdr:row>
      <xdr:rowOff>95250</xdr:rowOff>
    </xdr:to>
    <xdr:cxnSp macro="">
      <xdr:nvCxnSpPr>
        <xdr:cNvPr id="122" name="直線コネクタ 121"/>
        <xdr:cNvCxnSpPr/>
      </xdr:nvCxnSpPr>
      <xdr:spPr>
        <a:xfrm>
          <a:off x="87503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170741</xdr:rowOff>
    </xdr:from>
    <xdr:ext cx="469744" cy="259045"/>
    <xdr:sp macro="" textlink="">
      <xdr:nvSpPr>
        <xdr:cNvPr id="123" name="n_1aveValue【図書館】&#10;一人当たり面積"/>
        <xdr:cNvSpPr txBox="1"/>
      </xdr:nvSpPr>
      <xdr:spPr>
        <a:xfrm>
          <a:off x="93917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4"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137177</xdr:rowOff>
    </xdr:from>
    <xdr:ext cx="469744" cy="259045"/>
    <xdr:sp macro="" textlink="">
      <xdr:nvSpPr>
        <xdr:cNvPr id="125" name="n_1main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26" name="n_2mainValue【図書館】&#10;一人当たり面積"/>
        <xdr:cNvSpPr txBox="1"/>
      </xdr:nvSpPr>
      <xdr:spPr>
        <a:xfrm>
          <a:off x="8515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51" name="直線コネクタ 150"/>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52"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53" name="直線コネクタ 152"/>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154" name="【体育館・プール】&#10;有形固定資産減価償却率最大値テキスト"/>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55" name="直線コネクタ 154"/>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124477</xdr:rowOff>
    </xdr:from>
    <xdr:ext cx="405111" cy="259045"/>
    <xdr:sp macro="" textlink="">
      <xdr:nvSpPr>
        <xdr:cNvPr id="156" name="【体育館・プール】&#10;有形固定資産減価償却率平均値テキスト"/>
        <xdr:cNvSpPr txBox="1"/>
      </xdr:nvSpPr>
      <xdr:spPr>
        <a:xfrm>
          <a:off x="4673600" y="1006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57" name="フローチャート: 判断 156"/>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58" name="フローチャート: 判断 157"/>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59" name="フローチャート: 判断 158"/>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139700</xdr:rowOff>
    </xdr:from>
    <xdr:to>
      <xdr:col>24</xdr:col>
      <xdr:colOff>114300</xdr:colOff>
      <xdr:row>64</xdr:row>
      <xdr:rowOff>69850</xdr:rowOff>
    </xdr:to>
    <xdr:sp macro="" textlink="">
      <xdr:nvSpPr>
        <xdr:cNvPr id="165" name="楕円 164"/>
        <xdr:cNvSpPr/>
      </xdr:nvSpPr>
      <xdr:spPr>
        <a:xfrm>
          <a:off x="45847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54627</xdr:rowOff>
    </xdr:from>
    <xdr:ext cx="405111" cy="259045"/>
    <xdr:sp macro="" textlink="">
      <xdr:nvSpPr>
        <xdr:cNvPr id="166" name="【体育館・プール】&#10;有形固定資産減価償却率該当値テキスト"/>
        <xdr:cNvSpPr txBox="1"/>
      </xdr:nvSpPr>
      <xdr:spPr>
        <a:xfrm>
          <a:off x="4673600" y="1085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8255</xdr:rowOff>
    </xdr:from>
    <xdr:to>
      <xdr:col>20</xdr:col>
      <xdr:colOff>38100</xdr:colOff>
      <xdr:row>64</xdr:row>
      <xdr:rowOff>109855</xdr:rowOff>
    </xdr:to>
    <xdr:sp macro="" textlink="">
      <xdr:nvSpPr>
        <xdr:cNvPr id="167" name="楕円 166"/>
        <xdr:cNvSpPr/>
      </xdr:nvSpPr>
      <xdr:spPr>
        <a:xfrm>
          <a:off x="3746500" y="1098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19050</xdr:rowOff>
    </xdr:from>
    <xdr:to>
      <xdr:col>24</xdr:col>
      <xdr:colOff>63500</xdr:colOff>
      <xdr:row>64</xdr:row>
      <xdr:rowOff>59055</xdr:rowOff>
    </xdr:to>
    <xdr:cxnSp macro="">
      <xdr:nvCxnSpPr>
        <xdr:cNvPr id="168" name="直線コネクタ 167"/>
        <xdr:cNvCxnSpPr/>
      </xdr:nvCxnSpPr>
      <xdr:spPr>
        <a:xfrm flipV="1">
          <a:off x="3797300" y="109918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46355</xdr:rowOff>
    </xdr:from>
    <xdr:to>
      <xdr:col>15</xdr:col>
      <xdr:colOff>101600</xdr:colOff>
      <xdr:row>64</xdr:row>
      <xdr:rowOff>147955</xdr:rowOff>
    </xdr:to>
    <xdr:sp macro="" textlink="">
      <xdr:nvSpPr>
        <xdr:cNvPr id="169" name="楕円 168"/>
        <xdr:cNvSpPr/>
      </xdr:nvSpPr>
      <xdr:spPr>
        <a:xfrm>
          <a:off x="2857500" y="1101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59055</xdr:rowOff>
    </xdr:from>
    <xdr:to>
      <xdr:col>19</xdr:col>
      <xdr:colOff>177800</xdr:colOff>
      <xdr:row>64</xdr:row>
      <xdr:rowOff>97155</xdr:rowOff>
    </xdr:to>
    <xdr:cxnSp macro="">
      <xdr:nvCxnSpPr>
        <xdr:cNvPr id="170" name="直線コネクタ 169"/>
        <xdr:cNvCxnSpPr/>
      </xdr:nvCxnSpPr>
      <xdr:spPr>
        <a:xfrm flipV="1">
          <a:off x="2908300" y="110318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29227</xdr:rowOff>
    </xdr:from>
    <xdr:ext cx="405111" cy="259045"/>
    <xdr:sp macro="" textlink="">
      <xdr:nvSpPr>
        <xdr:cNvPr id="171" name="n_1aveValue【体育館・プール】&#10;有形固定資産減価償却率"/>
        <xdr:cNvSpPr txBox="1"/>
      </xdr:nvSpPr>
      <xdr:spPr>
        <a:xfrm>
          <a:off x="3582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74947</xdr:rowOff>
    </xdr:from>
    <xdr:ext cx="405111" cy="259045"/>
    <xdr:sp macro="" textlink="">
      <xdr:nvSpPr>
        <xdr:cNvPr id="172" name="n_2aveValue【体育館・プール】&#10;有形固定資産減価償却率"/>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100982</xdr:rowOff>
    </xdr:from>
    <xdr:ext cx="405111" cy="259045"/>
    <xdr:sp macro="" textlink="">
      <xdr:nvSpPr>
        <xdr:cNvPr id="173" name="n_1mainValue【体育館・プール】&#10;有形固定資産減価償却率"/>
        <xdr:cNvSpPr txBox="1"/>
      </xdr:nvSpPr>
      <xdr:spPr>
        <a:xfrm>
          <a:off x="3582044" y="1107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139082</xdr:rowOff>
    </xdr:from>
    <xdr:ext cx="405111" cy="259045"/>
    <xdr:sp macro="" textlink="">
      <xdr:nvSpPr>
        <xdr:cNvPr id="174" name="n_2mainValue【体育館・プール】&#10;有形固定資産減価償却率"/>
        <xdr:cNvSpPr txBox="1"/>
      </xdr:nvSpPr>
      <xdr:spPr>
        <a:xfrm>
          <a:off x="2705744" y="111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5" name="直線コネクタ 18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6" name="テキスト ボックス 18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9" name="直線コネクタ 18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0" name="テキスト ボックス 18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94" name="直線コネクタ 193"/>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95" name="【体育館・プール】&#10;一人当たり面積最小値テキスト"/>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96" name="直線コネクタ 195"/>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97" name="【体育館・プール】&#10;一人当たり面積最大値テキスト"/>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98" name="直線コネクタ 197"/>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155656</xdr:rowOff>
    </xdr:from>
    <xdr:ext cx="469744" cy="259045"/>
    <xdr:sp macro="" textlink="">
      <xdr:nvSpPr>
        <xdr:cNvPr id="199" name="【体育館・プール】&#10;一人当たり面積平均値テキスト"/>
        <xdr:cNvSpPr txBox="1"/>
      </xdr:nvSpPr>
      <xdr:spPr>
        <a:xfrm>
          <a:off x="10515600" y="1061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200" name="フローチャート: 判断 199"/>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201" name="フローチャート: 判断 200"/>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48069</xdr:rowOff>
    </xdr:from>
    <xdr:to>
      <xdr:col>46</xdr:col>
      <xdr:colOff>38100</xdr:colOff>
      <xdr:row>62</xdr:row>
      <xdr:rowOff>149669</xdr:rowOff>
    </xdr:to>
    <xdr:sp macro="" textlink="">
      <xdr:nvSpPr>
        <xdr:cNvPr id="202" name="フローチャート: 判断 201"/>
        <xdr:cNvSpPr/>
      </xdr:nvSpPr>
      <xdr:spPr>
        <a:xfrm>
          <a:off x="8699500" y="1067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101791</xdr:rowOff>
    </xdr:from>
    <xdr:to>
      <xdr:col>55</xdr:col>
      <xdr:colOff>50800</xdr:colOff>
      <xdr:row>62</xdr:row>
      <xdr:rowOff>31941</xdr:rowOff>
    </xdr:to>
    <xdr:sp macro="" textlink="">
      <xdr:nvSpPr>
        <xdr:cNvPr id="208" name="楕円 207"/>
        <xdr:cNvSpPr/>
      </xdr:nvSpPr>
      <xdr:spPr>
        <a:xfrm>
          <a:off x="10426700" y="1056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124668</xdr:rowOff>
    </xdr:from>
    <xdr:ext cx="469744" cy="259045"/>
    <xdr:sp macro="" textlink="">
      <xdr:nvSpPr>
        <xdr:cNvPr id="209" name="【体育館・プール】&#10;一人当たり面積該当値テキスト"/>
        <xdr:cNvSpPr txBox="1"/>
      </xdr:nvSpPr>
      <xdr:spPr>
        <a:xfrm>
          <a:off x="10515600" y="1041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105791</xdr:rowOff>
    </xdr:from>
    <xdr:to>
      <xdr:col>50</xdr:col>
      <xdr:colOff>165100</xdr:colOff>
      <xdr:row>62</xdr:row>
      <xdr:rowOff>35941</xdr:rowOff>
    </xdr:to>
    <xdr:sp macro="" textlink="">
      <xdr:nvSpPr>
        <xdr:cNvPr id="210" name="楕円 209"/>
        <xdr:cNvSpPr/>
      </xdr:nvSpPr>
      <xdr:spPr>
        <a:xfrm>
          <a:off x="9588500" y="1056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152591</xdr:rowOff>
    </xdr:from>
    <xdr:to>
      <xdr:col>55</xdr:col>
      <xdr:colOff>0</xdr:colOff>
      <xdr:row>61</xdr:row>
      <xdr:rowOff>156591</xdr:rowOff>
    </xdr:to>
    <xdr:cxnSp macro="">
      <xdr:nvCxnSpPr>
        <xdr:cNvPr id="211" name="直線コネクタ 210"/>
        <xdr:cNvCxnSpPr/>
      </xdr:nvCxnSpPr>
      <xdr:spPr>
        <a:xfrm flipV="1">
          <a:off x="9639300" y="10611041"/>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108648</xdr:rowOff>
    </xdr:from>
    <xdr:to>
      <xdr:col>46</xdr:col>
      <xdr:colOff>38100</xdr:colOff>
      <xdr:row>62</xdr:row>
      <xdr:rowOff>38798</xdr:rowOff>
    </xdr:to>
    <xdr:sp macro="" textlink="">
      <xdr:nvSpPr>
        <xdr:cNvPr id="212" name="楕円 211"/>
        <xdr:cNvSpPr/>
      </xdr:nvSpPr>
      <xdr:spPr>
        <a:xfrm>
          <a:off x="8699500" y="1056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156591</xdr:rowOff>
    </xdr:from>
    <xdr:to>
      <xdr:col>50</xdr:col>
      <xdr:colOff>114300</xdr:colOff>
      <xdr:row>61</xdr:row>
      <xdr:rowOff>159448</xdr:rowOff>
    </xdr:to>
    <xdr:cxnSp macro="">
      <xdr:nvCxnSpPr>
        <xdr:cNvPr id="213" name="直線コネクタ 212"/>
        <xdr:cNvCxnSpPr/>
      </xdr:nvCxnSpPr>
      <xdr:spPr>
        <a:xfrm flipV="1">
          <a:off x="8750300" y="10615041"/>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116794</xdr:rowOff>
    </xdr:from>
    <xdr:ext cx="469744" cy="259045"/>
    <xdr:sp macro="" textlink="">
      <xdr:nvSpPr>
        <xdr:cNvPr id="214" name="n_1aveValue【体育館・プール】&#10;一人当たり面積"/>
        <xdr:cNvSpPr txBox="1"/>
      </xdr:nvSpPr>
      <xdr:spPr>
        <a:xfrm>
          <a:off x="9391727" y="1074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140796</xdr:rowOff>
    </xdr:from>
    <xdr:ext cx="469744" cy="259045"/>
    <xdr:sp macro="" textlink="">
      <xdr:nvSpPr>
        <xdr:cNvPr id="215" name="n_2aveValue【体育館・プール】&#10;一人当たり面積"/>
        <xdr:cNvSpPr txBox="1"/>
      </xdr:nvSpPr>
      <xdr:spPr>
        <a:xfrm>
          <a:off x="8515427" y="1077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52468</xdr:rowOff>
    </xdr:from>
    <xdr:ext cx="469744" cy="259045"/>
    <xdr:sp macro="" textlink="">
      <xdr:nvSpPr>
        <xdr:cNvPr id="216" name="n_1mainValue【体育館・プール】&#10;一人当たり面積"/>
        <xdr:cNvSpPr txBox="1"/>
      </xdr:nvSpPr>
      <xdr:spPr>
        <a:xfrm>
          <a:off x="9391727" y="1033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55325</xdr:rowOff>
    </xdr:from>
    <xdr:ext cx="469744" cy="259045"/>
    <xdr:sp macro="" textlink="">
      <xdr:nvSpPr>
        <xdr:cNvPr id="217" name="n_2mainValue【体育館・プール】&#10;一人当たり面積"/>
        <xdr:cNvSpPr txBox="1"/>
      </xdr:nvSpPr>
      <xdr:spPr>
        <a:xfrm>
          <a:off x="8515427" y="1034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9" name="直線コネクタ 22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0" name="テキスト ボックス 22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1" name="直線コネクタ 23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2" name="テキスト ボックス 23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3" name="直線コネクタ 23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4" name="テキスト ボックス 23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5" name="直線コネクタ 23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6" name="テキスト ボックス 23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8" name="テキスト ボックス 23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161544</xdr:rowOff>
    </xdr:from>
    <xdr:to>
      <xdr:col>24</xdr:col>
      <xdr:colOff>62865</xdr:colOff>
      <xdr:row>85</xdr:row>
      <xdr:rowOff>17526</xdr:rowOff>
    </xdr:to>
    <xdr:cxnSp macro="">
      <xdr:nvCxnSpPr>
        <xdr:cNvPr id="240" name="直線コネクタ 239"/>
        <xdr:cNvCxnSpPr/>
      </xdr:nvCxnSpPr>
      <xdr:spPr>
        <a:xfrm flipV="1">
          <a:off x="4634865" y="1336319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21353</xdr:rowOff>
    </xdr:from>
    <xdr:ext cx="405111" cy="259045"/>
    <xdr:sp macro="" textlink="">
      <xdr:nvSpPr>
        <xdr:cNvPr id="241" name="【福祉施設】&#10;有形固定資産減価償却率最小値テキスト"/>
        <xdr:cNvSpPr txBox="1"/>
      </xdr:nvSpPr>
      <xdr:spPr>
        <a:xfrm>
          <a:off x="4673600" y="145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17526</xdr:rowOff>
    </xdr:from>
    <xdr:to>
      <xdr:col>24</xdr:col>
      <xdr:colOff>152400</xdr:colOff>
      <xdr:row>85</xdr:row>
      <xdr:rowOff>17526</xdr:rowOff>
    </xdr:to>
    <xdr:cxnSp macro="">
      <xdr:nvCxnSpPr>
        <xdr:cNvPr id="242" name="直線コネクタ 241"/>
        <xdr:cNvCxnSpPr/>
      </xdr:nvCxnSpPr>
      <xdr:spPr>
        <a:xfrm>
          <a:off x="4546600" y="1459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108221</xdr:rowOff>
    </xdr:from>
    <xdr:ext cx="405111" cy="259045"/>
    <xdr:sp macro="" textlink="">
      <xdr:nvSpPr>
        <xdr:cNvPr id="243" name="【福祉施設】&#10;有形固定資産減価償却率最大値テキスト"/>
        <xdr:cNvSpPr txBox="1"/>
      </xdr:nvSpPr>
      <xdr:spPr>
        <a:xfrm>
          <a:off x="4673600" y="131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161544</xdr:rowOff>
    </xdr:from>
    <xdr:to>
      <xdr:col>24</xdr:col>
      <xdr:colOff>152400</xdr:colOff>
      <xdr:row>77</xdr:row>
      <xdr:rowOff>161544</xdr:rowOff>
    </xdr:to>
    <xdr:cxnSp macro="">
      <xdr:nvCxnSpPr>
        <xdr:cNvPr id="244" name="直線コネクタ 243"/>
        <xdr:cNvCxnSpPr/>
      </xdr:nvCxnSpPr>
      <xdr:spPr>
        <a:xfrm>
          <a:off x="4546600" y="133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66312</xdr:rowOff>
    </xdr:from>
    <xdr:ext cx="405111" cy="259045"/>
    <xdr:sp macro="" textlink="">
      <xdr:nvSpPr>
        <xdr:cNvPr id="245" name="【福祉施設】&#10;有形固定資産減価償却率平均値テキスト"/>
        <xdr:cNvSpPr txBox="1"/>
      </xdr:nvSpPr>
      <xdr:spPr>
        <a:xfrm>
          <a:off x="4673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246" name="フローチャート: 判断 245"/>
        <xdr:cNvSpPr/>
      </xdr:nvSpPr>
      <xdr:spPr>
        <a:xfrm>
          <a:off x="4584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108458</xdr:rowOff>
    </xdr:from>
    <xdr:to>
      <xdr:col>20</xdr:col>
      <xdr:colOff>38100</xdr:colOff>
      <xdr:row>82</xdr:row>
      <xdr:rowOff>38608</xdr:rowOff>
    </xdr:to>
    <xdr:sp macro="" textlink="">
      <xdr:nvSpPr>
        <xdr:cNvPr id="247" name="フローチャート: 判断 246"/>
        <xdr:cNvSpPr/>
      </xdr:nvSpPr>
      <xdr:spPr>
        <a:xfrm>
          <a:off x="3746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115315</xdr:rowOff>
    </xdr:from>
    <xdr:to>
      <xdr:col>15</xdr:col>
      <xdr:colOff>101600</xdr:colOff>
      <xdr:row>82</xdr:row>
      <xdr:rowOff>45465</xdr:rowOff>
    </xdr:to>
    <xdr:sp macro="" textlink="">
      <xdr:nvSpPr>
        <xdr:cNvPr id="248" name="フローチャート: 判断 247"/>
        <xdr:cNvSpPr/>
      </xdr:nvSpPr>
      <xdr:spPr>
        <a:xfrm>
          <a:off x="2857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110744</xdr:rowOff>
    </xdr:from>
    <xdr:to>
      <xdr:col>24</xdr:col>
      <xdr:colOff>114300</xdr:colOff>
      <xdr:row>78</xdr:row>
      <xdr:rowOff>40894</xdr:rowOff>
    </xdr:to>
    <xdr:sp macro="" textlink="">
      <xdr:nvSpPr>
        <xdr:cNvPr id="254" name="楕円 253"/>
        <xdr:cNvSpPr/>
      </xdr:nvSpPr>
      <xdr:spPr>
        <a:xfrm>
          <a:off x="4584700" y="1331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63771</xdr:rowOff>
    </xdr:from>
    <xdr:ext cx="405111" cy="259045"/>
    <xdr:sp macro="" textlink="">
      <xdr:nvSpPr>
        <xdr:cNvPr id="255" name="【福祉施設】&#10;有形固定資産減価償却率該当値テキスト"/>
        <xdr:cNvSpPr txBox="1"/>
      </xdr:nvSpPr>
      <xdr:spPr>
        <a:xfrm>
          <a:off x="4673600" y="13265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170180</xdr:rowOff>
    </xdr:from>
    <xdr:to>
      <xdr:col>20</xdr:col>
      <xdr:colOff>38100</xdr:colOff>
      <xdr:row>78</xdr:row>
      <xdr:rowOff>100330</xdr:rowOff>
    </xdr:to>
    <xdr:sp macro="" textlink="">
      <xdr:nvSpPr>
        <xdr:cNvPr id="256" name="楕円 255"/>
        <xdr:cNvSpPr/>
      </xdr:nvSpPr>
      <xdr:spPr>
        <a:xfrm>
          <a:off x="3746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161544</xdr:rowOff>
    </xdr:from>
    <xdr:to>
      <xdr:col>24</xdr:col>
      <xdr:colOff>63500</xdr:colOff>
      <xdr:row>78</xdr:row>
      <xdr:rowOff>49530</xdr:rowOff>
    </xdr:to>
    <xdr:cxnSp macro="">
      <xdr:nvCxnSpPr>
        <xdr:cNvPr id="257" name="直線コネクタ 256"/>
        <xdr:cNvCxnSpPr/>
      </xdr:nvCxnSpPr>
      <xdr:spPr>
        <a:xfrm flipV="1">
          <a:off x="3797300" y="1336319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97028</xdr:rowOff>
    </xdr:from>
    <xdr:to>
      <xdr:col>15</xdr:col>
      <xdr:colOff>101600</xdr:colOff>
      <xdr:row>79</xdr:row>
      <xdr:rowOff>27178</xdr:rowOff>
    </xdr:to>
    <xdr:sp macro="" textlink="">
      <xdr:nvSpPr>
        <xdr:cNvPr id="258" name="楕円 257"/>
        <xdr:cNvSpPr/>
      </xdr:nvSpPr>
      <xdr:spPr>
        <a:xfrm>
          <a:off x="2857500" y="134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49530</xdr:rowOff>
    </xdr:from>
    <xdr:to>
      <xdr:col>19</xdr:col>
      <xdr:colOff>177800</xdr:colOff>
      <xdr:row>78</xdr:row>
      <xdr:rowOff>147828</xdr:rowOff>
    </xdr:to>
    <xdr:cxnSp macro="">
      <xdr:nvCxnSpPr>
        <xdr:cNvPr id="259" name="直線コネクタ 258"/>
        <xdr:cNvCxnSpPr/>
      </xdr:nvCxnSpPr>
      <xdr:spPr>
        <a:xfrm flipV="1">
          <a:off x="2908300" y="13422630"/>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29735</xdr:rowOff>
    </xdr:from>
    <xdr:ext cx="405111" cy="259045"/>
    <xdr:sp macro="" textlink="">
      <xdr:nvSpPr>
        <xdr:cNvPr id="260" name="n_1aveValue【福祉施設】&#10;有形固定資産減価償却率"/>
        <xdr:cNvSpPr txBox="1"/>
      </xdr:nvSpPr>
      <xdr:spPr>
        <a:xfrm>
          <a:off x="35820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36592</xdr:rowOff>
    </xdr:from>
    <xdr:ext cx="405111" cy="259045"/>
    <xdr:sp macro="" textlink="">
      <xdr:nvSpPr>
        <xdr:cNvPr id="261" name="n_2aveValue【福祉施設】&#10;有形固定資産減価償却率"/>
        <xdr:cNvSpPr txBox="1"/>
      </xdr:nvSpPr>
      <xdr:spPr>
        <a:xfrm>
          <a:off x="2705744"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116857</xdr:rowOff>
    </xdr:from>
    <xdr:ext cx="405111" cy="259045"/>
    <xdr:sp macro="" textlink="">
      <xdr:nvSpPr>
        <xdr:cNvPr id="262" name="n_1mainValue【福祉施設】&#10;有形固定資産減価償却率"/>
        <xdr:cNvSpPr txBox="1"/>
      </xdr:nvSpPr>
      <xdr:spPr>
        <a:xfrm>
          <a:off x="3582044" y="1314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43705</xdr:rowOff>
    </xdr:from>
    <xdr:ext cx="405111" cy="259045"/>
    <xdr:sp macro="" textlink="">
      <xdr:nvSpPr>
        <xdr:cNvPr id="263" name="n_2mainValue【福祉施設】&#10;有形固定資産減価償却率"/>
        <xdr:cNvSpPr txBox="1"/>
      </xdr:nvSpPr>
      <xdr:spPr>
        <a:xfrm>
          <a:off x="2705744" y="1324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53339</xdr:rowOff>
    </xdr:to>
    <xdr:cxnSp macro="">
      <xdr:nvCxnSpPr>
        <xdr:cNvPr id="287" name="直線コネクタ 286"/>
        <xdr:cNvCxnSpPr/>
      </xdr:nvCxnSpPr>
      <xdr:spPr>
        <a:xfrm flipV="1">
          <a:off x="10476865" y="133883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57166</xdr:rowOff>
    </xdr:from>
    <xdr:ext cx="469744" cy="259045"/>
    <xdr:sp macro="" textlink="">
      <xdr:nvSpPr>
        <xdr:cNvPr id="288" name="【福祉施設】&#10;一人当たり面積最小値テキスト"/>
        <xdr:cNvSpPr txBox="1"/>
      </xdr:nvSpPr>
      <xdr:spPr>
        <a:xfrm>
          <a:off x="10515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53339</xdr:rowOff>
    </xdr:from>
    <xdr:to>
      <xdr:col>55</xdr:col>
      <xdr:colOff>88900</xdr:colOff>
      <xdr:row>86</xdr:row>
      <xdr:rowOff>53339</xdr:rowOff>
    </xdr:to>
    <xdr:cxnSp macro="">
      <xdr:nvCxnSpPr>
        <xdr:cNvPr id="289" name="直線コネクタ 288"/>
        <xdr:cNvCxnSpPr/>
      </xdr:nvCxnSpPr>
      <xdr:spPr>
        <a:xfrm>
          <a:off x="10388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90"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91" name="直線コネクタ 290"/>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139716</xdr:rowOff>
    </xdr:from>
    <xdr:ext cx="469744" cy="259045"/>
    <xdr:sp macro="" textlink="">
      <xdr:nvSpPr>
        <xdr:cNvPr id="292" name="【福祉施設】&#10;一人当たり面積平均値テキスト"/>
        <xdr:cNvSpPr txBox="1"/>
      </xdr:nvSpPr>
      <xdr:spPr>
        <a:xfrm>
          <a:off x="10515600" y="1419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293" name="フローチャート: 判断 292"/>
        <xdr:cNvSpPr/>
      </xdr:nvSpPr>
      <xdr:spPr>
        <a:xfrm>
          <a:off x="10426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116839</xdr:rowOff>
    </xdr:from>
    <xdr:to>
      <xdr:col>50</xdr:col>
      <xdr:colOff>165100</xdr:colOff>
      <xdr:row>84</xdr:row>
      <xdr:rowOff>46989</xdr:rowOff>
    </xdr:to>
    <xdr:sp macro="" textlink="">
      <xdr:nvSpPr>
        <xdr:cNvPr id="294" name="フローチャート: 判断 293"/>
        <xdr:cNvSpPr/>
      </xdr:nvSpPr>
      <xdr:spPr>
        <a:xfrm>
          <a:off x="9588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295" name="フローチャート: 判断 294"/>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2539</xdr:rowOff>
    </xdr:from>
    <xdr:to>
      <xdr:col>55</xdr:col>
      <xdr:colOff>50800</xdr:colOff>
      <xdr:row>86</xdr:row>
      <xdr:rowOff>104139</xdr:rowOff>
    </xdr:to>
    <xdr:sp macro="" textlink="">
      <xdr:nvSpPr>
        <xdr:cNvPr id="301" name="楕円 300"/>
        <xdr:cNvSpPr/>
      </xdr:nvSpPr>
      <xdr:spPr>
        <a:xfrm>
          <a:off x="104267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88916</xdr:rowOff>
    </xdr:from>
    <xdr:ext cx="469744" cy="259045"/>
    <xdr:sp macro="" textlink="">
      <xdr:nvSpPr>
        <xdr:cNvPr id="302" name="【福祉施設】&#10;一人当たり面積該当値テキスト"/>
        <xdr:cNvSpPr txBox="1"/>
      </xdr:nvSpPr>
      <xdr:spPr>
        <a:xfrm>
          <a:off x="10515600" y="1466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2539</xdr:rowOff>
    </xdr:from>
    <xdr:to>
      <xdr:col>50</xdr:col>
      <xdr:colOff>165100</xdr:colOff>
      <xdr:row>86</xdr:row>
      <xdr:rowOff>104139</xdr:rowOff>
    </xdr:to>
    <xdr:sp macro="" textlink="">
      <xdr:nvSpPr>
        <xdr:cNvPr id="303" name="楕円 302"/>
        <xdr:cNvSpPr/>
      </xdr:nvSpPr>
      <xdr:spPr>
        <a:xfrm>
          <a:off x="9588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53339</xdr:rowOff>
    </xdr:from>
    <xdr:to>
      <xdr:col>55</xdr:col>
      <xdr:colOff>0</xdr:colOff>
      <xdr:row>86</xdr:row>
      <xdr:rowOff>53339</xdr:rowOff>
    </xdr:to>
    <xdr:cxnSp macro="">
      <xdr:nvCxnSpPr>
        <xdr:cNvPr id="304" name="直線コネクタ 303"/>
        <xdr:cNvCxnSpPr/>
      </xdr:nvCxnSpPr>
      <xdr:spPr>
        <a:xfrm>
          <a:off x="9639300" y="14798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2539</xdr:rowOff>
    </xdr:from>
    <xdr:to>
      <xdr:col>46</xdr:col>
      <xdr:colOff>38100</xdr:colOff>
      <xdr:row>86</xdr:row>
      <xdr:rowOff>104139</xdr:rowOff>
    </xdr:to>
    <xdr:sp macro="" textlink="">
      <xdr:nvSpPr>
        <xdr:cNvPr id="305" name="楕円 304"/>
        <xdr:cNvSpPr/>
      </xdr:nvSpPr>
      <xdr:spPr>
        <a:xfrm>
          <a:off x="8699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53339</xdr:rowOff>
    </xdr:from>
    <xdr:to>
      <xdr:col>50</xdr:col>
      <xdr:colOff>114300</xdr:colOff>
      <xdr:row>86</xdr:row>
      <xdr:rowOff>53339</xdr:rowOff>
    </xdr:to>
    <xdr:cxnSp macro="">
      <xdr:nvCxnSpPr>
        <xdr:cNvPr id="306" name="直線コネクタ 305"/>
        <xdr:cNvCxnSpPr/>
      </xdr:nvCxnSpPr>
      <xdr:spPr>
        <a:xfrm>
          <a:off x="8750300" y="14798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63516</xdr:rowOff>
    </xdr:from>
    <xdr:ext cx="469744" cy="259045"/>
    <xdr:sp macro="" textlink="">
      <xdr:nvSpPr>
        <xdr:cNvPr id="307" name="n_1aveValue【福祉施設】&#10;一人当たり面積"/>
        <xdr:cNvSpPr txBox="1"/>
      </xdr:nvSpPr>
      <xdr:spPr>
        <a:xfrm>
          <a:off x="9391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08" name="n_2aveValue【福祉施設】&#10;一人当たり面積"/>
        <xdr:cNvSpPr txBox="1"/>
      </xdr:nvSpPr>
      <xdr:spPr>
        <a:xfrm>
          <a:off x="8515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95266</xdr:rowOff>
    </xdr:from>
    <xdr:ext cx="469744" cy="259045"/>
    <xdr:sp macro="" textlink="">
      <xdr:nvSpPr>
        <xdr:cNvPr id="309" name="n_1mainValue【福祉施設】&#10;一人当たり面積"/>
        <xdr:cNvSpPr txBox="1"/>
      </xdr:nvSpPr>
      <xdr:spPr>
        <a:xfrm>
          <a:off x="93917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95266</xdr:rowOff>
    </xdr:from>
    <xdr:ext cx="469744" cy="259045"/>
    <xdr:sp macro="" textlink="">
      <xdr:nvSpPr>
        <xdr:cNvPr id="310" name="n_2mainValue【福祉施設】&#10;一人当たり面積"/>
        <xdr:cNvSpPr txBox="1"/>
      </xdr:nvSpPr>
      <xdr:spPr>
        <a:xfrm>
          <a:off x="8515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9" name="テキスト ボックス 31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0" name="直線コネクタ 31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1" name="テキスト ボックス 32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2" name="直線コネクタ 32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3" name="テキスト ボックス 32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4" name="直線コネクタ 32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5" name="テキスト ボックス 32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6" name="直線コネクタ 32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7" name="テキスト ボックス 32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8" name="直線コネクタ 32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9" name="テキスト ボックス 32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0" name="直線コネクタ 32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1" name="テキスト ボックス 33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2" name="直線コネクタ 33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3" name="テキスト ボックス 33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102870</xdr:rowOff>
    </xdr:from>
    <xdr:to>
      <xdr:col>24</xdr:col>
      <xdr:colOff>62865</xdr:colOff>
      <xdr:row>108</xdr:row>
      <xdr:rowOff>47625</xdr:rowOff>
    </xdr:to>
    <xdr:cxnSp macro="">
      <xdr:nvCxnSpPr>
        <xdr:cNvPr id="335" name="直線コネクタ 334"/>
        <xdr:cNvCxnSpPr/>
      </xdr:nvCxnSpPr>
      <xdr:spPr>
        <a:xfrm flipV="1">
          <a:off x="4634865" y="172478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51452</xdr:rowOff>
    </xdr:from>
    <xdr:ext cx="405111" cy="259045"/>
    <xdr:sp macro="" textlink="">
      <xdr:nvSpPr>
        <xdr:cNvPr id="336" name="【市民会館】&#10;有形固定資産減価償却率最小値テキスト"/>
        <xdr:cNvSpPr txBox="1"/>
      </xdr:nvSpPr>
      <xdr:spPr>
        <a:xfrm>
          <a:off x="4673600"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47625</xdr:rowOff>
    </xdr:from>
    <xdr:to>
      <xdr:col>24</xdr:col>
      <xdr:colOff>152400</xdr:colOff>
      <xdr:row>108</xdr:row>
      <xdr:rowOff>47625</xdr:rowOff>
    </xdr:to>
    <xdr:cxnSp macro="">
      <xdr:nvCxnSpPr>
        <xdr:cNvPr id="337" name="直線コネクタ 336"/>
        <xdr:cNvCxnSpPr/>
      </xdr:nvCxnSpPr>
      <xdr:spPr>
        <a:xfrm>
          <a:off x="4546600" y="185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49547</xdr:rowOff>
    </xdr:from>
    <xdr:ext cx="405111" cy="259045"/>
    <xdr:sp macro="" textlink="">
      <xdr:nvSpPr>
        <xdr:cNvPr id="338" name="【市民会館】&#10;有形固定資産減価償却率最大値テキスト"/>
        <xdr:cNvSpPr txBox="1"/>
      </xdr:nvSpPr>
      <xdr:spPr>
        <a:xfrm>
          <a:off x="4673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102870</xdr:rowOff>
    </xdr:from>
    <xdr:to>
      <xdr:col>24</xdr:col>
      <xdr:colOff>152400</xdr:colOff>
      <xdr:row>100</xdr:row>
      <xdr:rowOff>102870</xdr:rowOff>
    </xdr:to>
    <xdr:cxnSp macro="">
      <xdr:nvCxnSpPr>
        <xdr:cNvPr id="339" name="直線コネクタ 338"/>
        <xdr:cNvCxnSpPr/>
      </xdr:nvCxnSpPr>
      <xdr:spPr>
        <a:xfrm>
          <a:off x="4546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340"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41" name="フローチャート: 判断 340"/>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46355</xdr:rowOff>
    </xdr:from>
    <xdr:to>
      <xdr:col>20</xdr:col>
      <xdr:colOff>38100</xdr:colOff>
      <xdr:row>105</xdr:row>
      <xdr:rowOff>147955</xdr:rowOff>
    </xdr:to>
    <xdr:sp macro="" textlink="">
      <xdr:nvSpPr>
        <xdr:cNvPr id="342" name="フローチャート: 判断 341"/>
        <xdr:cNvSpPr/>
      </xdr:nvSpPr>
      <xdr:spPr>
        <a:xfrm>
          <a:off x="3746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42545</xdr:rowOff>
    </xdr:from>
    <xdr:to>
      <xdr:col>15</xdr:col>
      <xdr:colOff>101600</xdr:colOff>
      <xdr:row>105</xdr:row>
      <xdr:rowOff>144145</xdr:rowOff>
    </xdr:to>
    <xdr:sp macro="" textlink="">
      <xdr:nvSpPr>
        <xdr:cNvPr id="343" name="フローチャート: 判断 342"/>
        <xdr:cNvSpPr/>
      </xdr:nvSpPr>
      <xdr:spPr>
        <a:xfrm>
          <a:off x="2857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4" name="テキスト ボックス 34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5" name="テキスト ボックス 34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6" name="テキスト ボックス 34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7" name="テキスト ボックス 34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8" name="テキスト ボックス 34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145414</xdr:rowOff>
    </xdr:from>
    <xdr:to>
      <xdr:col>24</xdr:col>
      <xdr:colOff>114300</xdr:colOff>
      <xdr:row>101</xdr:row>
      <xdr:rowOff>75564</xdr:rowOff>
    </xdr:to>
    <xdr:sp macro="" textlink="">
      <xdr:nvSpPr>
        <xdr:cNvPr id="349" name="楕円 348"/>
        <xdr:cNvSpPr/>
      </xdr:nvSpPr>
      <xdr:spPr>
        <a:xfrm>
          <a:off x="4584700" y="172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60341</xdr:rowOff>
    </xdr:from>
    <xdr:ext cx="405111" cy="259045"/>
    <xdr:sp macro="" textlink="">
      <xdr:nvSpPr>
        <xdr:cNvPr id="350" name="【市民会館】&#10;有形固定資産減価償却率該当値テキスト"/>
        <xdr:cNvSpPr txBox="1"/>
      </xdr:nvSpPr>
      <xdr:spPr>
        <a:xfrm>
          <a:off x="4673600" y="1720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137795</xdr:rowOff>
    </xdr:from>
    <xdr:to>
      <xdr:col>20</xdr:col>
      <xdr:colOff>38100</xdr:colOff>
      <xdr:row>101</xdr:row>
      <xdr:rowOff>67945</xdr:rowOff>
    </xdr:to>
    <xdr:sp macro="" textlink="">
      <xdr:nvSpPr>
        <xdr:cNvPr id="351" name="楕円 350"/>
        <xdr:cNvSpPr/>
      </xdr:nvSpPr>
      <xdr:spPr>
        <a:xfrm>
          <a:off x="3746500" y="1728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17145</xdr:rowOff>
    </xdr:from>
    <xdr:to>
      <xdr:col>24</xdr:col>
      <xdr:colOff>63500</xdr:colOff>
      <xdr:row>101</xdr:row>
      <xdr:rowOff>24764</xdr:rowOff>
    </xdr:to>
    <xdr:cxnSp macro="">
      <xdr:nvCxnSpPr>
        <xdr:cNvPr id="352" name="直線コネクタ 351"/>
        <xdr:cNvCxnSpPr/>
      </xdr:nvCxnSpPr>
      <xdr:spPr>
        <a:xfrm>
          <a:off x="3797300" y="17333595"/>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133986</xdr:rowOff>
    </xdr:from>
    <xdr:to>
      <xdr:col>15</xdr:col>
      <xdr:colOff>101600</xdr:colOff>
      <xdr:row>101</xdr:row>
      <xdr:rowOff>64136</xdr:rowOff>
    </xdr:to>
    <xdr:sp macro="" textlink="">
      <xdr:nvSpPr>
        <xdr:cNvPr id="353" name="楕円 352"/>
        <xdr:cNvSpPr/>
      </xdr:nvSpPr>
      <xdr:spPr>
        <a:xfrm>
          <a:off x="2857500" y="172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13336</xdr:rowOff>
    </xdr:from>
    <xdr:to>
      <xdr:col>19</xdr:col>
      <xdr:colOff>177800</xdr:colOff>
      <xdr:row>101</xdr:row>
      <xdr:rowOff>17145</xdr:rowOff>
    </xdr:to>
    <xdr:cxnSp macro="">
      <xdr:nvCxnSpPr>
        <xdr:cNvPr id="354" name="直線コネクタ 353"/>
        <xdr:cNvCxnSpPr/>
      </xdr:nvCxnSpPr>
      <xdr:spPr>
        <a:xfrm>
          <a:off x="2908300" y="173297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139082</xdr:rowOff>
    </xdr:from>
    <xdr:ext cx="405111" cy="259045"/>
    <xdr:sp macro="" textlink="">
      <xdr:nvSpPr>
        <xdr:cNvPr id="355" name="n_1aveValue【市民会館】&#10;有形固定資産減価償却率"/>
        <xdr:cNvSpPr txBox="1"/>
      </xdr:nvSpPr>
      <xdr:spPr>
        <a:xfrm>
          <a:off x="35820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135272</xdr:rowOff>
    </xdr:from>
    <xdr:ext cx="405111" cy="259045"/>
    <xdr:sp macro="" textlink="">
      <xdr:nvSpPr>
        <xdr:cNvPr id="356" name="n_2aveValue【市民会館】&#10;有形固定資産減価償却率"/>
        <xdr:cNvSpPr txBox="1"/>
      </xdr:nvSpPr>
      <xdr:spPr>
        <a:xfrm>
          <a:off x="2705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84472</xdr:rowOff>
    </xdr:from>
    <xdr:ext cx="405111" cy="259045"/>
    <xdr:sp macro="" textlink="">
      <xdr:nvSpPr>
        <xdr:cNvPr id="357" name="n_1mainValue【市民会館】&#10;有形固定資産減価償却率"/>
        <xdr:cNvSpPr txBox="1"/>
      </xdr:nvSpPr>
      <xdr:spPr>
        <a:xfrm>
          <a:off x="3582044" y="1705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80663</xdr:rowOff>
    </xdr:from>
    <xdr:ext cx="405111" cy="259045"/>
    <xdr:sp macro="" textlink="">
      <xdr:nvSpPr>
        <xdr:cNvPr id="358" name="n_2mainValue【市民会館】&#10;有形固定資産減価償却率"/>
        <xdr:cNvSpPr txBox="1"/>
      </xdr:nvSpPr>
      <xdr:spPr>
        <a:xfrm>
          <a:off x="2705744" y="1705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7" name="テキスト ボックス 36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8" name="直線コネクタ 36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69" name="直線コネクタ 36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0" name="テキスト ボックス 36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1" name="直線コネクタ 37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72" name="テキスト ボックス 37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3" name="直線コネクタ 37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74" name="テキスト ボックス 37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5" name="直線コネクタ 37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76" name="テキスト ボックス 37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7" name="直線コネクタ 3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8" name="テキスト ボックス 37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135637</xdr:rowOff>
    </xdr:to>
    <xdr:cxnSp macro="">
      <xdr:nvCxnSpPr>
        <xdr:cNvPr id="380" name="直線コネクタ 379"/>
        <xdr:cNvCxnSpPr/>
      </xdr:nvCxnSpPr>
      <xdr:spPr>
        <a:xfrm flipV="1">
          <a:off x="10476865" y="17198339"/>
          <a:ext cx="0" cy="1282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139464</xdr:rowOff>
    </xdr:from>
    <xdr:ext cx="469744" cy="259045"/>
    <xdr:sp macro="" textlink="">
      <xdr:nvSpPr>
        <xdr:cNvPr id="381" name="【市民会館】&#10;一人当たり面積最小値テキスト"/>
        <xdr:cNvSpPr txBox="1"/>
      </xdr:nvSpPr>
      <xdr:spPr>
        <a:xfrm>
          <a:off x="10515600" y="184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135637</xdr:rowOff>
    </xdr:from>
    <xdr:to>
      <xdr:col>55</xdr:col>
      <xdr:colOff>88900</xdr:colOff>
      <xdr:row>107</xdr:row>
      <xdr:rowOff>135637</xdr:rowOff>
    </xdr:to>
    <xdr:cxnSp macro="">
      <xdr:nvCxnSpPr>
        <xdr:cNvPr id="382" name="直線コネクタ 381"/>
        <xdr:cNvCxnSpPr/>
      </xdr:nvCxnSpPr>
      <xdr:spPr>
        <a:xfrm>
          <a:off x="10388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383"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384" name="直線コネクタ 383"/>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108983</xdr:rowOff>
    </xdr:from>
    <xdr:ext cx="469744" cy="259045"/>
    <xdr:sp macro="" textlink="">
      <xdr:nvSpPr>
        <xdr:cNvPr id="385" name="【市民会館】&#10;一人当たり面積平均値テキスト"/>
        <xdr:cNvSpPr txBox="1"/>
      </xdr:nvSpPr>
      <xdr:spPr>
        <a:xfrm>
          <a:off x="10515600" y="1811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130556</xdr:rowOff>
    </xdr:from>
    <xdr:to>
      <xdr:col>55</xdr:col>
      <xdr:colOff>50800</xdr:colOff>
      <xdr:row>106</xdr:row>
      <xdr:rowOff>60706</xdr:rowOff>
    </xdr:to>
    <xdr:sp macro="" textlink="">
      <xdr:nvSpPr>
        <xdr:cNvPr id="386" name="フローチャート: 判断 385"/>
        <xdr:cNvSpPr/>
      </xdr:nvSpPr>
      <xdr:spPr>
        <a:xfrm>
          <a:off x="104267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141987</xdr:rowOff>
    </xdr:from>
    <xdr:to>
      <xdr:col>50</xdr:col>
      <xdr:colOff>165100</xdr:colOff>
      <xdr:row>106</xdr:row>
      <xdr:rowOff>72137</xdr:rowOff>
    </xdr:to>
    <xdr:sp macro="" textlink="">
      <xdr:nvSpPr>
        <xdr:cNvPr id="387" name="フローチャート: 判断 386"/>
        <xdr:cNvSpPr/>
      </xdr:nvSpPr>
      <xdr:spPr>
        <a:xfrm>
          <a:off x="9588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388" name="フローチャート: 判断 387"/>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9" name="テキスト ボックス 38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0" name="テキスト ボックス 38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1" name="テキスト ボックス 39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2" name="テキスト ボックス 39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3" name="テキスト ボックス 39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80263</xdr:rowOff>
    </xdr:from>
    <xdr:to>
      <xdr:col>55</xdr:col>
      <xdr:colOff>50800</xdr:colOff>
      <xdr:row>105</xdr:row>
      <xdr:rowOff>10413</xdr:rowOff>
    </xdr:to>
    <xdr:sp macro="" textlink="">
      <xdr:nvSpPr>
        <xdr:cNvPr id="394" name="楕円 393"/>
        <xdr:cNvSpPr/>
      </xdr:nvSpPr>
      <xdr:spPr>
        <a:xfrm>
          <a:off x="104267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103140</xdr:rowOff>
    </xdr:from>
    <xdr:ext cx="469744" cy="259045"/>
    <xdr:sp macro="" textlink="">
      <xdr:nvSpPr>
        <xdr:cNvPr id="395" name="【市民会館】&#10;一人当たり面積該当値テキスト"/>
        <xdr:cNvSpPr txBox="1"/>
      </xdr:nvSpPr>
      <xdr:spPr>
        <a:xfrm>
          <a:off x="10515600" y="1776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89408</xdr:rowOff>
    </xdr:from>
    <xdr:to>
      <xdr:col>50</xdr:col>
      <xdr:colOff>165100</xdr:colOff>
      <xdr:row>105</xdr:row>
      <xdr:rowOff>19558</xdr:rowOff>
    </xdr:to>
    <xdr:sp macro="" textlink="">
      <xdr:nvSpPr>
        <xdr:cNvPr id="396" name="楕円 395"/>
        <xdr:cNvSpPr/>
      </xdr:nvSpPr>
      <xdr:spPr>
        <a:xfrm>
          <a:off x="9588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131063</xdr:rowOff>
    </xdr:from>
    <xdr:to>
      <xdr:col>55</xdr:col>
      <xdr:colOff>0</xdr:colOff>
      <xdr:row>104</xdr:row>
      <xdr:rowOff>140208</xdr:rowOff>
    </xdr:to>
    <xdr:cxnSp macro="">
      <xdr:nvCxnSpPr>
        <xdr:cNvPr id="397" name="直線コネクタ 396"/>
        <xdr:cNvCxnSpPr/>
      </xdr:nvCxnSpPr>
      <xdr:spPr>
        <a:xfrm flipV="1">
          <a:off x="9639300" y="179618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96265</xdr:rowOff>
    </xdr:from>
    <xdr:to>
      <xdr:col>46</xdr:col>
      <xdr:colOff>38100</xdr:colOff>
      <xdr:row>105</xdr:row>
      <xdr:rowOff>26415</xdr:rowOff>
    </xdr:to>
    <xdr:sp macro="" textlink="">
      <xdr:nvSpPr>
        <xdr:cNvPr id="398" name="楕円 397"/>
        <xdr:cNvSpPr/>
      </xdr:nvSpPr>
      <xdr:spPr>
        <a:xfrm>
          <a:off x="86995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140208</xdr:rowOff>
    </xdr:from>
    <xdr:to>
      <xdr:col>50</xdr:col>
      <xdr:colOff>114300</xdr:colOff>
      <xdr:row>104</xdr:row>
      <xdr:rowOff>147065</xdr:rowOff>
    </xdr:to>
    <xdr:cxnSp macro="">
      <xdr:nvCxnSpPr>
        <xdr:cNvPr id="399" name="直線コネクタ 398"/>
        <xdr:cNvCxnSpPr/>
      </xdr:nvCxnSpPr>
      <xdr:spPr>
        <a:xfrm flipV="1">
          <a:off x="8750300" y="1797100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63264</xdr:rowOff>
    </xdr:from>
    <xdr:ext cx="469744" cy="259045"/>
    <xdr:sp macro="" textlink="">
      <xdr:nvSpPr>
        <xdr:cNvPr id="400" name="n_1aveValue【市民会館】&#10;一人当たり面積"/>
        <xdr:cNvSpPr txBox="1"/>
      </xdr:nvSpPr>
      <xdr:spPr>
        <a:xfrm>
          <a:off x="93917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401" name="n_2aveValue【市民会館】&#10;一人当たり面積"/>
        <xdr:cNvSpPr txBox="1"/>
      </xdr:nvSpPr>
      <xdr:spPr>
        <a:xfrm>
          <a:off x="8515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36085</xdr:rowOff>
    </xdr:from>
    <xdr:ext cx="469744" cy="259045"/>
    <xdr:sp macro="" textlink="">
      <xdr:nvSpPr>
        <xdr:cNvPr id="402" name="n_1mainValue【市民会館】&#10;一人当たり面積"/>
        <xdr:cNvSpPr txBox="1"/>
      </xdr:nvSpPr>
      <xdr:spPr>
        <a:xfrm>
          <a:off x="9391727" y="1769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42942</xdr:rowOff>
    </xdr:from>
    <xdr:ext cx="469744" cy="259045"/>
    <xdr:sp macro="" textlink="">
      <xdr:nvSpPr>
        <xdr:cNvPr id="403" name="n_2mainValue【市民会館】&#10;一人当たり面積"/>
        <xdr:cNvSpPr txBox="1"/>
      </xdr:nvSpPr>
      <xdr:spPr>
        <a:xfrm>
          <a:off x="8515427" y="177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4" name="正方形/長方形 4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5" name="正方形/長方形 4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6" name="正方形/長方形 4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7" name="正方形/長方形 4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8" name="正方形/長方形 4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9" name="正方形/長方形 4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0" name="正方形/長方形 4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正方形/長方形 41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2" name="テキスト ボックス 41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3" name="直線コネクタ 41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4" name="テキスト ボックス 41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5" name="直線コネクタ 41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6" name="テキスト ボックス 41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7" name="直線コネクタ 41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8" name="テキスト ボックス 41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9" name="直線コネクタ 41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0" name="テキスト ボックス 41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1" name="直線コネクタ 42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2" name="テキスト ボックス 42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3" name="直線コネクタ 4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4" name="テキスト ボックス 42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xdr:rowOff>
    </xdr:from>
    <xdr:to>
      <xdr:col>85</xdr:col>
      <xdr:colOff>126364</xdr:colOff>
      <xdr:row>39</xdr:row>
      <xdr:rowOff>126492</xdr:rowOff>
    </xdr:to>
    <xdr:cxnSp macro="">
      <xdr:nvCxnSpPr>
        <xdr:cNvPr id="426" name="直線コネクタ 425"/>
        <xdr:cNvCxnSpPr/>
      </xdr:nvCxnSpPr>
      <xdr:spPr>
        <a:xfrm flipV="1">
          <a:off x="16318864" y="5658612"/>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130319</xdr:rowOff>
    </xdr:from>
    <xdr:ext cx="405111" cy="259045"/>
    <xdr:sp macro="" textlink="">
      <xdr:nvSpPr>
        <xdr:cNvPr id="427" name="【一般廃棄物処理施設】&#10;有形固定資産減価償却率最小値テキスト"/>
        <xdr:cNvSpPr txBox="1"/>
      </xdr:nvSpPr>
      <xdr:spPr>
        <a:xfrm>
          <a:off x="16357600" y="681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126492</xdr:rowOff>
    </xdr:from>
    <xdr:to>
      <xdr:col>86</xdr:col>
      <xdr:colOff>25400</xdr:colOff>
      <xdr:row>39</xdr:row>
      <xdr:rowOff>126492</xdr:rowOff>
    </xdr:to>
    <xdr:cxnSp macro="">
      <xdr:nvCxnSpPr>
        <xdr:cNvPr id="428" name="直線コネクタ 427"/>
        <xdr:cNvCxnSpPr/>
      </xdr:nvCxnSpPr>
      <xdr:spPr>
        <a:xfrm>
          <a:off x="16230600" y="6813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118889</xdr:rowOff>
    </xdr:from>
    <xdr:ext cx="405111" cy="259045"/>
    <xdr:sp macro="" textlink="">
      <xdr:nvSpPr>
        <xdr:cNvPr id="429" name="【一般廃棄物処理施設】&#10;有形固定資産減価償却率最大値テキスト"/>
        <xdr:cNvSpPr txBox="1"/>
      </xdr:nvSpPr>
      <xdr:spPr>
        <a:xfrm>
          <a:off x="16357600" y="543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xdr:rowOff>
    </xdr:from>
    <xdr:to>
      <xdr:col>86</xdr:col>
      <xdr:colOff>25400</xdr:colOff>
      <xdr:row>33</xdr:row>
      <xdr:rowOff>762</xdr:rowOff>
    </xdr:to>
    <xdr:cxnSp macro="">
      <xdr:nvCxnSpPr>
        <xdr:cNvPr id="430" name="直線コネクタ 429"/>
        <xdr:cNvCxnSpPr/>
      </xdr:nvCxnSpPr>
      <xdr:spPr>
        <a:xfrm>
          <a:off x="16230600" y="565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36847</xdr:rowOff>
    </xdr:from>
    <xdr:ext cx="405111" cy="259045"/>
    <xdr:sp macro="" textlink="">
      <xdr:nvSpPr>
        <xdr:cNvPr id="431" name="【一般廃棄物処理施設】&#10;有形固定資産減価償却率平均値テキスト"/>
        <xdr:cNvSpPr txBox="1"/>
      </xdr:nvSpPr>
      <xdr:spPr>
        <a:xfrm>
          <a:off x="16357600" y="603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xdr:rowOff>
    </xdr:from>
    <xdr:to>
      <xdr:col>85</xdr:col>
      <xdr:colOff>177800</xdr:colOff>
      <xdr:row>36</xdr:row>
      <xdr:rowOff>115570</xdr:rowOff>
    </xdr:to>
    <xdr:sp macro="" textlink="">
      <xdr:nvSpPr>
        <xdr:cNvPr id="432" name="フローチャート: 判断 431"/>
        <xdr:cNvSpPr/>
      </xdr:nvSpPr>
      <xdr:spPr>
        <a:xfrm>
          <a:off x="162687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18542</xdr:rowOff>
    </xdr:from>
    <xdr:to>
      <xdr:col>81</xdr:col>
      <xdr:colOff>101600</xdr:colOff>
      <xdr:row>36</xdr:row>
      <xdr:rowOff>120142</xdr:rowOff>
    </xdr:to>
    <xdr:sp macro="" textlink="">
      <xdr:nvSpPr>
        <xdr:cNvPr id="433" name="フローチャート: 判断 432"/>
        <xdr:cNvSpPr/>
      </xdr:nvSpPr>
      <xdr:spPr>
        <a:xfrm>
          <a:off x="15430500" y="619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34" name="フローチャート: 判断 433"/>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11684</xdr:rowOff>
    </xdr:from>
    <xdr:to>
      <xdr:col>85</xdr:col>
      <xdr:colOff>177800</xdr:colOff>
      <xdr:row>39</xdr:row>
      <xdr:rowOff>113284</xdr:rowOff>
    </xdr:to>
    <xdr:sp macro="" textlink="">
      <xdr:nvSpPr>
        <xdr:cNvPr id="440" name="楕円 439"/>
        <xdr:cNvSpPr/>
      </xdr:nvSpPr>
      <xdr:spPr>
        <a:xfrm>
          <a:off x="16268700" y="66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98061</xdr:rowOff>
    </xdr:from>
    <xdr:ext cx="405111" cy="259045"/>
    <xdr:sp macro="" textlink="">
      <xdr:nvSpPr>
        <xdr:cNvPr id="441" name="【一般廃棄物処理施設】&#10;有形固定資産減価償却率該当値テキスト"/>
        <xdr:cNvSpPr txBox="1"/>
      </xdr:nvSpPr>
      <xdr:spPr>
        <a:xfrm>
          <a:off x="16357600" y="661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87122</xdr:rowOff>
    </xdr:from>
    <xdr:to>
      <xdr:col>81</xdr:col>
      <xdr:colOff>101600</xdr:colOff>
      <xdr:row>40</xdr:row>
      <xdr:rowOff>17272</xdr:rowOff>
    </xdr:to>
    <xdr:sp macro="" textlink="">
      <xdr:nvSpPr>
        <xdr:cNvPr id="442" name="楕円 441"/>
        <xdr:cNvSpPr/>
      </xdr:nvSpPr>
      <xdr:spPr>
        <a:xfrm>
          <a:off x="15430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62484</xdr:rowOff>
    </xdr:from>
    <xdr:to>
      <xdr:col>85</xdr:col>
      <xdr:colOff>127000</xdr:colOff>
      <xdr:row>39</xdr:row>
      <xdr:rowOff>137922</xdr:rowOff>
    </xdr:to>
    <xdr:cxnSp macro="">
      <xdr:nvCxnSpPr>
        <xdr:cNvPr id="443" name="直線コネクタ 442"/>
        <xdr:cNvCxnSpPr/>
      </xdr:nvCxnSpPr>
      <xdr:spPr>
        <a:xfrm flipV="1">
          <a:off x="15481300" y="6749034"/>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162560</xdr:rowOff>
    </xdr:from>
    <xdr:to>
      <xdr:col>76</xdr:col>
      <xdr:colOff>165100</xdr:colOff>
      <xdr:row>40</xdr:row>
      <xdr:rowOff>92710</xdr:rowOff>
    </xdr:to>
    <xdr:sp macro="" textlink="">
      <xdr:nvSpPr>
        <xdr:cNvPr id="444" name="楕円 443"/>
        <xdr:cNvSpPr/>
      </xdr:nvSpPr>
      <xdr:spPr>
        <a:xfrm>
          <a:off x="14541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137922</xdr:rowOff>
    </xdr:from>
    <xdr:to>
      <xdr:col>81</xdr:col>
      <xdr:colOff>50800</xdr:colOff>
      <xdr:row>40</xdr:row>
      <xdr:rowOff>41910</xdr:rowOff>
    </xdr:to>
    <xdr:cxnSp macro="">
      <xdr:nvCxnSpPr>
        <xdr:cNvPr id="445" name="直線コネクタ 444"/>
        <xdr:cNvCxnSpPr/>
      </xdr:nvCxnSpPr>
      <xdr:spPr>
        <a:xfrm flipV="1">
          <a:off x="14592300" y="6824472"/>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136669</xdr:rowOff>
    </xdr:from>
    <xdr:ext cx="405111" cy="259045"/>
    <xdr:sp macro="" textlink="">
      <xdr:nvSpPr>
        <xdr:cNvPr id="446" name="n_1aveValue【一般廃棄物処理施設】&#10;有形固定資産減価償却率"/>
        <xdr:cNvSpPr txBox="1"/>
      </xdr:nvSpPr>
      <xdr:spPr>
        <a:xfrm>
          <a:off x="15266044" y="596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7"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8399</xdr:rowOff>
    </xdr:from>
    <xdr:ext cx="405111" cy="259045"/>
    <xdr:sp macro="" textlink="">
      <xdr:nvSpPr>
        <xdr:cNvPr id="448" name="n_1mainValue【一般廃棄物処理施設】&#10;有形固定資産減価償却率"/>
        <xdr:cNvSpPr txBox="1"/>
      </xdr:nvSpPr>
      <xdr:spPr>
        <a:xfrm>
          <a:off x="15266044" y="686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83837</xdr:rowOff>
    </xdr:from>
    <xdr:ext cx="405111" cy="259045"/>
    <xdr:sp macro="" textlink="">
      <xdr:nvSpPr>
        <xdr:cNvPr id="449" name="n_2mainValue【一般廃棄物処理施設】&#10;有形固定資産減価償却率"/>
        <xdr:cNvSpPr txBox="1"/>
      </xdr:nvSpPr>
      <xdr:spPr>
        <a:xfrm>
          <a:off x="14389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1" name="テキスト ボックス 46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3" name="テキスト ボックス 46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5" name="テキスト ボックス 46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7" name="テキスト ボックス 46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9" name="テキスト ボックス 46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85523</xdr:rowOff>
    </xdr:from>
    <xdr:to>
      <xdr:col>116</xdr:col>
      <xdr:colOff>62864</xdr:colOff>
      <xdr:row>42</xdr:row>
      <xdr:rowOff>32476</xdr:rowOff>
    </xdr:to>
    <xdr:cxnSp macro="">
      <xdr:nvCxnSpPr>
        <xdr:cNvPr id="473" name="直線コネクタ 472"/>
        <xdr:cNvCxnSpPr/>
      </xdr:nvCxnSpPr>
      <xdr:spPr>
        <a:xfrm flipV="1">
          <a:off x="22160864" y="5743373"/>
          <a:ext cx="0" cy="149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36303</xdr:rowOff>
    </xdr:from>
    <xdr:ext cx="469744" cy="259045"/>
    <xdr:sp macro="" textlink="">
      <xdr:nvSpPr>
        <xdr:cNvPr id="474" name="【一般廃棄物処理施設】&#10;一人当たり有形固定資産（償却資産）額最小値テキスト"/>
        <xdr:cNvSpPr txBox="1"/>
      </xdr:nvSpPr>
      <xdr:spPr>
        <a:xfrm>
          <a:off x="22199600" y="723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32476</xdr:rowOff>
    </xdr:from>
    <xdr:to>
      <xdr:col>116</xdr:col>
      <xdr:colOff>152400</xdr:colOff>
      <xdr:row>42</xdr:row>
      <xdr:rowOff>32476</xdr:rowOff>
    </xdr:to>
    <xdr:cxnSp macro="">
      <xdr:nvCxnSpPr>
        <xdr:cNvPr id="475" name="直線コネクタ 474"/>
        <xdr:cNvCxnSpPr/>
      </xdr:nvCxnSpPr>
      <xdr:spPr>
        <a:xfrm>
          <a:off x="22072600" y="72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32200</xdr:rowOff>
    </xdr:from>
    <xdr:ext cx="599010" cy="259045"/>
    <xdr:sp macro="" textlink="">
      <xdr:nvSpPr>
        <xdr:cNvPr id="476" name="【一般廃棄物処理施設】&#10;一人当たり有形固定資産（償却資産）額最大値テキスト"/>
        <xdr:cNvSpPr txBox="1"/>
      </xdr:nvSpPr>
      <xdr:spPr>
        <a:xfrm>
          <a:off x="22199600" y="551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85523</xdr:rowOff>
    </xdr:from>
    <xdr:to>
      <xdr:col>116</xdr:col>
      <xdr:colOff>152400</xdr:colOff>
      <xdr:row>33</xdr:row>
      <xdr:rowOff>85523</xdr:rowOff>
    </xdr:to>
    <xdr:cxnSp macro="">
      <xdr:nvCxnSpPr>
        <xdr:cNvPr id="477" name="直線コネクタ 476"/>
        <xdr:cNvCxnSpPr/>
      </xdr:nvCxnSpPr>
      <xdr:spPr>
        <a:xfrm>
          <a:off x="22072600" y="574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67259</xdr:rowOff>
    </xdr:from>
    <xdr:ext cx="534377" cy="259045"/>
    <xdr:sp macro="" textlink="">
      <xdr:nvSpPr>
        <xdr:cNvPr id="478" name="【一般廃棄物処理施設】&#10;一人当たり有形固定資産（償却資産）額平均値テキスト"/>
        <xdr:cNvSpPr txBox="1"/>
      </xdr:nvSpPr>
      <xdr:spPr>
        <a:xfrm>
          <a:off x="22199600" y="675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44382</xdr:rowOff>
    </xdr:from>
    <xdr:to>
      <xdr:col>116</xdr:col>
      <xdr:colOff>114300</xdr:colOff>
      <xdr:row>40</xdr:row>
      <xdr:rowOff>145982</xdr:rowOff>
    </xdr:to>
    <xdr:sp macro="" textlink="">
      <xdr:nvSpPr>
        <xdr:cNvPr id="479" name="フローチャート: 判断 478"/>
        <xdr:cNvSpPr/>
      </xdr:nvSpPr>
      <xdr:spPr>
        <a:xfrm>
          <a:off x="22110700" y="690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132274</xdr:rowOff>
    </xdr:from>
    <xdr:to>
      <xdr:col>112</xdr:col>
      <xdr:colOff>38100</xdr:colOff>
      <xdr:row>41</xdr:row>
      <xdr:rowOff>62424</xdr:rowOff>
    </xdr:to>
    <xdr:sp macro="" textlink="">
      <xdr:nvSpPr>
        <xdr:cNvPr id="480" name="フローチャート: 判断 479"/>
        <xdr:cNvSpPr/>
      </xdr:nvSpPr>
      <xdr:spPr>
        <a:xfrm>
          <a:off x="21272500" y="699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111647</xdr:rowOff>
    </xdr:from>
    <xdr:to>
      <xdr:col>107</xdr:col>
      <xdr:colOff>101600</xdr:colOff>
      <xdr:row>41</xdr:row>
      <xdr:rowOff>41797</xdr:rowOff>
    </xdr:to>
    <xdr:sp macro="" textlink="">
      <xdr:nvSpPr>
        <xdr:cNvPr id="481" name="フローチャート: 判断 480"/>
        <xdr:cNvSpPr/>
      </xdr:nvSpPr>
      <xdr:spPr>
        <a:xfrm>
          <a:off x="20383500" y="696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153126</xdr:rowOff>
    </xdr:from>
    <xdr:to>
      <xdr:col>116</xdr:col>
      <xdr:colOff>114300</xdr:colOff>
      <xdr:row>42</xdr:row>
      <xdr:rowOff>83276</xdr:rowOff>
    </xdr:to>
    <xdr:sp macro="" textlink="">
      <xdr:nvSpPr>
        <xdr:cNvPr id="487" name="楕円 486"/>
        <xdr:cNvSpPr/>
      </xdr:nvSpPr>
      <xdr:spPr>
        <a:xfrm>
          <a:off x="22110700" y="718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68053</xdr:rowOff>
    </xdr:from>
    <xdr:ext cx="469744" cy="259045"/>
    <xdr:sp macro="" textlink="">
      <xdr:nvSpPr>
        <xdr:cNvPr id="488" name="【一般廃棄物処理施設】&#10;一人当たり有形固定資産（償却資産）額該当値テキスト"/>
        <xdr:cNvSpPr txBox="1"/>
      </xdr:nvSpPr>
      <xdr:spPr>
        <a:xfrm>
          <a:off x="22199600" y="709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153210</xdr:rowOff>
    </xdr:from>
    <xdr:to>
      <xdr:col>112</xdr:col>
      <xdr:colOff>38100</xdr:colOff>
      <xdr:row>42</xdr:row>
      <xdr:rowOff>83360</xdr:rowOff>
    </xdr:to>
    <xdr:sp macro="" textlink="">
      <xdr:nvSpPr>
        <xdr:cNvPr id="489" name="楕円 488"/>
        <xdr:cNvSpPr/>
      </xdr:nvSpPr>
      <xdr:spPr>
        <a:xfrm>
          <a:off x="21272500" y="718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32476</xdr:rowOff>
    </xdr:from>
    <xdr:to>
      <xdr:col>116</xdr:col>
      <xdr:colOff>63500</xdr:colOff>
      <xdr:row>42</xdr:row>
      <xdr:rowOff>32560</xdr:rowOff>
    </xdr:to>
    <xdr:cxnSp macro="">
      <xdr:nvCxnSpPr>
        <xdr:cNvPr id="490" name="直線コネクタ 489"/>
        <xdr:cNvCxnSpPr/>
      </xdr:nvCxnSpPr>
      <xdr:spPr>
        <a:xfrm flipV="1">
          <a:off x="21323300" y="7233376"/>
          <a:ext cx="8382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153271</xdr:rowOff>
    </xdr:from>
    <xdr:to>
      <xdr:col>107</xdr:col>
      <xdr:colOff>101600</xdr:colOff>
      <xdr:row>42</xdr:row>
      <xdr:rowOff>83421</xdr:rowOff>
    </xdr:to>
    <xdr:sp macro="" textlink="">
      <xdr:nvSpPr>
        <xdr:cNvPr id="491" name="楕円 490"/>
        <xdr:cNvSpPr/>
      </xdr:nvSpPr>
      <xdr:spPr>
        <a:xfrm>
          <a:off x="20383500" y="71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32560</xdr:rowOff>
    </xdr:from>
    <xdr:to>
      <xdr:col>111</xdr:col>
      <xdr:colOff>177800</xdr:colOff>
      <xdr:row>42</xdr:row>
      <xdr:rowOff>32621</xdr:rowOff>
    </xdr:to>
    <xdr:cxnSp macro="">
      <xdr:nvCxnSpPr>
        <xdr:cNvPr id="492" name="直線コネクタ 491"/>
        <xdr:cNvCxnSpPr/>
      </xdr:nvCxnSpPr>
      <xdr:spPr>
        <a:xfrm flipV="1">
          <a:off x="20434300" y="7233460"/>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78951</xdr:rowOff>
    </xdr:from>
    <xdr:ext cx="534377" cy="259045"/>
    <xdr:sp macro="" textlink="">
      <xdr:nvSpPr>
        <xdr:cNvPr id="493" name="n_1aveValue【一般廃棄物処理施設】&#10;一人当たり有形固定資産（償却資産）額"/>
        <xdr:cNvSpPr txBox="1"/>
      </xdr:nvSpPr>
      <xdr:spPr>
        <a:xfrm>
          <a:off x="21043411" y="676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58324</xdr:rowOff>
    </xdr:from>
    <xdr:ext cx="534377" cy="259045"/>
    <xdr:sp macro="" textlink="">
      <xdr:nvSpPr>
        <xdr:cNvPr id="494" name="n_2aveValue【一般廃棄物処理施設】&#10;一人当たり有形固定資産（償却資産）額"/>
        <xdr:cNvSpPr txBox="1"/>
      </xdr:nvSpPr>
      <xdr:spPr>
        <a:xfrm>
          <a:off x="20167111" y="674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74487</xdr:rowOff>
    </xdr:from>
    <xdr:ext cx="469744" cy="259045"/>
    <xdr:sp macro="" textlink="">
      <xdr:nvSpPr>
        <xdr:cNvPr id="495" name="n_1mainValue【一般廃棄物処理施設】&#10;一人当たり有形固定資産（償却資産）額"/>
        <xdr:cNvSpPr txBox="1"/>
      </xdr:nvSpPr>
      <xdr:spPr>
        <a:xfrm>
          <a:off x="21075728" y="727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74548</xdr:rowOff>
    </xdr:from>
    <xdr:ext cx="469744" cy="259045"/>
    <xdr:sp macro="" textlink="">
      <xdr:nvSpPr>
        <xdr:cNvPr id="496" name="n_2mainValue【一般廃棄物処理施設】&#10;一人当たり有形固定資産（償却資産）額"/>
        <xdr:cNvSpPr txBox="1"/>
      </xdr:nvSpPr>
      <xdr:spPr>
        <a:xfrm>
          <a:off x="20199428" y="727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7" name="テキスト ボックス 50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8" name="直線コネクタ 50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09" name="テキスト ボックス 50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0" name="直線コネクタ 50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1" name="テキスト ボックス 51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2" name="直線コネクタ 51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3" name="テキスト ボックス 51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4" name="直線コネクタ 51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5" name="テキスト ボックス 51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6" name="直線コネクタ 51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7" name="テキスト ボックス 51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8" name="直線コネクタ 51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19" name="テキスト ボックス 51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0" name="直線コネクタ 5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1" name="テキスト ボックス 52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119199</xdr:rowOff>
    </xdr:to>
    <xdr:cxnSp macro="">
      <xdr:nvCxnSpPr>
        <xdr:cNvPr id="523" name="直線コネクタ 522"/>
        <xdr:cNvCxnSpPr/>
      </xdr:nvCxnSpPr>
      <xdr:spPr>
        <a:xfrm flipV="1">
          <a:off x="16318864" y="9535885"/>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123026</xdr:rowOff>
    </xdr:from>
    <xdr:ext cx="405111" cy="259045"/>
    <xdr:sp macro="" textlink="">
      <xdr:nvSpPr>
        <xdr:cNvPr id="524" name="【保健センター・保健所】&#10;有形固定資産減価償却率最小値テキスト"/>
        <xdr:cNvSpPr txBox="1"/>
      </xdr:nvSpPr>
      <xdr:spPr>
        <a:xfrm>
          <a:off x="16357600" y="1092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119199</xdr:rowOff>
    </xdr:from>
    <xdr:to>
      <xdr:col>86</xdr:col>
      <xdr:colOff>25400</xdr:colOff>
      <xdr:row>63</xdr:row>
      <xdr:rowOff>119199</xdr:rowOff>
    </xdr:to>
    <xdr:cxnSp macro="">
      <xdr:nvCxnSpPr>
        <xdr:cNvPr id="525" name="直線コネクタ 524"/>
        <xdr:cNvCxnSpPr/>
      </xdr:nvCxnSpPr>
      <xdr:spPr>
        <a:xfrm>
          <a:off x="16230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405111" cy="259045"/>
    <xdr:sp macro="" textlink="">
      <xdr:nvSpPr>
        <xdr:cNvPr id="526" name="【保健センター・保健所】&#10;有形固定資産減価償却率最大値テキスト"/>
        <xdr:cNvSpPr txBox="1"/>
      </xdr:nvSpPr>
      <xdr:spPr>
        <a:xfrm>
          <a:off x="163576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27" name="直線コネクタ 526"/>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28" name="【保健センター・保健所】&#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29" name="フローチャート: 判断 528"/>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30" name="フローチャート: 判断 529"/>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164737</xdr:rowOff>
    </xdr:from>
    <xdr:to>
      <xdr:col>76</xdr:col>
      <xdr:colOff>165100</xdr:colOff>
      <xdr:row>61</xdr:row>
      <xdr:rowOff>94887</xdr:rowOff>
    </xdr:to>
    <xdr:sp macro="" textlink="">
      <xdr:nvSpPr>
        <xdr:cNvPr id="531" name="フローチャート: 判断 530"/>
        <xdr:cNvSpPr/>
      </xdr:nvSpPr>
      <xdr:spPr>
        <a:xfrm>
          <a:off x="14541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37" name="楕円 536"/>
        <xdr:cNvSpPr/>
      </xdr:nvSpPr>
      <xdr:spPr>
        <a:xfrm>
          <a:off x="162687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81115</xdr:rowOff>
    </xdr:from>
    <xdr:ext cx="405111" cy="259045"/>
    <xdr:sp macro="" textlink="">
      <xdr:nvSpPr>
        <xdr:cNvPr id="538" name="【保健センター・保健所】&#10;有形固定資産減価償却率該当値テキスト"/>
        <xdr:cNvSpPr txBox="1"/>
      </xdr:nvSpPr>
      <xdr:spPr>
        <a:xfrm>
          <a:off x="16357600"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29210</xdr:rowOff>
    </xdr:from>
    <xdr:to>
      <xdr:col>81</xdr:col>
      <xdr:colOff>101600</xdr:colOff>
      <xdr:row>61</xdr:row>
      <xdr:rowOff>130810</xdr:rowOff>
    </xdr:to>
    <xdr:sp macro="" textlink="">
      <xdr:nvSpPr>
        <xdr:cNvPr id="539" name="楕円 538"/>
        <xdr:cNvSpPr/>
      </xdr:nvSpPr>
      <xdr:spPr>
        <a:xfrm>
          <a:off x="15430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153488</xdr:rowOff>
    </xdr:from>
    <xdr:to>
      <xdr:col>85</xdr:col>
      <xdr:colOff>127000</xdr:colOff>
      <xdr:row>61</xdr:row>
      <xdr:rowOff>80010</xdr:rowOff>
    </xdr:to>
    <xdr:cxnSp macro="">
      <xdr:nvCxnSpPr>
        <xdr:cNvPr id="540" name="直線コネクタ 539"/>
        <xdr:cNvCxnSpPr/>
      </xdr:nvCxnSpPr>
      <xdr:spPr>
        <a:xfrm flipV="1">
          <a:off x="15481300" y="1044048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74930</xdr:rowOff>
    </xdr:from>
    <xdr:to>
      <xdr:col>76</xdr:col>
      <xdr:colOff>165100</xdr:colOff>
      <xdr:row>62</xdr:row>
      <xdr:rowOff>5080</xdr:rowOff>
    </xdr:to>
    <xdr:sp macro="" textlink="">
      <xdr:nvSpPr>
        <xdr:cNvPr id="541" name="楕円 540"/>
        <xdr:cNvSpPr/>
      </xdr:nvSpPr>
      <xdr:spPr>
        <a:xfrm>
          <a:off x="14541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125730</xdr:rowOff>
    </xdr:to>
    <xdr:cxnSp macro="">
      <xdr:nvCxnSpPr>
        <xdr:cNvPr id="542" name="直線コネクタ 541"/>
        <xdr:cNvCxnSpPr/>
      </xdr:nvCxnSpPr>
      <xdr:spPr>
        <a:xfrm flipV="1">
          <a:off x="14592300" y="10538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49365</xdr:rowOff>
    </xdr:from>
    <xdr:ext cx="405111" cy="259045"/>
    <xdr:sp macro="" textlink="">
      <xdr:nvSpPr>
        <xdr:cNvPr id="543" name="n_1aveValue【保健センター・保健所】&#10;有形固定資産減価償却率"/>
        <xdr:cNvSpPr txBox="1"/>
      </xdr:nvSpPr>
      <xdr:spPr>
        <a:xfrm>
          <a:off x="152660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111414</xdr:rowOff>
    </xdr:from>
    <xdr:ext cx="405111" cy="259045"/>
    <xdr:sp macro="" textlink="">
      <xdr:nvSpPr>
        <xdr:cNvPr id="544" name="n_2aveValue【保健センター・保健所】&#10;有形固定資産減価償却率"/>
        <xdr:cNvSpPr txBox="1"/>
      </xdr:nvSpPr>
      <xdr:spPr>
        <a:xfrm>
          <a:off x="14389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121937</xdr:rowOff>
    </xdr:from>
    <xdr:ext cx="405111" cy="259045"/>
    <xdr:sp macro="" textlink="">
      <xdr:nvSpPr>
        <xdr:cNvPr id="545" name="n_1mainValue【保健センター・保健所】&#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167657</xdr:rowOff>
    </xdr:from>
    <xdr:ext cx="405111" cy="259045"/>
    <xdr:sp macro="" textlink="">
      <xdr:nvSpPr>
        <xdr:cNvPr id="546" name="n_2mainValue【保健センター・保健所】&#10;有形固定資産減価償却率"/>
        <xdr:cNvSpPr txBox="1"/>
      </xdr:nvSpPr>
      <xdr:spPr>
        <a:xfrm>
          <a:off x="14389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7" name="直線コネクタ 55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8" name="テキスト ボックス 55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9" name="直線コネクタ 55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0" name="テキスト ボックス 55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1" name="直線コネクタ 56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2" name="テキスト ボックス 56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3" name="直線コネクタ 56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4" name="テキスト ボックス 56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5" name="直線コネクタ 56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6" name="テキスト ボックス 56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570" name="直線コネクタ 569"/>
        <xdr:cNvCxnSpPr/>
      </xdr:nvCxnSpPr>
      <xdr:spPr>
        <a:xfrm flipV="1">
          <a:off x="22160864" y="97307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571" name="【保健センター・保健所】&#10;一人当たり面積最小値テキスト"/>
        <xdr:cNvSpPr txBox="1"/>
      </xdr:nvSpPr>
      <xdr:spPr>
        <a:xfrm>
          <a:off x="22199600"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572" name="直線コネクタ 571"/>
        <xdr:cNvCxnSpPr/>
      </xdr:nvCxnSpPr>
      <xdr:spPr>
        <a:xfrm>
          <a:off x="22072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73"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74" name="直線コネクタ 573"/>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575"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76" name="フローチャート: 判断 575"/>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577" name="フローチャート: 判断 576"/>
        <xdr:cNvSpPr/>
      </xdr:nvSpPr>
      <xdr:spPr>
        <a:xfrm>
          <a:off x="21272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116840</xdr:rowOff>
    </xdr:from>
    <xdr:to>
      <xdr:col>107</xdr:col>
      <xdr:colOff>101600</xdr:colOff>
      <xdr:row>63</xdr:row>
      <xdr:rowOff>46990</xdr:rowOff>
    </xdr:to>
    <xdr:sp macro="" textlink="">
      <xdr:nvSpPr>
        <xdr:cNvPr id="578" name="フローチャート: 判断 577"/>
        <xdr:cNvSpPr/>
      </xdr:nvSpPr>
      <xdr:spPr>
        <a:xfrm>
          <a:off x="20383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97790</xdr:rowOff>
    </xdr:from>
    <xdr:to>
      <xdr:col>116</xdr:col>
      <xdr:colOff>114300</xdr:colOff>
      <xdr:row>58</xdr:row>
      <xdr:rowOff>27940</xdr:rowOff>
    </xdr:to>
    <xdr:sp macro="" textlink="">
      <xdr:nvSpPr>
        <xdr:cNvPr id="584" name="楕円 583"/>
        <xdr:cNvSpPr/>
      </xdr:nvSpPr>
      <xdr:spPr>
        <a:xfrm>
          <a:off x="22110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120667</xdr:rowOff>
    </xdr:from>
    <xdr:ext cx="469744" cy="259045"/>
    <xdr:sp macro="" textlink="">
      <xdr:nvSpPr>
        <xdr:cNvPr id="585" name="【保健センター・保健所】&#10;一人当たり面積該当値テキスト"/>
        <xdr:cNvSpPr txBox="1"/>
      </xdr:nvSpPr>
      <xdr:spPr>
        <a:xfrm>
          <a:off x="22199600" y="972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116840</xdr:rowOff>
    </xdr:from>
    <xdr:to>
      <xdr:col>112</xdr:col>
      <xdr:colOff>38100</xdr:colOff>
      <xdr:row>58</xdr:row>
      <xdr:rowOff>46990</xdr:rowOff>
    </xdr:to>
    <xdr:sp macro="" textlink="">
      <xdr:nvSpPr>
        <xdr:cNvPr id="586" name="楕円 585"/>
        <xdr:cNvSpPr/>
      </xdr:nvSpPr>
      <xdr:spPr>
        <a:xfrm>
          <a:off x="21272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148590</xdr:rowOff>
    </xdr:from>
    <xdr:to>
      <xdr:col>116</xdr:col>
      <xdr:colOff>63500</xdr:colOff>
      <xdr:row>57</xdr:row>
      <xdr:rowOff>167640</xdr:rowOff>
    </xdr:to>
    <xdr:cxnSp macro="">
      <xdr:nvCxnSpPr>
        <xdr:cNvPr id="587" name="直線コネクタ 586"/>
        <xdr:cNvCxnSpPr/>
      </xdr:nvCxnSpPr>
      <xdr:spPr>
        <a:xfrm flipV="1">
          <a:off x="21323300" y="99212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128270</xdr:rowOff>
    </xdr:from>
    <xdr:to>
      <xdr:col>107</xdr:col>
      <xdr:colOff>101600</xdr:colOff>
      <xdr:row>58</xdr:row>
      <xdr:rowOff>58420</xdr:rowOff>
    </xdr:to>
    <xdr:sp macro="" textlink="">
      <xdr:nvSpPr>
        <xdr:cNvPr id="588" name="楕円 587"/>
        <xdr:cNvSpPr/>
      </xdr:nvSpPr>
      <xdr:spPr>
        <a:xfrm>
          <a:off x="20383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167640</xdr:rowOff>
    </xdr:from>
    <xdr:to>
      <xdr:col>111</xdr:col>
      <xdr:colOff>177800</xdr:colOff>
      <xdr:row>58</xdr:row>
      <xdr:rowOff>7620</xdr:rowOff>
    </xdr:to>
    <xdr:cxnSp macro="">
      <xdr:nvCxnSpPr>
        <xdr:cNvPr id="589" name="直線コネクタ 588"/>
        <xdr:cNvCxnSpPr/>
      </xdr:nvCxnSpPr>
      <xdr:spPr>
        <a:xfrm flipV="1">
          <a:off x="20434300" y="99402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41927</xdr:rowOff>
    </xdr:from>
    <xdr:ext cx="469744" cy="259045"/>
    <xdr:sp macro="" textlink="">
      <xdr:nvSpPr>
        <xdr:cNvPr id="590" name="n_1aveValue【保健センター・保健所】&#10;一人当たり面積"/>
        <xdr:cNvSpPr txBox="1"/>
      </xdr:nvSpPr>
      <xdr:spPr>
        <a:xfrm>
          <a:off x="21075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38117</xdr:rowOff>
    </xdr:from>
    <xdr:ext cx="469744" cy="259045"/>
    <xdr:sp macro="" textlink="">
      <xdr:nvSpPr>
        <xdr:cNvPr id="591" name="n_2aveValue【保健センター・保健所】&#10;一人当たり面積"/>
        <xdr:cNvSpPr txBox="1"/>
      </xdr:nvSpPr>
      <xdr:spPr>
        <a:xfrm>
          <a:off x="20199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63517</xdr:rowOff>
    </xdr:from>
    <xdr:ext cx="469744" cy="259045"/>
    <xdr:sp macro="" textlink="">
      <xdr:nvSpPr>
        <xdr:cNvPr id="592" name="n_1mainValue【保健センター・保健所】&#10;一人当たり面積"/>
        <xdr:cNvSpPr txBox="1"/>
      </xdr:nvSpPr>
      <xdr:spPr>
        <a:xfrm>
          <a:off x="21075727" y="966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74947</xdr:rowOff>
    </xdr:from>
    <xdr:ext cx="469744" cy="259045"/>
    <xdr:sp macro="" textlink="">
      <xdr:nvSpPr>
        <xdr:cNvPr id="593" name="n_2mainValue【保健センター・保健所】&#10;一人当たり面積"/>
        <xdr:cNvSpPr txBox="1"/>
      </xdr:nvSpPr>
      <xdr:spPr>
        <a:xfrm>
          <a:off x="20199427" y="96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4" name="テキスト ボックス 6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5" name="直線コネクタ 6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6" name="テキスト ボックス 6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7" name="直線コネクタ 6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8" name="テキスト ボックス 6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9" name="直線コネクタ 6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0" name="テキスト ボックス 6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1" name="直線コネクタ 6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2" name="テキスト ボックス 6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3" name="直線コネクタ 6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4" name="テキスト ボックス 6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6" name="テキスト ボックス 6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123825</xdr:rowOff>
    </xdr:to>
    <xdr:cxnSp macro="">
      <xdr:nvCxnSpPr>
        <xdr:cNvPr id="618" name="直線コネクタ 617"/>
        <xdr:cNvCxnSpPr/>
      </xdr:nvCxnSpPr>
      <xdr:spPr>
        <a:xfrm flipV="1">
          <a:off x="16318864" y="133350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127652</xdr:rowOff>
    </xdr:from>
    <xdr:ext cx="405111" cy="259045"/>
    <xdr:sp macro="" textlink="">
      <xdr:nvSpPr>
        <xdr:cNvPr id="619" name="【消防施設】&#10;有形固定資産減価償却率最小値テキスト"/>
        <xdr:cNvSpPr txBox="1"/>
      </xdr:nvSpPr>
      <xdr:spPr>
        <a:xfrm>
          <a:off x="16357600" y="1487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123825</xdr:rowOff>
    </xdr:from>
    <xdr:to>
      <xdr:col>86</xdr:col>
      <xdr:colOff>25400</xdr:colOff>
      <xdr:row>86</xdr:row>
      <xdr:rowOff>123825</xdr:rowOff>
    </xdr:to>
    <xdr:cxnSp macro="">
      <xdr:nvCxnSpPr>
        <xdr:cNvPr id="620" name="直線コネクタ 619"/>
        <xdr:cNvCxnSpPr/>
      </xdr:nvCxnSpPr>
      <xdr:spPr>
        <a:xfrm>
          <a:off x="16230600" y="1486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21"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2" name="直線コネクタ 62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41927</xdr:rowOff>
    </xdr:from>
    <xdr:ext cx="405111" cy="259045"/>
    <xdr:sp macro="" textlink="">
      <xdr:nvSpPr>
        <xdr:cNvPr id="623" name="【消防施設】&#10;有形固定資産減価償却率平均値テキスト"/>
        <xdr:cNvSpPr txBox="1"/>
      </xdr:nvSpPr>
      <xdr:spPr>
        <a:xfrm>
          <a:off x="16357600" y="1427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624" name="フローチャート: 判断 623"/>
        <xdr:cNvSpPr/>
      </xdr:nvSpPr>
      <xdr:spPr>
        <a:xfrm>
          <a:off x="16268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133986</xdr:rowOff>
    </xdr:from>
    <xdr:to>
      <xdr:col>81</xdr:col>
      <xdr:colOff>101600</xdr:colOff>
      <xdr:row>84</xdr:row>
      <xdr:rowOff>64136</xdr:rowOff>
    </xdr:to>
    <xdr:sp macro="" textlink="">
      <xdr:nvSpPr>
        <xdr:cNvPr id="625" name="フローチャート: 判断 624"/>
        <xdr:cNvSpPr/>
      </xdr:nvSpPr>
      <xdr:spPr>
        <a:xfrm>
          <a:off x="15430500" y="1436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626" name="フローチャート: 判断 625"/>
        <xdr:cNvSpPr/>
      </xdr:nvSpPr>
      <xdr:spPr>
        <a:xfrm>
          <a:off x="1454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61595</xdr:rowOff>
    </xdr:from>
    <xdr:to>
      <xdr:col>85</xdr:col>
      <xdr:colOff>177800</xdr:colOff>
      <xdr:row>80</xdr:row>
      <xdr:rowOff>163195</xdr:rowOff>
    </xdr:to>
    <xdr:sp macro="" textlink="">
      <xdr:nvSpPr>
        <xdr:cNvPr id="632" name="楕円 631"/>
        <xdr:cNvSpPr/>
      </xdr:nvSpPr>
      <xdr:spPr>
        <a:xfrm>
          <a:off x="162687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84472</xdr:rowOff>
    </xdr:from>
    <xdr:ext cx="405111" cy="259045"/>
    <xdr:sp macro="" textlink="">
      <xdr:nvSpPr>
        <xdr:cNvPr id="633" name="【消防施設】&#10;有形固定資産減価償却率該当値テキスト"/>
        <xdr:cNvSpPr txBox="1"/>
      </xdr:nvSpPr>
      <xdr:spPr>
        <a:xfrm>
          <a:off x="16357600"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101600</xdr:rowOff>
    </xdr:from>
    <xdr:to>
      <xdr:col>81</xdr:col>
      <xdr:colOff>101600</xdr:colOff>
      <xdr:row>81</xdr:row>
      <xdr:rowOff>31750</xdr:rowOff>
    </xdr:to>
    <xdr:sp macro="" textlink="">
      <xdr:nvSpPr>
        <xdr:cNvPr id="634" name="楕円 633"/>
        <xdr:cNvSpPr/>
      </xdr:nvSpPr>
      <xdr:spPr>
        <a:xfrm>
          <a:off x="15430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112395</xdr:rowOff>
    </xdr:from>
    <xdr:to>
      <xdr:col>85</xdr:col>
      <xdr:colOff>127000</xdr:colOff>
      <xdr:row>80</xdr:row>
      <xdr:rowOff>152400</xdr:rowOff>
    </xdr:to>
    <xdr:cxnSp macro="">
      <xdr:nvCxnSpPr>
        <xdr:cNvPr id="635" name="直線コネクタ 634"/>
        <xdr:cNvCxnSpPr/>
      </xdr:nvCxnSpPr>
      <xdr:spPr>
        <a:xfrm flipV="1">
          <a:off x="15481300" y="138283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124461</xdr:rowOff>
    </xdr:from>
    <xdr:to>
      <xdr:col>76</xdr:col>
      <xdr:colOff>165100</xdr:colOff>
      <xdr:row>81</xdr:row>
      <xdr:rowOff>54611</xdr:rowOff>
    </xdr:to>
    <xdr:sp macro="" textlink="">
      <xdr:nvSpPr>
        <xdr:cNvPr id="636" name="楕円 635"/>
        <xdr:cNvSpPr/>
      </xdr:nvSpPr>
      <xdr:spPr>
        <a:xfrm>
          <a:off x="14541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152400</xdr:rowOff>
    </xdr:from>
    <xdr:to>
      <xdr:col>81</xdr:col>
      <xdr:colOff>50800</xdr:colOff>
      <xdr:row>81</xdr:row>
      <xdr:rowOff>3811</xdr:rowOff>
    </xdr:to>
    <xdr:cxnSp macro="">
      <xdr:nvCxnSpPr>
        <xdr:cNvPr id="637" name="直線コネクタ 636"/>
        <xdr:cNvCxnSpPr/>
      </xdr:nvCxnSpPr>
      <xdr:spPr>
        <a:xfrm flipV="1">
          <a:off x="14592300" y="13868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55263</xdr:rowOff>
    </xdr:from>
    <xdr:ext cx="405111" cy="259045"/>
    <xdr:sp macro="" textlink="">
      <xdr:nvSpPr>
        <xdr:cNvPr id="638" name="n_1aveValue【消防施設】&#10;有形固定資産減価償却率"/>
        <xdr:cNvSpPr txBox="1"/>
      </xdr:nvSpPr>
      <xdr:spPr>
        <a:xfrm>
          <a:off x="152660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91457</xdr:rowOff>
    </xdr:from>
    <xdr:ext cx="405111" cy="259045"/>
    <xdr:sp macro="" textlink="">
      <xdr:nvSpPr>
        <xdr:cNvPr id="639" name="n_2aveValue【消防施設】&#10;有形固定資産減価償却率"/>
        <xdr:cNvSpPr txBox="1"/>
      </xdr:nvSpPr>
      <xdr:spPr>
        <a:xfrm>
          <a:off x="14389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48277</xdr:rowOff>
    </xdr:from>
    <xdr:ext cx="405111" cy="259045"/>
    <xdr:sp macro="" textlink="">
      <xdr:nvSpPr>
        <xdr:cNvPr id="640" name="n_1mainValue【消防施設】&#10;有形固定資産減価償却率"/>
        <xdr:cNvSpPr txBox="1"/>
      </xdr:nvSpPr>
      <xdr:spPr>
        <a:xfrm>
          <a:off x="15266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71138</xdr:rowOff>
    </xdr:from>
    <xdr:ext cx="405111" cy="259045"/>
    <xdr:sp macro="" textlink="">
      <xdr:nvSpPr>
        <xdr:cNvPr id="641" name="n_2mainValue【消防施設】&#10;有形固定資産減価償却率"/>
        <xdr:cNvSpPr txBox="1"/>
      </xdr:nvSpPr>
      <xdr:spPr>
        <a:xfrm>
          <a:off x="14389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2" name="直線コネクタ 6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3" name="テキスト ボックス 6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4" name="直線コネクタ 6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5" name="テキスト ボックス 6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6" name="直線コネクタ 6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7" name="テキスト ボックス 6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8" name="直線コネクタ 6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9" name="テキスト ボックス 6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0" name="直線コネクタ 6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1" name="テキスト ボックス 6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2" name="直線コネクタ 6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3" name="テキスト ボックス 6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96520</xdr:rowOff>
    </xdr:to>
    <xdr:cxnSp macro="">
      <xdr:nvCxnSpPr>
        <xdr:cNvPr id="665" name="直線コネクタ 664"/>
        <xdr:cNvCxnSpPr/>
      </xdr:nvCxnSpPr>
      <xdr:spPr>
        <a:xfrm flipV="1">
          <a:off x="22160864" y="1357122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66"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67" name="直線コネクタ 666"/>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68" name="【消防施設】&#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69" name="直線コネクタ 668"/>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82566</xdr:rowOff>
    </xdr:from>
    <xdr:ext cx="469744" cy="259045"/>
    <xdr:sp macro="" textlink="">
      <xdr:nvSpPr>
        <xdr:cNvPr id="670" name="【消防施設】&#10;一人当たり面積平均値テキスト"/>
        <xdr:cNvSpPr txBox="1"/>
      </xdr:nvSpPr>
      <xdr:spPr>
        <a:xfrm>
          <a:off x="22199600" y="1465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104139</xdr:rowOff>
    </xdr:from>
    <xdr:to>
      <xdr:col>116</xdr:col>
      <xdr:colOff>114300</xdr:colOff>
      <xdr:row>86</xdr:row>
      <xdr:rowOff>34289</xdr:rowOff>
    </xdr:to>
    <xdr:sp macro="" textlink="">
      <xdr:nvSpPr>
        <xdr:cNvPr id="671" name="フローチャート: 判断 670"/>
        <xdr:cNvSpPr/>
      </xdr:nvSpPr>
      <xdr:spPr>
        <a:xfrm>
          <a:off x="22110700" y="146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672" name="フローチャート: 判断 671"/>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135889</xdr:rowOff>
    </xdr:from>
    <xdr:to>
      <xdr:col>107</xdr:col>
      <xdr:colOff>101600</xdr:colOff>
      <xdr:row>86</xdr:row>
      <xdr:rowOff>66039</xdr:rowOff>
    </xdr:to>
    <xdr:sp macro="" textlink="">
      <xdr:nvSpPr>
        <xdr:cNvPr id="673" name="フローチャート: 判断 672"/>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95250</xdr:rowOff>
    </xdr:from>
    <xdr:to>
      <xdr:col>116</xdr:col>
      <xdr:colOff>114300</xdr:colOff>
      <xdr:row>86</xdr:row>
      <xdr:rowOff>25400</xdr:rowOff>
    </xdr:to>
    <xdr:sp macro="" textlink="">
      <xdr:nvSpPr>
        <xdr:cNvPr id="679" name="楕円 678"/>
        <xdr:cNvSpPr/>
      </xdr:nvSpPr>
      <xdr:spPr>
        <a:xfrm>
          <a:off x="221107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54627</xdr:rowOff>
    </xdr:from>
    <xdr:ext cx="469744" cy="259045"/>
    <xdr:sp macro="" textlink="">
      <xdr:nvSpPr>
        <xdr:cNvPr id="680" name="【消防施設】&#10;一人当たり面積該当値テキスト"/>
        <xdr:cNvSpPr txBox="1"/>
      </xdr:nvSpPr>
      <xdr:spPr>
        <a:xfrm>
          <a:off x="221996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96520</xdr:rowOff>
    </xdr:from>
    <xdr:to>
      <xdr:col>112</xdr:col>
      <xdr:colOff>38100</xdr:colOff>
      <xdr:row>86</xdr:row>
      <xdr:rowOff>26670</xdr:rowOff>
    </xdr:to>
    <xdr:sp macro="" textlink="">
      <xdr:nvSpPr>
        <xdr:cNvPr id="681" name="楕円 680"/>
        <xdr:cNvSpPr/>
      </xdr:nvSpPr>
      <xdr:spPr>
        <a:xfrm>
          <a:off x="21272500" y="146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146050</xdr:rowOff>
    </xdr:from>
    <xdr:to>
      <xdr:col>116</xdr:col>
      <xdr:colOff>63500</xdr:colOff>
      <xdr:row>85</xdr:row>
      <xdr:rowOff>147320</xdr:rowOff>
    </xdr:to>
    <xdr:cxnSp macro="">
      <xdr:nvCxnSpPr>
        <xdr:cNvPr id="682" name="直線コネクタ 681"/>
        <xdr:cNvCxnSpPr/>
      </xdr:nvCxnSpPr>
      <xdr:spPr>
        <a:xfrm flipV="1">
          <a:off x="21323300" y="147193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87630</xdr:rowOff>
    </xdr:from>
    <xdr:to>
      <xdr:col>107</xdr:col>
      <xdr:colOff>101600</xdr:colOff>
      <xdr:row>86</xdr:row>
      <xdr:rowOff>17780</xdr:rowOff>
    </xdr:to>
    <xdr:sp macro="" textlink="">
      <xdr:nvSpPr>
        <xdr:cNvPr id="683" name="楕円 682"/>
        <xdr:cNvSpPr/>
      </xdr:nvSpPr>
      <xdr:spPr>
        <a:xfrm>
          <a:off x="203835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138430</xdr:rowOff>
    </xdr:from>
    <xdr:to>
      <xdr:col>111</xdr:col>
      <xdr:colOff>177800</xdr:colOff>
      <xdr:row>85</xdr:row>
      <xdr:rowOff>147320</xdr:rowOff>
    </xdr:to>
    <xdr:cxnSp macro="">
      <xdr:nvCxnSpPr>
        <xdr:cNvPr id="684" name="直線コネクタ 683"/>
        <xdr:cNvCxnSpPr/>
      </xdr:nvCxnSpPr>
      <xdr:spPr>
        <a:xfrm>
          <a:off x="20434300" y="1471168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35577</xdr:rowOff>
    </xdr:from>
    <xdr:ext cx="469744" cy="259045"/>
    <xdr:sp macro="" textlink="">
      <xdr:nvSpPr>
        <xdr:cNvPr id="685" name="n_1aveValue【消防施設】&#10;一人当たり面積"/>
        <xdr:cNvSpPr txBox="1"/>
      </xdr:nvSpPr>
      <xdr:spPr>
        <a:xfrm>
          <a:off x="210757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686" name="n_2aveValue【消防施設】&#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43197</xdr:rowOff>
    </xdr:from>
    <xdr:ext cx="469744" cy="259045"/>
    <xdr:sp macro="" textlink="">
      <xdr:nvSpPr>
        <xdr:cNvPr id="687" name="n_1mainValue【消防施設】&#10;一人当たり面積"/>
        <xdr:cNvSpPr txBox="1"/>
      </xdr:nvSpPr>
      <xdr:spPr>
        <a:xfrm>
          <a:off x="21075727" y="144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34307</xdr:rowOff>
    </xdr:from>
    <xdr:ext cx="469744" cy="259045"/>
    <xdr:sp macro="" textlink="">
      <xdr:nvSpPr>
        <xdr:cNvPr id="688" name="n_2mainValue【消防施設】&#10;一人当たり面積"/>
        <xdr:cNvSpPr txBox="1"/>
      </xdr:nvSpPr>
      <xdr:spPr>
        <a:xfrm>
          <a:off x="20199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9" name="正方形/長方形 6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0" name="正方形/長方形 6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1" name="正方形/長方形 6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2" name="正方形/長方形 6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3" name="正方形/長方形 6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4" name="正方形/長方形 6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5" name="正方形/長方形 6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正方形/長方形 6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7" name="テキスト ボックス 6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8" name="直線コネクタ 6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9" name="直線コネクタ 69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0" name="テキスト ボックス 69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1" name="直線コネクタ 70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2" name="テキスト ボックス 70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3" name="直線コネクタ 70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4" name="テキスト ボックス 70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5" name="直線コネクタ 70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6" name="テキスト ボックス 70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7" name="直線コネクタ 70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8" name="テキスト ボックス 70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9" name="直線コネクタ 70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0" name="テキスト ボックス 70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1" name="直線コネクタ 7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2" name="テキスト ボックス 7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714" name="直線コネクタ 713"/>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715"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716" name="直線コネクタ 715"/>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17"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18" name="直線コネクタ 717"/>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78939</xdr:rowOff>
    </xdr:from>
    <xdr:ext cx="405111" cy="259045"/>
    <xdr:sp macro="" textlink="">
      <xdr:nvSpPr>
        <xdr:cNvPr id="719" name="【庁舎】&#10;有形固定資産減価償却率平均値テキスト"/>
        <xdr:cNvSpPr txBox="1"/>
      </xdr:nvSpPr>
      <xdr:spPr>
        <a:xfrm>
          <a:off x="16357600" y="17738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720" name="フローチャート: 判断 719"/>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721" name="フローチャート: 判断 720"/>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722" name="フローチャート: 判断 721"/>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3" name="テキスト ボックス 7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4" name="テキスト ボックス 7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5" name="テキスト ボックス 7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6" name="テキスト ボックス 7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7" name="テキスト ボックス 7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154395</xdr:rowOff>
    </xdr:from>
    <xdr:to>
      <xdr:col>85</xdr:col>
      <xdr:colOff>177800</xdr:colOff>
      <xdr:row>101</xdr:row>
      <xdr:rowOff>84545</xdr:rowOff>
    </xdr:to>
    <xdr:sp macro="" textlink="">
      <xdr:nvSpPr>
        <xdr:cNvPr id="728" name="楕円 727"/>
        <xdr:cNvSpPr/>
      </xdr:nvSpPr>
      <xdr:spPr>
        <a:xfrm>
          <a:off x="16268700" y="172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5822</xdr:rowOff>
    </xdr:from>
    <xdr:ext cx="405111" cy="259045"/>
    <xdr:sp macro="" textlink="">
      <xdr:nvSpPr>
        <xdr:cNvPr id="729" name="【庁舎】&#10;有形固定資産減価償却率該当値テキスト"/>
        <xdr:cNvSpPr txBox="1"/>
      </xdr:nvSpPr>
      <xdr:spPr>
        <a:xfrm>
          <a:off x="16357600" y="171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30299</xdr:rowOff>
    </xdr:from>
    <xdr:to>
      <xdr:col>81</xdr:col>
      <xdr:colOff>101600</xdr:colOff>
      <xdr:row>100</xdr:row>
      <xdr:rowOff>131899</xdr:rowOff>
    </xdr:to>
    <xdr:sp macro="" textlink="">
      <xdr:nvSpPr>
        <xdr:cNvPr id="730" name="楕円 729"/>
        <xdr:cNvSpPr/>
      </xdr:nvSpPr>
      <xdr:spPr>
        <a:xfrm>
          <a:off x="15430500" y="171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81099</xdr:rowOff>
    </xdr:from>
    <xdr:to>
      <xdr:col>85</xdr:col>
      <xdr:colOff>127000</xdr:colOff>
      <xdr:row>101</xdr:row>
      <xdr:rowOff>33745</xdr:rowOff>
    </xdr:to>
    <xdr:cxnSp macro="">
      <xdr:nvCxnSpPr>
        <xdr:cNvPr id="731" name="直線コネクタ 730"/>
        <xdr:cNvCxnSpPr/>
      </xdr:nvCxnSpPr>
      <xdr:spPr>
        <a:xfrm>
          <a:off x="15481300" y="17226099"/>
          <a:ext cx="8382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40095</xdr:rowOff>
    </xdr:from>
    <xdr:to>
      <xdr:col>76</xdr:col>
      <xdr:colOff>165100</xdr:colOff>
      <xdr:row>100</xdr:row>
      <xdr:rowOff>141695</xdr:rowOff>
    </xdr:to>
    <xdr:sp macro="" textlink="">
      <xdr:nvSpPr>
        <xdr:cNvPr id="732" name="楕円 731"/>
        <xdr:cNvSpPr/>
      </xdr:nvSpPr>
      <xdr:spPr>
        <a:xfrm>
          <a:off x="14541500" y="1718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81099</xdr:rowOff>
    </xdr:from>
    <xdr:to>
      <xdr:col>81</xdr:col>
      <xdr:colOff>50800</xdr:colOff>
      <xdr:row>100</xdr:row>
      <xdr:rowOff>90895</xdr:rowOff>
    </xdr:to>
    <xdr:cxnSp macro="">
      <xdr:nvCxnSpPr>
        <xdr:cNvPr id="733" name="直線コネクタ 732"/>
        <xdr:cNvCxnSpPr/>
      </xdr:nvCxnSpPr>
      <xdr:spPr>
        <a:xfrm flipV="1">
          <a:off x="14592300" y="1722609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72407</xdr:rowOff>
    </xdr:from>
    <xdr:ext cx="405111" cy="259045"/>
    <xdr:sp macro="" textlink="">
      <xdr:nvSpPr>
        <xdr:cNvPr id="734" name="n_1aveValue【庁舎】&#10;有形固定資産減価償却率"/>
        <xdr:cNvSpPr txBox="1"/>
      </xdr:nvSpPr>
      <xdr:spPr>
        <a:xfrm>
          <a:off x="15266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105064</xdr:rowOff>
    </xdr:from>
    <xdr:ext cx="405111" cy="259045"/>
    <xdr:sp macro="" textlink="">
      <xdr:nvSpPr>
        <xdr:cNvPr id="735" name="n_2aveValue【庁舎】&#10;有形固定資産減価償却率"/>
        <xdr:cNvSpPr txBox="1"/>
      </xdr:nvSpPr>
      <xdr:spPr>
        <a:xfrm>
          <a:off x="14389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148426</xdr:rowOff>
    </xdr:from>
    <xdr:ext cx="405111" cy="259045"/>
    <xdr:sp macro="" textlink="">
      <xdr:nvSpPr>
        <xdr:cNvPr id="736" name="n_1mainValue【庁舎】&#10;有形固定資産減価償却率"/>
        <xdr:cNvSpPr txBox="1"/>
      </xdr:nvSpPr>
      <xdr:spPr>
        <a:xfrm>
          <a:off x="15266044" y="16950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158222</xdr:rowOff>
    </xdr:from>
    <xdr:ext cx="405111" cy="259045"/>
    <xdr:sp macro="" textlink="">
      <xdr:nvSpPr>
        <xdr:cNvPr id="737" name="n_2mainValue【庁舎】&#10;有形固定資産減価償却率"/>
        <xdr:cNvSpPr txBox="1"/>
      </xdr:nvSpPr>
      <xdr:spPr>
        <a:xfrm>
          <a:off x="14389744" y="1696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6" name="テキスト ボックス 7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8" name="直線コネクタ 74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9" name="テキスト ボックス 74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0" name="直線コネクタ 74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1" name="テキスト ボックス 75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2" name="直線コネクタ 75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3" name="テキスト ボックス 75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4" name="直線コネクタ 75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5" name="テキスト ボックス 75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6" name="直線コネクタ 75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7" name="テキスト ボックス 75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9" name="テキスト ボックス 7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761" name="直線コネクタ 760"/>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762" name="【庁舎】&#10;一人当たり面積最小値テキスト"/>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763" name="直線コネクタ 762"/>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764" name="【庁舎】&#10;一人当たり面積最大値テキスト"/>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765" name="直線コネクタ 764"/>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127652</xdr:rowOff>
    </xdr:from>
    <xdr:ext cx="469744" cy="259045"/>
    <xdr:sp macro="" textlink="">
      <xdr:nvSpPr>
        <xdr:cNvPr id="766" name="【庁舎】&#10;一人当たり面積平均値テキスト"/>
        <xdr:cNvSpPr txBox="1"/>
      </xdr:nvSpPr>
      <xdr:spPr>
        <a:xfrm>
          <a:off x="22199600" y="18129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767" name="フローチャート: 判断 766"/>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768" name="フローチャート: 判断 767"/>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4445</xdr:rowOff>
    </xdr:from>
    <xdr:to>
      <xdr:col>107</xdr:col>
      <xdr:colOff>101600</xdr:colOff>
      <xdr:row>106</xdr:row>
      <xdr:rowOff>106045</xdr:rowOff>
    </xdr:to>
    <xdr:sp macro="" textlink="">
      <xdr:nvSpPr>
        <xdr:cNvPr id="769" name="フローチャート: 判断 768"/>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52070</xdr:rowOff>
    </xdr:from>
    <xdr:to>
      <xdr:col>116</xdr:col>
      <xdr:colOff>114300</xdr:colOff>
      <xdr:row>105</xdr:row>
      <xdr:rowOff>153670</xdr:rowOff>
    </xdr:to>
    <xdr:sp macro="" textlink="">
      <xdr:nvSpPr>
        <xdr:cNvPr id="775" name="楕円 774"/>
        <xdr:cNvSpPr/>
      </xdr:nvSpPr>
      <xdr:spPr>
        <a:xfrm>
          <a:off x="221107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74947</xdr:rowOff>
    </xdr:from>
    <xdr:ext cx="469744" cy="259045"/>
    <xdr:sp macro="" textlink="">
      <xdr:nvSpPr>
        <xdr:cNvPr id="776" name="【庁舎】&#10;一人当たり面積該当値テキスト"/>
        <xdr:cNvSpPr txBox="1"/>
      </xdr:nvSpPr>
      <xdr:spPr>
        <a:xfrm>
          <a:off x="22199600"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59689</xdr:rowOff>
    </xdr:from>
    <xdr:to>
      <xdr:col>112</xdr:col>
      <xdr:colOff>38100</xdr:colOff>
      <xdr:row>105</xdr:row>
      <xdr:rowOff>161289</xdr:rowOff>
    </xdr:to>
    <xdr:sp macro="" textlink="">
      <xdr:nvSpPr>
        <xdr:cNvPr id="777" name="楕円 776"/>
        <xdr:cNvSpPr/>
      </xdr:nvSpPr>
      <xdr:spPr>
        <a:xfrm>
          <a:off x="21272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102870</xdr:rowOff>
    </xdr:from>
    <xdr:to>
      <xdr:col>116</xdr:col>
      <xdr:colOff>63500</xdr:colOff>
      <xdr:row>105</xdr:row>
      <xdr:rowOff>110489</xdr:rowOff>
    </xdr:to>
    <xdr:cxnSp macro="">
      <xdr:nvCxnSpPr>
        <xdr:cNvPr id="778" name="直線コネクタ 777"/>
        <xdr:cNvCxnSpPr/>
      </xdr:nvCxnSpPr>
      <xdr:spPr>
        <a:xfrm flipV="1">
          <a:off x="21323300" y="181051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636</xdr:rowOff>
    </xdr:from>
    <xdr:to>
      <xdr:col>107</xdr:col>
      <xdr:colOff>101600</xdr:colOff>
      <xdr:row>106</xdr:row>
      <xdr:rowOff>102236</xdr:rowOff>
    </xdr:to>
    <xdr:sp macro="" textlink="">
      <xdr:nvSpPr>
        <xdr:cNvPr id="779" name="楕円 778"/>
        <xdr:cNvSpPr/>
      </xdr:nvSpPr>
      <xdr:spPr>
        <a:xfrm>
          <a:off x="203835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110489</xdr:rowOff>
    </xdr:from>
    <xdr:to>
      <xdr:col>111</xdr:col>
      <xdr:colOff>177800</xdr:colOff>
      <xdr:row>106</xdr:row>
      <xdr:rowOff>51436</xdr:rowOff>
    </xdr:to>
    <xdr:cxnSp macro="">
      <xdr:nvCxnSpPr>
        <xdr:cNvPr id="780" name="直線コネクタ 779"/>
        <xdr:cNvCxnSpPr/>
      </xdr:nvCxnSpPr>
      <xdr:spPr>
        <a:xfrm flipV="1">
          <a:off x="20434300" y="18112739"/>
          <a:ext cx="889000" cy="11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34307</xdr:rowOff>
    </xdr:from>
    <xdr:ext cx="469744" cy="259045"/>
    <xdr:sp macro="" textlink="">
      <xdr:nvSpPr>
        <xdr:cNvPr id="781" name="n_1aveValue【庁舎】&#10;一人当たり面積"/>
        <xdr:cNvSpPr txBox="1"/>
      </xdr:nvSpPr>
      <xdr:spPr>
        <a:xfrm>
          <a:off x="21075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97172</xdr:rowOff>
    </xdr:from>
    <xdr:ext cx="469744" cy="259045"/>
    <xdr:sp macro="" textlink="">
      <xdr:nvSpPr>
        <xdr:cNvPr id="782" name="n_2aveValue【庁舎】&#10;一人当たり面積"/>
        <xdr:cNvSpPr txBox="1"/>
      </xdr:nvSpPr>
      <xdr:spPr>
        <a:xfrm>
          <a:off x="201994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6366</xdr:rowOff>
    </xdr:from>
    <xdr:ext cx="469744" cy="259045"/>
    <xdr:sp macro="" textlink="">
      <xdr:nvSpPr>
        <xdr:cNvPr id="783" name="n_1mainValue【庁舎】&#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118763</xdr:rowOff>
    </xdr:from>
    <xdr:ext cx="469744" cy="259045"/>
    <xdr:sp macro="" textlink="">
      <xdr:nvSpPr>
        <xdr:cNvPr id="784" name="n_2mainValue【庁舎】&#10;一人当たり面積"/>
        <xdr:cNvSpPr txBox="1"/>
      </xdr:nvSpPr>
      <xdr:spPr>
        <a:xfrm>
          <a:off x="20199427" y="1794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庁舎、消防施設において、施設の老朽化が進んでいることから、有形固定資産減価償却率が類似団体平均より高い水準を示している。役場庁舎は、平成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22</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年度に耐震等大規模改修を実施し、また、消防庁舎は平成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25</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年度に外壁改修を実施するなど、施設の長寿命化に努めている。他の施設についても公共施設等総合管理計画に則り、適正な維持管理に努めていく。</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一人当たり面積については、保健センターを複合施設として整備しているため、類似団体平均と比較して高い水準にある。他の施設については、比較的類似団体平均に近い水準を示している。いずれの施設においても、維持管理に係る経費の増加に留意しつつ、引き続き、行政サービスの維持・向上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20,957
20,723
236.71
9,640,678
9,393,463
226,400
6,294,634
8,657,361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ポイント増加しているが、依然として類似団体内平均値を大きく下回る厳しい財政状況が続いている。単年度の財政力指数（</a:t>
          </a:r>
          <a:r>
            <a:rPr kumimoji="1" lang="en-US" altLang="ja-JP" sz="1300">
              <a:latin typeface="ＭＳ Ｐゴシック" panose="020B0600070205080204" pitchFamily="50" charset="-128"/>
              <a:ea typeface="ＭＳ Ｐゴシック" panose="020B0600070205080204" pitchFamily="50" charset="-128"/>
            </a:rPr>
            <a:t>0.478</a:t>
          </a:r>
          <a:r>
            <a:rPr kumimoji="1" lang="ja-JP" altLang="en-US" sz="1300">
              <a:latin typeface="ＭＳ Ｐゴシック" panose="020B0600070205080204" pitchFamily="50" charset="-128"/>
              <a:ea typeface="ＭＳ Ｐゴシック" panose="020B0600070205080204" pitchFamily="50" charset="-128"/>
            </a:rPr>
            <a:t>）については、対前年度比</a:t>
          </a:r>
          <a:r>
            <a:rPr kumimoji="1" lang="en-US" altLang="ja-JP" sz="1300">
              <a:latin typeface="ＭＳ Ｐゴシック" panose="020B0600070205080204" pitchFamily="50" charset="-128"/>
              <a:ea typeface="ＭＳ Ｐゴシック" panose="020B0600070205080204" pitchFamily="50" charset="-128"/>
            </a:rPr>
            <a:t>0.026</a:t>
          </a:r>
          <a:r>
            <a:rPr kumimoji="1" lang="ja-JP" altLang="en-US" sz="1300">
              <a:latin typeface="ＭＳ Ｐゴシック" panose="020B0600070205080204" pitchFamily="50" charset="-128"/>
              <a:ea typeface="ＭＳ Ｐゴシック" panose="020B0600070205080204" pitchFamily="50" charset="-128"/>
            </a:rPr>
            <a:t>ポイントの増となり、３か年平均の数値においても増となっている。引き続き、税の徴収強化を図る等歳入の確保に努め、一般財源の安定確保に努めていく。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31045</xdr:rowOff>
    </xdr:to>
    <xdr:cxnSp macro="">
      <xdr:nvCxnSpPr>
        <xdr:cNvPr id="69" name="直線コネクタ 68"/>
        <xdr:cNvCxnSpPr/>
      </xdr:nvCxnSpPr>
      <xdr:spPr>
        <a:xfrm flipV="1">
          <a:off x="4114800" y="75614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31045</xdr:rowOff>
    </xdr:to>
    <xdr:cxnSp macro="">
      <xdr:nvCxnSpPr>
        <xdr:cNvPr id="72" name="直線コネクタ 71"/>
        <xdr:cNvCxnSpPr/>
      </xdr:nvCxnSpPr>
      <xdr:spPr>
        <a:xfrm>
          <a:off x="3225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44450</xdr:rowOff>
    </xdr:to>
    <xdr:cxnSp macro="">
      <xdr:nvCxnSpPr>
        <xdr:cNvPr id="75" name="直線コネクタ 74"/>
        <xdr:cNvCxnSpPr/>
      </xdr:nvCxnSpPr>
      <xdr:spPr>
        <a:xfrm flipV="1">
          <a:off x="2336800" y="75614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57855</xdr:rowOff>
    </xdr:to>
    <xdr:cxnSp macro="">
      <xdr:nvCxnSpPr>
        <xdr:cNvPr id="78" name="直線コネクタ 77"/>
        <xdr:cNvCxnSpPr/>
      </xdr:nvCxnSpPr>
      <xdr:spPr>
        <a:xfrm flipV="1">
          <a:off x="1447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8" name="楕円 87"/>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110366</xdr:rowOff>
    </xdr:from>
    <xdr:ext cx="762000" cy="259045"/>
    <xdr:sp macro="" textlink="">
      <xdr:nvSpPr>
        <xdr:cNvPr id="89" name="財政力該当値テキスト"/>
        <xdr:cNvSpPr txBox="1"/>
      </xdr:nvSpPr>
      <xdr:spPr>
        <a:xfrm>
          <a:off x="5041900" y="74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90" name="楕円 89"/>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1" name="テキスト ボックス 90"/>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2" name="楕円 91"/>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3" name="テキスト ボックス 92"/>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7055</xdr:rowOff>
    </xdr:from>
    <xdr:to>
      <xdr:col>7</xdr:col>
      <xdr:colOff>31750</xdr:colOff>
      <xdr:row>44</xdr:row>
      <xdr:rowOff>108655</xdr:rowOff>
    </xdr:to>
    <xdr:sp macro="" textlink="">
      <xdr:nvSpPr>
        <xdr:cNvPr id="96" name="楕円 95"/>
        <xdr:cNvSpPr/>
      </xdr:nvSpPr>
      <xdr:spPr>
        <a:xfrm>
          <a:off x="1397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93432</xdr:rowOff>
    </xdr:from>
    <xdr:ext cx="762000" cy="259045"/>
    <xdr:sp macro="" textlink="">
      <xdr:nvSpPr>
        <xdr:cNvPr id="97" name="テキスト ボックス 96"/>
        <xdr:cNvSpPr txBox="1"/>
      </xdr:nvSpPr>
      <xdr:spPr>
        <a:xfrm>
          <a:off x="1066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の人件費、物件費等が減となったことから、分子の経常経費充当一般財源等は全体として減となっている。しかし、歳入において、町民税法人税割、地方交付税等が減となったことに伴い、分母の経常一般財源等が全体で減となり、経常収支比率としては昨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している。ただし、類似団体内平均値との比較では、平均を若干下回っている。今後も、歳入の確保に努めるとともに、定員管理適正化計画による人事管理や継続的な事務事業の見直し、指定管理者制度等による民間活用の推進等を図り、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27305</xdr:rowOff>
    </xdr:from>
    <xdr:to>
      <xdr:col>23</xdr:col>
      <xdr:colOff>133350</xdr:colOff>
      <xdr:row>64</xdr:row>
      <xdr:rowOff>103717</xdr:rowOff>
    </xdr:to>
    <xdr:cxnSp macro="">
      <xdr:nvCxnSpPr>
        <xdr:cNvPr id="132" name="直線コネクタ 131"/>
        <xdr:cNvCxnSpPr/>
      </xdr:nvCxnSpPr>
      <xdr:spPr>
        <a:xfrm>
          <a:off x="4114800" y="11000105"/>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61189</xdr:rowOff>
    </xdr:from>
    <xdr:ext cx="762000" cy="259045"/>
    <xdr:sp macro="" textlink="">
      <xdr:nvSpPr>
        <xdr:cNvPr id="133" name="財政構造の弾力性平均値テキスト"/>
        <xdr:cNvSpPr txBox="1"/>
      </xdr:nvSpPr>
      <xdr:spPr>
        <a:xfrm>
          <a:off x="5041900" y="11033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11219</xdr:rowOff>
    </xdr:from>
    <xdr:to>
      <xdr:col>19</xdr:col>
      <xdr:colOff>133350</xdr:colOff>
      <xdr:row>64</xdr:row>
      <xdr:rowOff>27305</xdr:rowOff>
    </xdr:to>
    <xdr:cxnSp macro="">
      <xdr:nvCxnSpPr>
        <xdr:cNvPr id="135" name="直線コネクタ 134"/>
        <xdr:cNvCxnSpPr/>
      </xdr:nvCxnSpPr>
      <xdr:spPr>
        <a:xfrm>
          <a:off x="3225800" y="1098401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37" name="テキスト ボックス 136"/>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11219</xdr:rowOff>
    </xdr:from>
    <xdr:to>
      <xdr:col>15</xdr:col>
      <xdr:colOff>82550</xdr:colOff>
      <xdr:row>64</xdr:row>
      <xdr:rowOff>35348</xdr:rowOff>
    </xdr:to>
    <xdr:cxnSp macro="">
      <xdr:nvCxnSpPr>
        <xdr:cNvPr id="138" name="直線コネクタ 137"/>
        <xdr:cNvCxnSpPr/>
      </xdr:nvCxnSpPr>
      <xdr:spPr>
        <a:xfrm flipV="1">
          <a:off x="2336800" y="1098401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72196</xdr:rowOff>
    </xdr:from>
    <xdr:ext cx="762000" cy="259045"/>
    <xdr:sp macro="" textlink="">
      <xdr:nvSpPr>
        <xdr:cNvPr id="140" name="テキスト ボックス 139"/>
        <xdr:cNvSpPr txBox="1"/>
      </xdr:nvSpPr>
      <xdr:spPr>
        <a:xfrm>
          <a:off x="2844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142452</xdr:rowOff>
    </xdr:from>
    <xdr:to>
      <xdr:col>11</xdr:col>
      <xdr:colOff>31750</xdr:colOff>
      <xdr:row>64</xdr:row>
      <xdr:rowOff>35348</xdr:rowOff>
    </xdr:to>
    <xdr:cxnSp macro="">
      <xdr:nvCxnSpPr>
        <xdr:cNvPr id="141" name="直線コネクタ 140"/>
        <xdr:cNvCxnSpPr/>
      </xdr:nvCxnSpPr>
      <xdr:spPr>
        <a:xfrm>
          <a:off x="1447800" y="10943802"/>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2" name="フローチャート: 判断 141"/>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3" name="テキスト ボックス 142"/>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44" name="フローチャート: 判断 143"/>
        <xdr:cNvSpPr/>
      </xdr:nvSpPr>
      <xdr:spPr>
        <a:xfrm>
          <a:off x="1397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45" name="テキスト ボックス 144"/>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52917</xdr:rowOff>
    </xdr:from>
    <xdr:to>
      <xdr:col>23</xdr:col>
      <xdr:colOff>184150</xdr:colOff>
      <xdr:row>64</xdr:row>
      <xdr:rowOff>154517</xdr:rowOff>
    </xdr:to>
    <xdr:sp macro="" textlink="">
      <xdr:nvSpPr>
        <xdr:cNvPr id="151" name="楕円 150"/>
        <xdr:cNvSpPr/>
      </xdr:nvSpPr>
      <xdr:spPr>
        <a:xfrm>
          <a:off x="49022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69444</xdr:rowOff>
    </xdr:from>
    <xdr:ext cx="762000" cy="259045"/>
    <xdr:sp macro="" textlink="">
      <xdr:nvSpPr>
        <xdr:cNvPr id="152" name="財政構造の弾力性該当値テキスト"/>
        <xdr:cNvSpPr txBox="1"/>
      </xdr:nvSpPr>
      <xdr:spPr>
        <a:xfrm>
          <a:off x="50419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147955</xdr:rowOff>
    </xdr:from>
    <xdr:to>
      <xdr:col>19</xdr:col>
      <xdr:colOff>184150</xdr:colOff>
      <xdr:row>64</xdr:row>
      <xdr:rowOff>78105</xdr:rowOff>
    </xdr:to>
    <xdr:sp macro="" textlink="">
      <xdr:nvSpPr>
        <xdr:cNvPr id="153" name="楕円 152"/>
        <xdr:cNvSpPr/>
      </xdr:nvSpPr>
      <xdr:spPr>
        <a:xfrm>
          <a:off x="4064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88282</xdr:rowOff>
    </xdr:from>
    <xdr:ext cx="736600" cy="259045"/>
    <xdr:sp macro="" textlink="">
      <xdr:nvSpPr>
        <xdr:cNvPr id="154" name="テキスト ボックス 153"/>
        <xdr:cNvSpPr txBox="1"/>
      </xdr:nvSpPr>
      <xdr:spPr>
        <a:xfrm>
          <a:off x="3733800" y="10718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131869</xdr:rowOff>
    </xdr:from>
    <xdr:to>
      <xdr:col>15</xdr:col>
      <xdr:colOff>133350</xdr:colOff>
      <xdr:row>64</xdr:row>
      <xdr:rowOff>62019</xdr:rowOff>
    </xdr:to>
    <xdr:sp macro="" textlink="">
      <xdr:nvSpPr>
        <xdr:cNvPr id="155" name="楕円 154"/>
        <xdr:cNvSpPr/>
      </xdr:nvSpPr>
      <xdr:spPr>
        <a:xfrm>
          <a:off x="3175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46796</xdr:rowOff>
    </xdr:from>
    <xdr:ext cx="762000" cy="259045"/>
    <xdr:sp macro="" textlink="">
      <xdr:nvSpPr>
        <xdr:cNvPr id="156" name="テキスト ボックス 155"/>
        <xdr:cNvSpPr txBox="1"/>
      </xdr:nvSpPr>
      <xdr:spPr>
        <a:xfrm>
          <a:off x="2844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155998</xdr:rowOff>
    </xdr:from>
    <xdr:to>
      <xdr:col>11</xdr:col>
      <xdr:colOff>82550</xdr:colOff>
      <xdr:row>64</xdr:row>
      <xdr:rowOff>86148</xdr:rowOff>
    </xdr:to>
    <xdr:sp macro="" textlink="">
      <xdr:nvSpPr>
        <xdr:cNvPr id="157" name="楕円 156"/>
        <xdr:cNvSpPr/>
      </xdr:nvSpPr>
      <xdr:spPr>
        <a:xfrm>
          <a:off x="2286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96325</xdr:rowOff>
    </xdr:from>
    <xdr:ext cx="762000" cy="259045"/>
    <xdr:sp macro="" textlink="">
      <xdr:nvSpPr>
        <xdr:cNvPr id="158" name="テキスト ボックス 157"/>
        <xdr:cNvSpPr txBox="1"/>
      </xdr:nvSpPr>
      <xdr:spPr>
        <a:xfrm>
          <a:off x="1955800" y="107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91652</xdr:rowOff>
    </xdr:from>
    <xdr:to>
      <xdr:col>7</xdr:col>
      <xdr:colOff>31750</xdr:colOff>
      <xdr:row>64</xdr:row>
      <xdr:rowOff>21802</xdr:rowOff>
    </xdr:to>
    <xdr:sp macro="" textlink="">
      <xdr:nvSpPr>
        <xdr:cNvPr id="159" name="楕円 158"/>
        <xdr:cNvSpPr/>
      </xdr:nvSpPr>
      <xdr:spPr>
        <a:xfrm>
          <a:off x="1397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31979</xdr:rowOff>
    </xdr:from>
    <xdr:ext cx="762000" cy="259045"/>
    <xdr:sp macro="" textlink="">
      <xdr:nvSpPr>
        <xdr:cNvPr id="160" name="テキスト ボックス 159"/>
        <xdr:cNvSpPr txBox="1"/>
      </xdr:nvSpPr>
      <xdr:spPr>
        <a:xfrm>
          <a:off x="1066800" y="1066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人件費については、普通会計職員数の減に伴い、昨年度に引き続き、減となっている。物件費については、平成</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８年度末において公立保育所全４か所中２か所を民営化したことに伴い、公設民営保育所運営委託料が皆減となり、全体でも昨年度より減となっている。類似団体内平均値との比較においても、これを下回っている。今後も、民間活力の活用を図る等効率的な行財政運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125496</xdr:rowOff>
    </xdr:from>
    <xdr:to>
      <xdr:col>23</xdr:col>
      <xdr:colOff>133350</xdr:colOff>
      <xdr:row>82</xdr:row>
      <xdr:rowOff>130575</xdr:rowOff>
    </xdr:to>
    <xdr:cxnSp macro="">
      <xdr:nvCxnSpPr>
        <xdr:cNvPr id="191" name="直線コネクタ 190"/>
        <xdr:cNvCxnSpPr/>
      </xdr:nvCxnSpPr>
      <xdr:spPr>
        <a:xfrm flipV="1">
          <a:off x="4114800" y="14184396"/>
          <a:ext cx="838200" cy="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64949</xdr:rowOff>
    </xdr:from>
    <xdr:ext cx="762000" cy="259045"/>
    <xdr:sp macro="" textlink="">
      <xdr:nvSpPr>
        <xdr:cNvPr id="192" name="人件費・物件費等の状況平均値テキスト"/>
        <xdr:cNvSpPr txBox="1"/>
      </xdr:nvSpPr>
      <xdr:spPr>
        <a:xfrm>
          <a:off x="5041900" y="14123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130575</xdr:rowOff>
    </xdr:from>
    <xdr:to>
      <xdr:col>19</xdr:col>
      <xdr:colOff>133350</xdr:colOff>
      <xdr:row>82</xdr:row>
      <xdr:rowOff>149295</xdr:rowOff>
    </xdr:to>
    <xdr:cxnSp macro="">
      <xdr:nvCxnSpPr>
        <xdr:cNvPr id="194" name="直線コネクタ 193"/>
        <xdr:cNvCxnSpPr/>
      </xdr:nvCxnSpPr>
      <xdr:spPr>
        <a:xfrm flipV="1">
          <a:off x="3225800" y="14189475"/>
          <a:ext cx="889000" cy="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145295</xdr:rowOff>
    </xdr:from>
    <xdr:to>
      <xdr:col>15</xdr:col>
      <xdr:colOff>82550</xdr:colOff>
      <xdr:row>82</xdr:row>
      <xdr:rowOff>149295</xdr:rowOff>
    </xdr:to>
    <xdr:cxnSp macro="">
      <xdr:nvCxnSpPr>
        <xdr:cNvPr id="197" name="直線コネクタ 196"/>
        <xdr:cNvCxnSpPr/>
      </xdr:nvCxnSpPr>
      <xdr:spPr>
        <a:xfrm>
          <a:off x="2336800" y="14204195"/>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28500</xdr:rowOff>
    </xdr:from>
    <xdr:ext cx="762000" cy="259045"/>
    <xdr:sp macro="" textlink="">
      <xdr:nvSpPr>
        <xdr:cNvPr id="199" name="テキスト ボックス 198"/>
        <xdr:cNvSpPr txBox="1"/>
      </xdr:nvSpPr>
      <xdr:spPr>
        <a:xfrm>
          <a:off x="2844800" y="1391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83063</xdr:rowOff>
    </xdr:from>
    <xdr:to>
      <xdr:col>11</xdr:col>
      <xdr:colOff>31750</xdr:colOff>
      <xdr:row>82</xdr:row>
      <xdr:rowOff>145295</xdr:rowOff>
    </xdr:to>
    <xdr:cxnSp macro="">
      <xdr:nvCxnSpPr>
        <xdr:cNvPr id="200" name="直線コネクタ 199"/>
        <xdr:cNvCxnSpPr/>
      </xdr:nvCxnSpPr>
      <xdr:spPr>
        <a:xfrm>
          <a:off x="1447800" y="14141963"/>
          <a:ext cx="889000" cy="6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142115</xdr:rowOff>
    </xdr:from>
    <xdr:to>
      <xdr:col>11</xdr:col>
      <xdr:colOff>82550</xdr:colOff>
      <xdr:row>82</xdr:row>
      <xdr:rowOff>72265</xdr:rowOff>
    </xdr:to>
    <xdr:sp macro="" textlink="">
      <xdr:nvSpPr>
        <xdr:cNvPr id="201" name="フローチャート: 判断 200"/>
        <xdr:cNvSpPr/>
      </xdr:nvSpPr>
      <xdr:spPr>
        <a:xfrm>
          <a:off x="2286000" y="14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82442</xdr:rowOff>
    </xdr:from>
    <xdr:ext cx="762000" cy="259045"/>
    <xdr:sp macro="" textlink="">
      <xdr:nvSpPr>
        <xdr:cNvPr id="202" name="テキスト ボックス 201"/>
        <xdr:cNvSpPr txBox="1"/>
      </xdr:nvSpPr>
      <xdr:spPr>
        <a:xfrm>
          <a:off x="1955800" y="1379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115258</xdr:rowOff>
    </xdr:from>
    <xdr:to>
      <xdr:col>7</xdr:col>
      <xdr:colOff>31750</xdr:colOff>
      <xdr:row>82</xdr:row>
      <xdr:rowOff>45408</xdr:rowOff>
    </xdr:to>
    <xdr:sp macro="" textlink="">
      <xdr:nvSpPr>
        <xdr:cNvPr id="203" name="フローチャート: 判断 202"/>
        <xdr:cNvSpPr/>
      </xdr:nvSpPr>
      <xdr:spPr>
        <a:xfrm>
          <a:off x="1397000" y="1400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55585</xdr:rowOff>
    </xdr:from>
    <xdr:ext cx="762000" cy="259045"/>
    <xdr:sp macro="" textlink="">
      <xdr:nvSpPr>
        <xdr:cNvPr id="204" name="テキスト ボックス 203"/>
        <xdr:cNvSpPr txBox="1"/>
      </xdr:nvSpPr>
      <xdr:spPr>
        <a:xfrm>
          <a:off x="1066800" y="1377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74696</xdr:rowOff>
    </xdr:from>
    <xdr:to>
      <xdr:col>23</xdr:col>
      <xdr:colOff>184150</xdr:colOff>
      <xdr:row>83</xdr:row>
      <xdr:rowOff>4846</xdr:rowOff>
    </xdr:to>
    <xdr:sp macro="" textlink="">
      <xdr:nvSpPr>
        <xdr:cNvPr id="210" name="楕円 209"/>
        <xdr:cNvSpPr/>
      </xdr:nvSpPr>
      <xdr:spPr>
        <a:xfrm>
          <a:off x="4902200" y="1413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91223</xdr:rowOff>
    </xdr:from>
    <xdr:ext cx="762000" cy="259045"/>
    <xdr:sp macro="" textlink="">
      <xdr:nvSpPr>
        <xdr:cNvPr id="211" name="人件費・物件費等の状況該当値テキスト"/>
        <xdr:cNvSpPr txBox="1"/>
      </xdr:nvSpPr>
      <xdr:spPr>
        <a:xfrm>
          <a:off x="5041900" y="1397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79775</xdr:rowOff>
    </xdr:from>
    <xdr:to>
      <xdr:col>19</xdr:col>
      <xdr:colOff>184150</xdr:colOff>
      <xdr:row>83</xdr:row>
      <xdr:rowOff>9925</xdr:rowOff>
    </xdr:to>
    <xdr:sp macro="" textlink="">
      <xdr:nvSpPr>
        <xdr:cNvPr id="212" name="楕円 211"/>
        <xdr:cNvSpPr/>
      </xdr:nvSpPr>
      <xdr:spPr>
        <a:xfrm>
          <a:off x="4064000" y="1413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20102</xdr:rowOff>
    </xdr:from>
    <xdr:ext cx="736600" cy="259045"/>
    <xdr:sp macro="" textlink="">
      <xdr:nvSpPr>
        <xdr:cNvPr id="213" name="テキスト ボックス 212"/>
        <xdr:cNvSpPr txBox="1"/>
      </xdr:nvSpPr>
      <xdr:spPr>
        <a:xfrm>
          <a:off x="3733800" y="13907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98495</xdr:rowOff>
    </xdr:from>
    <xdr:to>
      <xdr:col>15</xdr:col>
      <xdr:colOff>133350</xdr:colOff>
      <xdr:row>83</xdr:row>
      <xdr:rowOff>28645</xdr:rowOff>
    </xdr:to>
    <xdr:sp macro="" textlink="">
      <xdr:nvSpPr>
        <xdr:cNvPr id="214" name="楕円 213"/>
        <xdr:cNvSpPr/>
      </xdr:nvSpPr>
      <xdr:spPr>
        <a:xfrm>
          <a:off x="3175000" y="1415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13422</xdr:rowOff>
    </xdr:from>
    <xdr:ext cx="762000" cy="259045"/>
    <xdr:sp macro="" textlink="">
      <xdr:nvSpPr>
        <xdr:cNvPr id="215" name="テキスト ボックス 214"/>
        <xdr:cNvSpPr txBox="1"/>
      </xdr:nvSpPr>
      <xdr:spPr>
        <a:xfrm>
          <a:off x="2844800" y="1424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94495</xdr:rowOff>
    </xdr:from>
    <xdr:to>
      <xdr:col>11</xdr:col>
      <xdr:colOff>82550</xdr:colOff>
      <xdr:row>83</xdr:row>
      <xdr:rowOff>24645</xdr:rowOff>
    </xdr:to>
    <xdr:sp macro="" textlink="">
      <xdr:nvSpPr>
        <xdr:cNvPr id="216" name="楕円 215"/>
        <xdr:cNvSpPr/>
      </xdr:nvSpPr>
      <xdr:spPr>
        <a:xfrm>
          <a:off x="2286000" y="141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9422</xdr:rowOff>
    </xdr:from>
    <xdr:ext cx="762000" cy="259045"/>
    <xdr:sp macro="" textlink="">
      <xdr:nvSpPr>
        <xdr:cNvPr id="217" name="テキスト ボックス 216"/>
        <xdr:cNvSpPr txBox="1"/>
      </xdr:nvSpPr>
      <xdr:spPr>
        <a:xfrm>
          <a:off x="1955800" y="142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32263</xdr:rowOff>
    </xdr:from>
    <xdr:to>
      <xdr:col>7</xdr:col>
      <xdr:colOff>31750</xdr:colOff>
      <xdr:row>82</xdr:row>
      <xdr:rowOff>133863</xdr:rowOff>
    </xdr:to>
    <xdr:sp macro="" textlink="">
      <xdr:nvSpPr>
        <xdr:cNvPr id="218" name="楕円 217"/>
        <xdr:cNvSpPr/>
      </xdr:nvSpPr>
      <xdr:spPr>
        <a:xfrm>
          <a:off x="1397000" y="1409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118640</xdr:rowOff>
    </xdr:from>
    <xdr:ext cx="762000" cy="259045"/>
    <xdr:sp macro="" textlink="">
      <xdr:nvSpPr>
        <xdr:cNvPr id="219" name="テキスト ボックス 218"/>
        <xdr:cNvSpPr txBox="1"/>
      </xdr:nvSpPr>
      <xdr:spPr>
        <a:xfrm>
          <a:off x="1066800" y="1417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定員管理適正化計画に基づく人事管理や給与の適正運用等により、昨年度と同数値となり、類似団体平均値との比較においてはこれを下回っている。今後も、給与及び職員数の適正化に努める必要がある。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28928</xdr:rowOff>
    </xdr:from>
    <xdr:to>
      <xdr:col>81</xdr:col>
      <xdr:colOff>44450</xdr:colOff>
      <xdr:row>84</xdr:row>
      <xdr:rowOff>28928</xdr:rowOff>
    </xdr:to>
    <xdr:cxnSp macro="">
      <xdr:nvCxnSpPr>
        <xdr:cNvPr id="253" name="直線コネクタ 252"/>
        <xdr:cNvCxnSpPr/>
      </xdr:nvCxnSpPr>
      <xdr:spPr>
        <a:xfrm>
          <a:off x="16179800" y="14430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87082</xdr:rowOff>
    </xdr:from>
    <xdr:ext cx="762000" cy="259045"/>
    <xdr:sp macro="" textlink="">
      <xdr:nvSpPr>
        <xdr:cNvPr id="254" name="給与水準   （国との比較）平均値テキスト"/>
        <xdr:cNvSpPr txBox="1"/>
      </xdr:nvSpPr>
      <xdr:spPr>
        <a:xfrm>
          <a:off x="17106900" y="1466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28928</xdr:rowOff>
    </xdr:to>
    <xdr:cxnSp macro="">
      <xdr:nvCxnSpPr>
        <xdr:cNvPr id="256" name="直線コネクタ 255"/>
        <xdr:cNvCxnSpPr/>
      </xdr:nvCxnSpPr>
      <xdr:spPr>
        <a:xfrm>
          <a:off x="15290800" y="144039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58" name="テキスト ボックス 257"/>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149578</xdr:rowOff>
    </xdr:to>
    <xdr:cxnSp macro="">
      <xdr:nvCxnSpPr>
        <xdr:cNvPr id="259" name="直線コネクタ 258"/>
        <xdr:cNvCxnSpPr/>
      </xdr:nvCxnSpPr>
      <xdr:spPr>
        <a:xfrm flipV="1">
          <a:off x="14401800" y="14403916"/>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1" name="テキスト ボックス 260"/>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149578</xdr:rowOff>
    </xdr:from>
    <xdr:to>
      <xdr:col>68</xdr:col>
      <xdr:colOff>152400</xdr:colOff>
      <xdr:row>85</xdr:row>
      <xdr:rowOff>58561</xdr:rowOff>
    </xdr:to>
    <xdr:cxnSp macro="">
      <xdr:nvCxnSpPr>
        <xdr:cNvPr id="262" name="直線コネクタ 261"/>
        <xdr:cNvCxnSpPr/>
      </xdr:nvCxnSpPr>
      <xdr:spPr>
        <a:xfrm flipV="1">
          <a:off x="13512800" y="1455137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3" name="フローチャート: 判断 262"/>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4" name="テキスト ボックス 263"/>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5" name="フローチャート: 判断 264"/>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66" name="テキスト ボックス 265"/>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149578</xdr:rowOff>
    </xdr:from>
    <xdr:to>
      <xdr:col>81</xdr:col>
      <xdr:colOff>95250</xdr:colOff>
      <xdr:row>84</xdr:row>
      <xdr:rowOff>79728</xdr:rowOff>
    </xdr:to>
    <xdr:sp macro="" textlink="">
      <xdr:nvSpPr>
        <xdr:cNvPr id="272" name="楕円 271"/>
        <xdr:cNvSpPr/>
      </xdr:nvSpPr>
      <xdr:spPr>
        <a:xfrm>
          <a:off x="169672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166105</xdr:rowOff>
    </xdr:from>
    <xdr:ext cx="762000" cy="259045"/>
    <xdr:sp macro="" textlink="">
      <xdr:nvSpPr>
        <xdr:cNvPr id="273" name="給与水準   （国との比較）該当値テキスト"/>
        <xdr:cNvSpPr txBox="1"/>
      </xdr:nvSpPr>
      <xdr:spPr>
        <a:xfrm>
          <a:off x="171069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149578</xdr:rowOff>
    </xdr:from>
    <xdr:to>
      <xdr:col>77</xdr:col>
      <xdr:colOff>95250</xdr:colOff>
      <xdr:row>84</xdr:row>
      <xdr:rowOff>79728</xdr:rowOff>
    </xdr:to>
    <xdr:sp macro="" textlink="">
      <xdr:nvSpPr>
        <xdr:cNvPr id="274" name="楕円 273"/>
        <xdr:cNvSpPr/>
      </xdr:nvSpPr>
      <xdr:spPr>
        <a:xfrm>
          <a:off x="16129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75" name="テキスト ボックス 274"/>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76" name="楕円 275"/>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77" name="テキスト ボックス 276"/>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98778</xdr:rowOff>
    </xdr:from>
    <xdr:to>
      <xdr:col>68</xdr:col>
      <xdr:colOff>203200</xdr:colOff>
      <xdr:row>85</xdr:row>
      <xdr:rowOff>28928</xdr:rowOff>
    </xdr:to>
    <xdr:sp macro="" textlink="">
      <xdr:nvSpPr>
        <xdr:cNvPr id="278" name="楕円 277"/>
        <xdr:cNvSpPr/>
      </xdr:nvSpPr>
      <xdr:spPr>
        <a:xfrm>
          <a:off x="14351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79" name="テキスト ボックス 278"/>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80" name="楕円 279"/>
        <xdr:cNvSpPr/>
      </xdr:nvSpPr>
      <xdr:spPr>
        <a:xfrm>
          <a:off x="13462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81" name="テキスト ボックス 280"/>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普通会計の職員数は、平成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年４月１日現在で昨年度より３人減となったが、人口千人当たりの数値としては、分母となる住民基本台帳人口の減により、増となっている。類似団体平均値との比較では、平成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年度から類似団体区分が変更となったことに伴い、これを下回っている。公立保育所の運営について、平成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年度で４か所の民営化を実施しており、今後も民間活力の活用等方策を検討・実施し、組織のスリム化を図っていく。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115026</xdr:rowOff>
    </xdr:from>
    <xdr:to>
      <xdr:col>81</xdr:col>
      <xdr:colOff>44450</xdr:colOff>
      <xdr:row>60</xdr:row>
      <xdr:rowOff>132262</xdr:rowOff>
    </xdr:to>
    <xdr:cxnSp macro="">
      <xdr:nvCxnSpPr>
        <xdr:cNvPr id="318" name="直線コネクタ 317"/>
        <xdr:cNvCxnSpPr/>
      </xdr:nvCxnSpPr>
      <xdr:spPr>
        <a:xfrm>
          <a:off x="16179800" y="10402026"/>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16527</xdr:rowOff>
    </xdr:from>
    <xdr:ext cx="762000" cy="259045"/>
    <xdr:sp macro="" textlink="">
      <xdr:nvSpPr>
        <xdr:cNvPr id="319" name="定員管理の状況平均値テキスト"/>
        <xdr:cNvSpPr txBox="1"/>
      </xdr:nvSpPr>
      <xdr:spPr>
        <a:xfrm>
          <a:off x="17106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115026</xdr:rowOff>
    </xdr:from>
    <xdr:to>
      <xdr:col>77</xdr:col>
      <xdr:colOff>44450</xdr:colOff>
      <xdr:row>60</xdr:row>
      <xdr:rowOff>158115</xdr:rowOff>
    </xdr:to>
    <xdr:cxnSp macro="">
      <xdr:nvCxnSpPr>
        <xdr:cNvPr id="321" name="直線コネクタ 320"/>
        <xdr:cNvCxnSpPr/>
      </xdr:nvCxnSpPr>
      <xdr:spPr>
        <a:xfrm flipV="1">
          <a:off x="15290800" y="10402026"/>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125656</xdr:rowOff>
    </xdr:from>
    <xdr:ext cx="736600" cy="259045"/>
    <xdr:sp macro="" textlink="">
      <xdr:nvSpPr>
        <xdr:cNvPr id="323" name="テキスト ボックス 322"/>
        <xdr:cNvSpPr txBox="1"/>
      </xdr:nvSpPr>
      <xdr:spPr>
        <a:xfrm>
          <a:off x="15798800" y="1058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158115</xdr:rowOff>
    </xdr:from>
    <xdr:to>
      <xdr:col>72</xdr:col>
      <xdr:colOff>203200</xdr:colOff>
      <xdr:row>60</xdr:row>
      <xdr:rowOff>163285</xdr:rowOff>
    </xdr:to>
    <xdr:cxnSp macro="">
      <xdr:nvCxnSpPr>
        <xdr:cNvPr id="324" name="直線コネクタ 323"/>
        <xdr:cNvCxnSpPr/>
      </xdr:nvCxnSpPr>
      <xdr:spPr>
        <a:xfrm flipV="1">
          <a:off x="14401800" y="10445115"/>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26" name="テキスト ボックス 325"/>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163285</xdr:rowOff>
    </xdr:from>
    <xdr:to>
      <xdr:col>68</xdr:col>
      <xdr:colOff>152400</xdr:colOff>
      <xdr:row>61</xdr:row>
      <xdr:rowOff>19413</xdr:rowOff>
    </xdr:to>
    <xdr:cxnSp macro="">
      <xdr:nvCxnSpPr>
        <xdr:cNvPr id="327" name="直線コネクタ 326"/>
        <xdr:cNvCxnSpPr/>
      </xdr:nvCxnSpPr>
      <xdr:spPr>
        <a:xfrm flipV="1">
          <a:off x="13512800" y="10450285"/>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65949</xdr:rowOff>
    </xdr:from>
    <xdr:to>
      <xdr:col>68</xdr:col>
      <xdr:colOff>203200</xdr:colOff>
      <xdr:row>60</xdr:row>
      <xdr:rowOff>167549</xdr:rowOff>
    </xdr:to>
    <xdr:sp macro="" textlink="">
      <xdr:nvSpPr>
        <xdr:cNvPr id="328" name="フローチャート: 判断 327"/>
        <xdr:cNvSpPr/>
      </xdr:nvSpPr>
      <xdr:spPr>
        <a:xfrm>
          <a:off x="14351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6276</xdr:rowOff>
    </xdr:from>
    <xdr:ext cx="762000" cy="259045"/>
    <xdr:sp macro="" textlink="">
      <xdr:nvSpPr>
        <xdr:cNvPr id="329" name="テキスト ボックス 328"/>
        <xdr:cNvSpPr txBox="1"/>
      </xdr:nvSpPr>
      <xdr:spPr>
        <a:xfrm>
          <a:off x="14020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30" name="フローチャート: 判断 329"/>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8000</xdr:rowOff>
    </xdr:from>
    <xdr:ext cx="762000" cy="259045"/>
    <xdr:sp macro="" textlink="">
      <xdr:nvSpPr>
        <xdr:cNvPr id="331" name="テキスト ボックス 330"/>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81462</xdr:rowOff>
    </xdr:from>
    <xdr:to>
      <xdr:col>81</xdr:col>
      <xdr:colOff>95250</xdr:colOff>
      <xdr:row>61</xdr:row>
      <xdr:rowOff>11612</xdr:rowOff>
    </xdr:to>
    <xdr:sp macro="" textlink="">
      <xdr:nvSpPr>
        <xdr:cNvPr id="337" name="楕円 336"/>
        <xdr:cNvSpPr/>
      </xdr:nvSpPr>
      <xdr:spPr>
        <a:xfrm>
          <a:off x="169672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97989</xdr:rowOff>
    </xdr:from>
    <xdr:ext cx="762000" cy="259045"/>
    <xdr:sp macro="" textlink="">
      <xdr:nvSpPr>
        <xdr:cNvPr id="338" name="定員管理の状況該当値テキスト"/>
        <xdr:cNvSpPr txBox="1"/>
      </xdr:nvSpPr>
      <xdr:spPr>
        <a:xfrm>
          <a:off x="17106900" y="102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64226</xdr:rowOff>
    </xdr:from>
    <xdr:to>
      <xdr:col>77</xdr:col>
      <xdr:colOff>95250</xdr:colOff>
      <xdr:row>60</xdr:row>
      <xdr:rowOff>165826</xdr:rowOff>
    </xdr:to>
    <xdr:sp macro="" textlink="">
      <xdr:nvSpPr>
        <xdr:cNvPr id="339" name="楕円 338"/>
        <xdr:cNvSpPr/>
      </xdr:nvSpPr>
      <xdr:spPr>
        <a:xfrm>
          <a:off x="16129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4553</xdr:rowOff>
    </xdr:from>
    <xdr:ext cx="736600" cy="259045"/>
    <xdr:sp macro="" textlink="">
      <xdr:nvSpPr>
        <xdr:cNvPr id="340" name="テキスト ボックス 339"/>
        <xdr:cNvSpPr txBox="1"/>
      </xdr:nvSpPr>
      <xdr:spPr>
        <a:xfrm>
          <a:off x="15798800" y="1012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107315</xdr:rowOff>
    </xdr:from>
    <xdr:to>
      <xdr:col>73</xdr:col>
      <xdr:colOff>44450</xdr:colOff>
      <xdr:row>61</xdr:row>
      <xdr:rowOff>37465</xdr:rowOff>
    </xdr:to>
    <xdr:sp macro="" textlink="">
      <xdr:nvSpPr>
        <xdr:cNvPr id="341" name="楕円 340"/>
        <xdr:cNvSpPr/>
      </xdr:nvSpPr>
      <xdr:spPr>
        <a:xfrm>
          <a:off x="15240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42" name="テキスト ボックス 341"/>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112485</xdr:rowOff>
    </xdr:from>
    <xdr:to>
      <xdr:col>68</xdr:col>
      <xdr:colOff>203200</xdr:colOff>
      <xdr:row>61</xdr:row>
      <xdr:rowOff>42635</xdr:rowOff>
    </xdr:to>
    <xdr:sp macro="" textlink="">
      <xdr:nvSpPr>
        <xdr:cNvPr id="343" name="楕円 342"/>
        <xdr:cNvSpPr/>
      </xdr:nvSpPr>
      <xdr:spPr>
        <a:xfrm>
          <a:off x="14351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44" name="テキスト ボックス 343"/>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140063</xdr:rowOff>
    </xdr:from>
    <xdr:to>
      <xdr:col>64</xdr:col>
      <xdr:colOff>152400</xdr:colOff>
      <xdr:row>61</xdr:row>
      <xdr:rowOff>70213</xdr:rowOff>
    </xdr:to>
    <xdr:sp macro="" textlink="">
      <xdr:nvSpPr>
        <xdr:cNvPr id="345" name="楕円 344"/>
        <xdr:cNvSpPr/>
      </xdr:nvSpPr>
      <xdr:spPr>
        <a:xfrm>
          <a:off x="13462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54990</xdr:rowOff>
    </xdr:from>
    <xdr:ext cx="762000" cy="259045"/>
    <xdr:sp macro="" textlink="">
      <xdr:nvSpPr>
        <xdr:cNvPr id="346" name="テキスト ボックス 345"/>
        <xdr:cNvSpPr txBox="1"/>
      </xdr:nvSpPr>
      <xdr:spPr>
        <a:xfrm>
          <a:off x="131318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３か年平均で、昨年度より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ポイントの増となり、起債許可の基準となる</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を下回ってはいるものの、依然として類似団体平均値を上回っている。普通会計分は、公共事業等債等の償還開始に伴い単年度で増となっている。公営企業会計分については、病院事業における電子カルテ更新分、中新川広域行政事務組合の下水道事業分等の償還開始により単年度で増となっている。今後も、起債の抑制を図るなど着実な比率の減少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10668</xdr:rowOff>
    </xdr:to>
    <xdr:cxnSp macro="">
      <xdr:nvCxnSpPr>
        <xdr:cNvPr id="372" name="直線コネクタ 371"/>
        <xdr:cNvCxnSpPr/>
      </xdr:nvCxnSpPr>
      <xdr:spPr>
        <a:xfrm flipV="1">
          <a:off x="17018000" y="6594094"/>
          <a:ext cx="0" cy="9603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154195</xdr:rowOff>
    </xdr:from>
    <xdr:ext cx="762000" cy="259045"/>
    <xdr:sp macro="" textlink="">
      <xdr:nvSpPr>
        <xdr:cNvPr id="373" name="公債費負担の状況最小値テキスト"/>
        <xdr:cNvSpPr txBox="1"/>
      </xdr:nvSpPr>
      <xdr:spPr>
        <a:xfrm>
          <a:off x="17106900" y="752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10668</xdr:rowOff>
    </xdr:from>
    <xdr:to>
      <xdr:col>81</xdr:col>
      <xdr:colOff>133350</xdr:colOff>
      <xdr:row>44</xdr:row>
      <xdr:rowOff>10668</xdr:rowOff>
    </xdr:to>
    <xdr:cxnSp macro="">
      <xdr:nvCxnSpPr>
        <xdr:cNvPr id="374" name="直線コネクタ 373"/>
        <xdr:cNvCxnSpPr/>
      </xdr:nvCxnSpPr>
      <xdr:spPr>
        <a:xfrm>
          <a:off x="16929100" y="755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5" name="公債費負担の状況最大値テキスト"/>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6" name="直線コネクタ 375"/>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71120</xdr:rowOff>
    </xdr:from>
    <xdr:to>
      <xdr:col>81</xdr:col>
      <xdr:colOff>44450</xdr:colOff>
      <xdr:row>43</xdr:row>
      <xdr:rowOff>100076</xdr:rowOff>
    </xdr:to>
    <xdr:cxnSp macro="">
      <xdr:nvCxnSpPr>
        <xdr:cNvPr id="377" name="直線コネクタ 376"/>
        <xdr:cNvCxnSpPr/>
      </xdr:nvCxnSpPr>
      <xdr:spPr>
        <a:xfrm>
          <a:off x="16179800" y="744347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165117</xdr:rowOff>
    </xdr:from>
    <xdr:ext cx="762000" cy="259045"/>
    <xdr:sp macro="" textlink="">
      <xdr:nvSpPr>
        <xdr:cNvPr id="378" name="公債費負担の状況平均値テキスト"/>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79" name="フローチャート: 判断 378"/>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71120</xdr:rowOff>
    </xdr:from>
    <xdr:to>
      <xdr:col>77</xdr:col>
      <xdr:colOff>44450</xdr:colOff>
      <xdr:row>43</xdr:row>
      <xdr:rowOff>80772</xdr:rowOff>
    </xdr:to>
    <xdr:cxnSp macro="">
      <xdr:nvCxnSpPr>
        <xdr:cNvPr id="380" name="直線コネクタ 379"/>
        <xdr:cNvCxnSpPr/>
      </xdr:nvCxnSpPr>
      <xdr:spPr>
        <a:xfrm flipV="1">
          <a:off x="15290800" y="74434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1" name="フローチャート: 判断 380"/>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2" name="テキスト ボックス 381"/>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80772</xdr:rowOff>
    </xdr:from>
    <xdr:to>
      <xdr:col>72</xdr:col>
      <xdr:colOff>203200</xdr:colOff>
      <xdr:row>43</xdr:row>
      <xdr:rowOff>153162</xdr:rowOff>
    </xdr:to>
    <xdr:cxnSp macro="">
      <xdr:nvCxnSpPr>
        <xdr:cNvPr id="383" name="直線コネクタ 382"/>
        <xdr:cNvCxnSpPr/>
      </xdr:nvCxnSpPr>
      <xdr:spPr>
        <a:xfrm flipV="1">
          <a:off x="14401800" y="745312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4" name="フローチャート: 判断 383"/>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5" name="テキスト ボックス 384"/>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153162</xdr:rowOff>
    </xdr:from>
    <xdr:to>
      <xdr:col>68</xdr:col>
      <xdr:colOff>152400</xdr:colOff>
      <xdr:row>44</xdr:row>
      <xdr:rowOff>49276</xdr:rowOff>
    </xdr:to>
    <xdr:cxnSp macro="">
      <xdr:nvCxnSpPr>
        <xdr:cNvPr id="386" name="直線コネクタ 385"/>
        <xdr:cNvCxnSpPr/>
      </xdr:nvCxnSpPr>
      <xdr:spPr>
        <a:xfrm flipV="1">
          <a:off x="13512800" y="752551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7" name="フローチャート: 判断 386"/>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88" name="テキスト ボックス 387"/>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9" name="フローチャート: 判断 388"/>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0" name="テキスト ボックス 389"/>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49276</xdr:rowOff>
    </xdr:from>
    <xdr:to>
      <xdr:col>81</xdr:col>
      <xdr:colOff>95250</xdr:colOff>
      <xdr:row>43</xdr:row>
      <xdr:rowOff>150876</xdr:rowOff>
    </xdr:to>
    <xdr:sp macro="" textlink="">
      <xdr:nvSpPr>
        <xdr:cNvPr id="396" name="楕円 395"/>
        <xdr:cNvSpPr/>
      </xdr:nvSpPr>
      <xdr:spPr>
        <a:xfrm>
          <a:off x="16967200" y="742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116603</xdr:rowOff>
    </xdr:from>
    <xdr:ext cx="762000" cy="259045"/>
    <xdr:sp macro="" textlink="">
      <xdr:nvSpPr>
        <xdr:cNvPr id="397" name="公債費負担の状況該当値テキスト"/>
        <xdr:cNvSpPr txBox="1"/>
      </xdr:nvSpPr>
      <xdr:spPr>
        <a:xfrm>
          <a:off x="17106900" y="731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20320</xdr:rowOff>
    </xdr:from>
    <xdr:to>
      <xdr:col>77</xdr:col>
      <xdr:colOff>95250</xdr:colOff>
      <xdr:row>43</xdr:row>
      <xdr:rowOff>121920</xdr:rowOff>
    </xdr:to>
    <xdr:sp macro="" textlink="">
      <xdr:nvSpPr>
        <xdr:cNvPr id="398" name="楕円 397"/>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106697</xdr:rowOff>
    </xdr:from>
    <xdr:ext cx="736600" cy="259045"/>
    <xdr:sp macro="" textlink="">
      <xdr:nvSpPr>
        <xdr:cNvPr id="399" name="テキスト ボックス 398"/>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29972</xdr:rowOff>
    </xdr:from>
    <xdr:to>
      <xdr:col>73</xdr:col>
      <xdr:colOff>44450</xdr:colOff>
      <xdr:row>43</xdr:row>
      <xdr:rowOff>131572</xdr:rowOff>
    </xdr:to>
    <xdr:sp macro="" textlink="">
      <xdr:nvSpPr>
        <xdr:cNvPr id="400" name="楕円 399"/>
        <xdr:cNvSpPr/>
      </xdr:nvSpPr>
      <xdr:spPr>
        <a:xfrm>
          <a:off x="15240000" y="740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116349</xdr:rowOff>
    </xdr:from>
    <xdr:ext cx="762000" cy="259045"/>
    <xdr:sp macro="" textlink="">
      <xdr:nvSpPr>
        <xdr:cNvPr id="401" name="テキスト ボックス 400"/>
        <xdr:cNvSpPr txBox="1"/>
      </xdr:nvSpPr>
      <xdr:spPr>
        <a:xfrm>
          <a:off x="14909800" y="748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102362</xdr:rowOff>
    </xdr:from>
    <xdr:to>
      <xdr:col>68</xdr:col>
      <xdr:colOff>203200</xdr:colOff>
      <xdr:row>44</xdr:row>
      <xdr:rowOff>32512</xdr:rowOff>
    </xdr:to>
    <xdr:sp macro="" textlink="">
      <xdr:nvSpPr>
        <xdr:cNvPr id="402" name="楕円 401"/>
        <xdr:cNvSpPr/>
      </xdr:nvSpPr>
      <xdr:spPr>
        <a:xfrm>
          <a:off x="14351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17289</xdr:rowOff>
    </xdr:from>
    <xdr:ext cx="762000" cy="259045"/>
    <xdr:sp macro="" textlink="">
      <xdr:nvSpPr>
        <xdr:cNvPr id="403" name="テキスト ボックス 402"/>
        <xdr:cNvSpPr txBox="1"/>
      </xdr:nvSpPr>
      <xdr:spPr>
        <a:xfrm>
          <a:off x="14020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169926</xdr:rowOff>
    </xdr:from>
    <xdr:to>
      <xdr:col>64</xdr:col>
      <xdr:colOff>152400</xdr:colOff>
      <xdr:row>44</xdr:row>
      <xdr:rowOff>100076</xdr:rowOff>
    </xdr:to>
    <xdr:sp macro="" textlink="">
      <xdr:nvSpPr>
        <xdr:cNvPr id="404" name="楕円 403"/>
        <xdr:cNvSpPr/>
      </xdr:nvSpPr>
      <xdr:spPr>
        <a:xfrm>
          <a:off x="13462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84853</xdr:rowOff>
    </xdr:from>
    <xdr:ext cx="762000" cy="259045"/>
    <xdr:sp macro="" textlink="">
      <xdr:nvSpPr>
        <xdr:cNvPr id="405" name="テキスト ボックス 404"/>
        <xdr:cNvSpPr txBox="1"/>
      </xdr:nvSpPr>
      <xdr:spPr>
        <a:xfrm>
          <a:off x="13131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比率算定の基礎となる将来負担額につき、元金償還に伴う一部の地方債残高の減、一部事務組合等負担見込額の減、充当可能基金の増等により、将来負担比率は昨年度より</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ポイントの減となっている。しかし、依然として下水道事業及び病院事業で多くの地方債残高を有しているほか、将来負担額から控除となる財政調整基金の積立額が他団体と比較して少額であることなどから、比率は類似団体平均値を大きく上回っている。今後も起債の抑制を図るとともに、財政調整基金等の積立による充当可能基金の増額に努める。</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58081</xdr:rowOff>
    </xdr:to>
    <xdr:cxnSp macro="">
      <xdr:nvCxnSpPr>
        <xdr:cNvPr id="434" name="直線コネクタ 433"/>
        <xdr:cNvCxnSpPr/>
      </xdr:nvCxnSpPr>
      <xdr:spPr>
        <a:xfrm flipV="1">
          <a:off x="17018000" y="2370667"/>
          <a:ext cx="0" cy="1116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30158</xdr:rowOff>
    </xdr:from>
    <xdr:ext cx="762000" cy="259045"/>
    <xdr:sp macro="" textlink="">
      <xdr:nvSpPr>
        <xdr:cNvPr id="435" name="将来負担の状況最小値テキスト"/>
        <xdr:cNvSpPr txBox="1"/>
      </xdr:nvSpPr>
      <xdr:spPr>
        <a:xfrm>
          <a:off x="17106900" y="345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58081</xdr:rowOff>
    </xdr:from>
    <xdr:to>
      <xdr:col>81</xdr:col>
      <xdr:colOff>133350</xdr:colOff>
      <xdr:row>20</xdr:row>
      <xdr:rowOff>58081</xdr:rowOff>
    </xdr:to>
    <xdr:cxnSp macro="">
      <xdr:nvCxnSpPr>
        <xdr:cNvPr id="436" name="直線コネクタ 435"/>
        <xdr:cNvCxnSpPr/>
      </xdr:nvCxnSpPr>
      <xdr:spPr>
        <a:xfrm>
          <a:off x="16929100" y="348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67056</xdr:rowOff>
    </xdr:from>
    <xdr:to>
      <xdr:col>81</xdr:col>
      <xdr:colOff>44450</xdr:colOff>
      <xdr:row>20</xdr:row>
      <xdr:rowOff>974</xdr:rowOff>
    </xdr:to>
    <xdr:cxnSp macro="">
      <xdr:nvCxnSpPr>
        <xdr:cNvPr id="439" name="直線コネクタ 438"/>
        <xdr:cNvCxnSpPr/>
      </xdr:nvCxnSpPr>
      <xdr:spPr>
        <a:xfrm flipV="1">
          <a:off x="16179800" y="3324606"/>
          <a:ext cx="8382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48700</xdr:rowOff>
    </xdr:from>
    <xdr:ext cx="762000" cy="259045"/>
    <xdr:sp macro="" textlink="">
      <xdr:nvSpPr>
        <xdr:cNvPr id="440" name="将来負担の状況平均値テキスト"/>
        <xdr:cNvSpPr txBox="1"/>
      </xdr:nvSpPr>
      <xdr:spPr>
        <a:xfrm>
          <a:off x="17106900" y="22775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32173</xdr:rowOff>
    </xdr:from>
    <xdr:to>
      <xdr:col>81</xdr:col>
      <xdr:colOff>95250</xdr:colOff>
      <xdr:row>14</xdr:row>
      <xdr:rowOff>133773</xdr:rowOff>
    </xdr:to>
    <xdr:sp macro="" textlink="">
      <xdr:nvSpPr>
        <xdr:cNvPr id="441" name="フローチャート: 判断 440"/>
        <xdr:cNvSpPr/>
      </xdr:nvSpPr>
      <xdr:spPr>
        <a:xfrm>
          <a:off x="169672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974</xdr:rowOff>
    </xdr:from>
    <xdr:to>
      <xdr:col>77</xdr:col>
      <xdr:colOff>44450</xdr:colOff>
      <xdr:row>20</xdr:row>
      <xdr:rowOff>62907</xdr:rowOff>
    </xdr:to>
    <xdr:cxnSp macro="">
      <xdr:nvCxnSpPr>
        <xdr:cNvPr id="442" name="直線コネクタ 441"/>
        <xdr:cNvCxnSpPr/>
      </xdr:nvCxnSpPr>
      <xdr:spPr>
        <a:xfrm flipV="1">
          <a:off x="15290800" y="3429974"/>
          <a:ext cx="8890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44238</xdr:rowOff>
    </xdr:from>
    <xdr:to>
      <xdr:col>77</xdr:col>
      <xdr:colOff>95250</xdr:colOff>
      <xdr:row>14</xdr:row>
      <xdr:rowOff>145838</xdr:rowOff>
    </xdr:to>
    <xdr:sp macro="" textlink="">
      <xdr:nvSpPr>
        <xdr:cNvPr id="443" name="フローチャート: 判断 442"/>
        <xdr:cNvSpPr/>
      </xdr:nvSpPr>
      <xdr:spPr>
        <a:xfrm>
          <a:off x="16129000" y="244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156015</xdr:rowOff>
    </xdr:from>
    <xdr:ext cx="736600" cy="259045"/>
    <xdr:sp macro="" textlink="">
      <xdr:nvSpPr>
        <xdr:cNvPr id="444" name="テキスト ボックス 443"/>
        <xdr:cNvSpPr txBox="1"/>
      </xdr:nvSpPr>
      <xdr:spPr>
        <a:xfrm>
          <a:off x="15798800" y="221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62907</xdr:rowOff>
    </xdr:from>
    <xdr:to>
      <xdr:col>72</xdr:col>
      <xdr:colOff>203200</xdr:colOff>
      <xdr:row>21</xdr:row>
      <xdr:rowOff>70019</xdr:rowOff>
    </xdr:to>
    <xdr:cxnSp macro="">
      <xdr:nvCxnSpPr>
        <xdr:cNvPr id="445" name="直線コネクタ 444"/>
        <xdr:cNvCxnSpPr/>
      </xdr:nvCxnSpPr>
      <xdr:spPr>
        <a:xfrm flipV="1">
          <a:off x="14401800" y="3491907"/>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82042</xdr:rowOff>
    </xdr:from>
    <xdr:to>
      <xdr:col>73</xdr:col>
      <xdr:colOff>44450</xdr:colOff>
      <xdr:row>15</xdr:row>
      <xdr:rowOff>12192</xdr:rowOff>
    </xdr:to>
    <xdr:sp macro="" textlink="">
      <xdr:nvSpPr>
        <xdr:cNvPr id="446" name="フローチャート: 判断 445"/>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47" name="テキスト ボックス 446"/>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70019</xdr:rowOff>
    </xdr:from>
    <xdr:to>
      <xdr:col>68</xdr:col>
      <xdr:colOff>152400</xdr:colOff>
      <xdr:row>21</xdr:row>
      <xdr:rowOff>102193</xdr:rowOff>
    </xdr:to>
    <xdr:cxnSp macro="">
      <xdr:nvCxnSpPr>
        <xdr:cNvPr id="448" name="直線コネクタ 447"/>
        <xdr:cNvCxnSpPr/>
      </xdr:nvCxnSpPr>
      <xdr:spPr>
        <a:xfrm flipV="1">
          <a:off x="13512800" y="367046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82846</xdr:rowOff>
    </xdr:from>
    <xdr:to>
      <xdr:col>68</xdr:col>
      <xdr:colOff>203200</xdr:colOff>
      <xdr:row>15</xdr:row>
      <xdr:rowOff>12996</xdr:rowOff>
    </xdr:to>
    <xdr:sp macro="" textlink="">
      <xdr:nvSpPr>
        <xdr:cNvPr id="449" name="フローチャート: 判断 448"/>
        <xdr:cNvSpPr/>
      </xdr:nvSpPr>
      <xdr:spPr>
        <a:xfrm>
          <a:off x="14351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23173</xdr:rowOff>
    </xdr:from>
    <xdr:ext cx="762000" cy="259045"/>
    <xdr:sp macro="" textlink="">
      <xdr:nvSpPr>
        <xdr:cNvPr id="450" name="テキスト ボックス 449"/>
        <xdr:cNvSpPr txBox="1"/>
      </xdr:nvSpPr>
      <xdr:spPr>
        <a:xfrm>
          <a:off x="14020800" y="225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98933</xdr:rowOff>
    </xdr:from>
    <xdr:to>
      <xdr:col>64</xdr:col>
      <xdr:colOff>152400</xdr:colOff>
      <xdr:row>15</xdr:row>
      <xdr:rowOff>29083</xdr:rowOff>
    </xdr:to>
    <xdr:sp macro="" textlink="">
      <xdr:nvSpPr>
        <xdr:cNvPr id="451" name="フローチャート: 判断 450"/>
        <xdr:cNvSpPr/>
      </xdr:nvSpPr>
      <xdr:spPr>
        <a:xfrm>
          <a:off x="13462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39260</xdr:rowOff>
    </xdr:from>
    <xdr:ext cx="762000" cy="259045"/>
    <xdr:sp macro="" textlink="">
      <xdr:nvSpPr>
        <xdr:cNvPr id="452" name="テキスト ボックス 451"/>
        <xdr:cNvSpPr txBox="1"/>
      </xdr:nvSpPr>
      <xdr:spPr>
        <a:xfrm>
          <a:off x="13131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16256</xdr:rowOff>
    </xdr:from>
    <xdr:to>
      <xdr:col>81</xdr:col>
      <xdr:colOff>95250</xdr:colOff>
      <xdr:row>19</xdr:row>
      <xdr:rowOff>117856</xdr:rowOff>
    </xdr:to>
    <xdr:sp macro="" textlink="">
      <xdr:nvSpPr>
        <xdr:cNvPr id="458" name="楕円 457"/>
        <xdr:cNvSpPr/>
      </xdr:nvSpPr>
      <xdr:spPr>
        <a:xfrm>
          <a:off x="16967200" y="32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159783</xdr:rowOff>
    </xdr:from>
    <xdr:ext cx="762000" cy="259045"/>
    <xdr:sp macro="" textlink="">
      <xdr:nvSpPr>
        <xdr:cNvPr id="459" name="将来負担の状況該当値テキスト"/>
        <xdr:cNvSpPr txBox="1"/>
      </xdr:nvSpPr>
      <xdr:spPr>
        <a:xfrm>
          <a:off x="17106900" y="32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121624</xdr:rowOff>
    </xdr:from>
    <xdr:to>
      <xdr:col>77</xdr:col>
      <xdr:colOff>95250</xdr:colOff>
      <xdr:row>20</xdr:row>
      <xdr:rowOff>51774</xdr:rowOff>
    </xdr:to>
    <xdr:sp macro="" textlink="">
      <xdr:nvSpPr>
        <xdr:cNvPr id="460" name="楕円 459"/>
        <xdr:cNvSpPr/>
      </xdr:nvSpPr>
      <xdr:spPr>
        <a:xfrm>
          <a:off x="16129000" y="33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36551</xdr:rowOff>
    </xdr:from>
    <xdr:ext cx="736600" cy="259045"/>
    <xdr:sp macro="" textlink="">
      <xdr:nvSpPr>
        <xdr:cNvPr id="461" name="テキスト ボックス 460"/>
        <xdr:cNvSpPr txBox="1"/>
      </xdr:nvSpPr>
      <xdr:spPr>
        <a:xfrm>
          <a:off x="15798800" y="3465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12107</xdr:rowOff>
    </xdr:from>
    <xdr:to>
      <xdr:col>73</xdr:col>
      <xdr:colOff>44450</xdr:colOff>
      <xdr:row>20</xdr:row>
      <xdr:rowOff>113707</xdr:rowOff>
    </xdr:to>
    <xdr:sp macro="" textlink="">
      <xdr:nvSpPr>
        <xdr:cNvPr id="462" name="楕円 461"/>
        <xdr:cNvSpPr/>
      </xdr:nvSpPr>
      <xdr:spPr>
        <a:xfrm>
          <a:off x="15240000" y="344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98484</xdr:rowOff>
    </xdr:from>
    <xdr:ext cx="762000" cy="259045"/>
    <xdr:sp macro="" textlink="">
      <xdr:nvSpPr>
        <xdr:cNvPr id="463" name="テキスト ボックス 462"/>
        <xdr:cNvSpPr txBox="1"/>
      </xdr:nvSpPr>
      <xdr:spPr>
        <a:xfrm>
          <a:off x="14909800" y="352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19219</xdr:rowOff>
    </xdr:from>
    <xdr:to>
      <xdr:col>68</xdr:col>
      <xdr:colOff>203200</xdr:colOff>
      <xdr:row>21</xdr:row>
      <xdr:rowOff>120819</xdr:rowOff>
    </xdr:to>
    <xdr:sp macro="" textlink="">
      <xdr:nvSpPr>
        <xdr:cNvPr id="464" name="楕円 463"/>
        <xdr:cNvSpPr/>
      </xdr:nvSpPr>
      <xdr:spPr>
        <a:xfrm>
          <a:off x="14351000" y="36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105596</xdr:rowOff>
    </xdr:from>
    <xdr:ext cx="762000" cy="259045"/>
    <xdr:sp macro="" textlink="">
      <xdr:nvSpPr>
        <xdr:cNvPr id="465" name="テキスト ボックス 464"/>
        <xdr:cNvSpPr txBox="1"/>
      </xdr:nvSpPr>
      <xdr:spPr>
        <a:xfrm>
          <a:off x="14020800" y="370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51393</xdr:rowOff>
    </xdr:from>
    <xdr:to>
      <xdr:col>64</xdr:col>
      <xdr:colOff>152400</xdr:colOff>
      <xdr:row>21</xdr:row>
      <xdr:rowOff>152993</xdr:rowOff>
    </xdr:to>
    <xdr:sp macro="" textlink="">
      <xdr:nvSpPr>
        <xdr:cNvPr id="466" name="楕円 465"/>
        <xdr:cNvSpPr/>
      </xdr:nvSpPr>
      <xdr:spPr>
        <a:xfrm>
          <a:off x="13462000" y="365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137770</xdr:rowOff>
    </xdr:from>
    <xdr:ext cx="762000" cy="259045"/>
    <xdr:sp macro="" textlink="">
      <xdr:nvSpPr>
        <xdr:cNvPr id="467" name="テキスト ボックス 466"/>
        <xdr:cNvSpPr txBox="1"/>
      </xdr:nvSpPr>
      <xdr:spPr>
        <a:xfrm>
          <a:off x="13131800" y="373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20,957
20,723
236.71
9,640,678
9,393,463
226,400
6,294,634
8,657,361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普通会計職員数の減等に伴い、昨年度より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ポイント減となり、類似団体平均値との比較でも下回っている。今後も、定員管理適正化計画に基づき、適正な人事管理を図るとともに、引き続き給与の適正な運用に努める。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56134</xdr:rowOff>
    </xdr:from>
    <xdr:to>
      <xdr:col>24</xdr:col>
      <xdr:colOff>25400</xdr:colOff>
      <xdr:row>35</xdr:row>
      <xdr:rowOff>78994</xdr:rowOff>
    </xdr:to>
    <xdr:cxnSp macro="">
      <xdr:nvCxnSpPr>
        <xdr:cNvPr id="64" name="直線コネクタ 63"/>
        <xdr:cNvCxnSpPr/>
      </xdr:nvCxnSpPr>
      <xdr:spPr>
        <a:xfrm flipV="1">
          <a:off x="3987800" y="60568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43705</xdr:rowOff>
    </xdr:from>
    <xdr:ext cx="762000" cy="259045"/>
    <xdr:sp macro="" textlink="">
      <xdr:nvSpPr>
        <xdr:cNvPr id="65" name="人件費平均値テキスト"/>
        <xdr:cNvSpPr txBox="1"/>
      </xdr:nvSpPr>
      <xdr:spPr>
        <a:xfrm>
          <a:off x="4914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78994</xdr:rowOff>
    </xdr:from>
    <xdr:to>
      <xdr:col>19</xdr:col>
      <xdr:colOff>187325</xdr:colOff>
      <xdr:row>35</xdr:row>
      <xdr:rowOff>97282</xdr:rowOff>
    </xdr:to>
    <xdr:cxnSp macro="">
      <xdr:nvCxnSpPr>
        <xdr:cNvPr id="67" name="直線コネクタ 66"/>
        <xdr:cNvCxnSpPr/>
      </xdr:nvCxnSpPr>
      <xdr:spPr>
        <a:xfrm flipV="1">
          <a:off x="3098800" y="60797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97282</xdr:rowOff>
    </xdr:from>
    <xdr:to>
      <xdr:col>15</xdr:col>
      <xdr:colOff>98425</xdr:colOff>
      <xdr:row>35</xdr:row>
      <xdr:rowOff>138430</xdr:rowOff>
    </xdr:to>
    <xdr:cxnSp macro="">
      <xdr:nvCxnSpPr>
        <xdr:cNvPr id="70" name="直線コネクタ 69"/>
        <xdr:cNvCxnSpPr/>
      </xdr:nvCxnSpPr>
      <xdr:spPr>
        <a:xfrm flipV="1">
          <a:off x="2209800" y="60980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110998</xdr:rowOff>
    </xdr:from>
    <xdr:to>
      <xdr:col>11</xdr:col>
      <xdr:colOff>9525</xdr:colOff>
      <xdr:row>35</xdr:row>
      <xdr:rowOff>138430</xdr:rowOff>
    </xdr:to>
    <xdr:cxnSp macro="">
      <xdr:nvCxnSpPr>
        <xdr:cNvPr id="73" name="直線コネクタ 72"/>
        <xdr:cNvCxnSpPr/>
      </xdr:nvCxnSpPr>
      <xdr:spPr>
        <a:xfrm>
          <a:off x="1320800" y="6111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5334</xdr:rowOff>
    </xdr:from>
    <xdr:to>
      <xdr:col>24</xdr:col>
      <xdr:colOff>76200</xdr:colOff>
      <xdr:row>35</xdr:row>
      <xdr:rowOff>106934</xdr:rowOff>
    </xdr:to>
    <xdr:sp macro="" textlink="">
      <xdr:nvSpPr>
        <xdr:cNvPr id="83" name="楕円 82"/>
        <xdr:cNvSpPr/>
      </xdr:nvSpPr>
      <xdr:spPr>
        <a:xfrm>
          <a:off x="4775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21861</xdr:rowOff>
    </xdr:from>
    <xdr:ext cx="762000" cy="259045"/>
    <xdr:sp macro="" textlink="">
      <xdr:nvSpPr>
        <xdr:cNvPr id="84" name="人件費該当値テキスト"/>
        <xdr:cNvSpPr txBox="1"/>
      </xdr:nvSpPr>
      <xdr:spPr>
        <a:xfrm>
          <a:off x="4914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28194</xdr:rowOff>
    </xdr:from>
    <xdr:to>
      <xdr:col>20</xdr:col>
      <xdr:colOff>38100</xdr:colOff>
      <xdr:row>35</xdr:row>
      <xdr:rowOff>129794</xdr:rowOff>
    </xdr:to>
    <xdr:sp macro="" textlink="">
      <xdr:nvSpPr>
        <xdr:cNvPr id="85" name="楕円 84"/>
        <xdr:cNvSpPr/>
      </xdr:nvSpPr>
      <xdr:spPr>
        <a:xfrm>
          <a:off x="3937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139971</xdr:rowOff>
    </xdr:from>
    <xdr:ext cx="736600" cy="259045"/>
    <xdr:sp macro="" textlink="">
      <xdr:nvSpPr>
        <xdr:cNvPr id="86" name="テキスト ボックス 85"/>
        <xdr:cNvSpPr txBox="1"/>
      </xdr:nvSpPr>
      <xdr:spPr>
        <a:xfrm>
          <a:off x="3606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46482</xdr:rowOff>
    </xdr:from>
    <xdr:to>
      <xdr:col>15</xdr:col>
      <xdr:colOff>149225</xdr:colOff>
      <xdr:row>35</xdr:row>
      <xdr:rowOff>148082</xdr:rowOff>
    </xdr:to>
    <xdr:sp macro="" textlink="">
      <xdr:nvSpPr>
        <xdr:cNvPr id="87" name="楕円 86"/>
        <xdr:cNvSpPr/>
      </xdr:nvSpPr>
      <xdr:spPr>
        <a:xfrm>
          <a:off x="3048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158259</xdr:rowOff>
    </xdr:from>
    <xdr:ext cx="762000" cy="259045"/>
    <xdr:sp macro="" textlink="">
      <xdr:nvSpPr>
        <xdr:cNvPr id="88" name="テキスト ボックス 87"/>
        <xdr:cNvSpPr txBox="1"/>
      </xdr:nvSpPr>
      <xdr:spPr>
        <a:xfrm>
          <a:off x="2717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89" name="楕円 88"/>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0" name="テキスト ボックス 89"/>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60198</xdr:rowOff>
    </xdr:from>
    <xdr:to>
      <xdr:col>6</xdr:col>
      <xdr:colOff>171450</xdr:colOff>
      <xdr:row>35</xdr:row>
      <xdr:rowOff>161798</xdr:rowOff>
    </xdr:to>
    <xdr:sp macro="" textlink="">
      <xdr:nvSpPr>
        <xdr:cNvPr id="91" name="楕円 90"/>
        <xdr:cNvSpPr/>
      </xdr:nvSpPr>
      <xdr:spPr>
        <a:xfrm>
          <a:off x="1270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525</xdr:rowOff>
    </xdr:from>
    <xdr:ext cx="762000" cy="259045"/>
    <xdr:sp macro="" textlink="">
      <xdr:nvSpPr>
        <xdr:cNvPr id="92" name="テキスト ボックス 91"/>
        <xdr:cNvSpPr txBox="1"/>
      </xdr:nvSpPr>
      <xdr:spPr>
        <a:xfrm>
          <a:off x="939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末に公立保育所の民営化を実施したことから、公設民営保育所運営委託料が皆減となるなど大きく減となったものの、分母の経常一般財源等が大きく減となった結果、昨年度と同ポイントとなっている。類似団体平均値との比較においては、</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ポイント差と下回っている。今後も、施設の維持管理委託料や需用費・役務費等経常的な物件費の見直しを進めていく。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14</xdr:row>
      <xdr:rowOff>12700</xdr:rowOff>
    </xdr:to>
    <xdr:cxnSp macro="">
      <xdr:nvCxnSpPr>
        <xdr:cNvPr id="129" name="直線コネクタ 128"/>
        <xdr:cNvCxnSpPr/>
      </xdr:nvCxnSpPr>
      <xdr:spPr>
        <a:xfrm>
          <a:off x="15671800" y="2413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162577</xdr:rowOff>
    </xdr:from>
    <xdr:ext cx="762000" cy="259045"/>
    <xdr:sp macro="" textlink="">
      <xdr:nvSpPr>
        <xdr:cNvPr id="130"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117475</xdr:rowOff>
    </xdr:to>
    <xdr:cxnSp macro="">
      <xdr:nvCxnSpPr>
        <xdr:cNvPr id="132" name="直線コネクタ 131"/>
        <xdr:cNvCxnSpPr/>
      </xdr:nvCxnSpPr>
      <xdr:spPr>
        <a:xfrm flipV="1">
          <a:off x="14782800" y="24130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4" name="テキスト ボックス 133"/>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41275</xdr:rowOff>
    </xdr:from>
    <xdr:to>
      <xdr:col>73</xdr:col>
      <xdr:colOff>180975</xdr:colOff>
      <xdr:row>14</xdr:row>
      <xdr:rowOff>117475</xdr:rowOff>
    </xdr:to>
    <xdr:cxnSp macro="">
      <xdr:nvCxnSpPr>
        <xdr:cNvPr id="135" name="直線コネクタ 134"/>
        <xdr:cNvCxnSpPr/>
      </xdr:nvCxnSpPr>
      <xdr:spPr>
        <a:xfrm>
          <a:off x="13893800" y="24415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652</xdr:rowOff>
    </xdr:from>
    <xdr:ext cx="762000" cy="259045"/>
    <xdr:sp macro="" textlink="">
      <xdr:nvSpPr>
        <xdr:cNvPr id="137" name="テキスト ボックス 136"/>
        <xdr:cNvSpPr txBox="1"/>
      </xdr:nvSpPr>
      <xdr:spPr>
        <a:xfrm>
          <a:off x="14401800" y="274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xdr:rowOff>
    </xdr:from>
    <xdr:to>
      <xdr:col>69</xdr:col>
      <xdr:colOff>92075</xdr:colOff>
      <xdr:row>14</xdr:row>
      <xdr:rowOff>41275</xdr:rowOff>
    </xdr:to>
    <xdr:cxnSp macro="">
      <xdr:nvCxnSpPr>
        <xdr:cNvPr id="138" name="直線コネクタ 137"/>
        <xdr:cNvCxnSpPr/>
      </xdr:nvCxnSpPr>
      <xdr:spPr>
        <a:xfrm>
          <a:off x="13004800" y="24130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161925</xdr:rowOff>
    </xdr:from>
    <xdr:to>
      <xdr:col>69</xdr:col>
      <xdr:colOff>142875</xdr:colOff>
      <xdr:row>16</xdr:row>
      <xdr:rowOff>92075</xdr:rowOff>
    </xdr:to>
    <xdr:sp macro="" textlink="">
      <xdr:nvSpPr>
        <xdr:cNvPr id="139" name="フローチャート: 判断 138"/>
        <xdr:cNvSpPr/>
      </xdr:nvSpPr>
      <xdr:spPr>
        <a:xfrm>
          <a:off x="13843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76852</xdr:rowOff>
    </xdr:from>
    <xdr:ext cx="762000" cy="259045"/>
    <xdr:sp macro="" textlink="">
      <xdr:nvSpPr>
        <xdr:cNvPr id="140" name="テキスト ボックス 139"/>
        <xdr:cNvSpPr txBox="1"/>
      </xdr:nvSpPr>
      <xdr:spPr>
        <a:xfrm>
          <a:off x="13512800" y="28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104775</xdr:rowOff>
    </xdr:from>
    <xdr:to>
      <xdr:col>65</xdr:col>
      <xdr:colOff>53975</xdr:colOff>
      <xdr:row>16</xdr:row>
      <xdr:rowOff>34925</xdr:rowOff>
    </xdr:to>
    <xdr:sp macro="" textlink="">
      <xdr:nvSpPr>
        <xdr:cNvPr id="141" name="フローチャート: 判断 140"/>
        <xdr:cNvSpPr/>
      </xdr:nvSpPr>
      <xdr:spPr>
        <a:xfrm>
          <a:off x="12954000" y="267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19702</xdr:rowOff>
    </xdr:from>
    <xdr:ext cx="762000" cy="259045"/>
    <xdr:sp macro="" textlink="">
      <xdr:nvSpPr>
        <xdr:cNvPr id="142" name="テキスト ボックス 141"/>
        <xdr:cNvSpPr txBox="1"/>
      </xdr:nvSpPr>
      <xdr:spPr>
        <a:xfrm>
          <a:off x="12623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48" name="楕円 147"/>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149877</xdr:rowOff>
    </xdr:from>
    <xdr:ext cx="762000" cy="259045"/>
    <xdr:sp macro="" textlink="">
      <xdr:nvSpPr>
        <xdr:cNvPr id="149" name="物件費該当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133350</xdr:rowOff>
    </xdr:from>
    <xdr:to>
      <xdr:col>78</xdr:col>
      <xdr:colOff>120650</xdr:colOff>
      <xdr:row>14</xdr:row>
      <xdr:rowOff>63500</xdr:rowOff>
    </xdr:to>
    <xdr:sp macro="" textlink="">
      <xdr:nvSpPr>
        <xdr:cNvPr id="150" name="楕円 149"/>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73677</xdr:rowOff>
    </xdr:from>
    <xdr:ext cx="736600" cy="259045"/>
    <xdr:sp macro="" textlink="">
      <xdr:nvSpPr>
        <xdr:cNvPr id="151" name="テキスト ボックス 150"/>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66675</xdr:rowOff>
    </xdr:from>
    <xdr:to>
      <xdr:col>74</xdr:col>
      <xdr:colOff>31750</xdr:colOff>
      <xdr:row>14</xdr:row>
      <xdr:rowOff>168275</xdr:rowOff>
    </xdr:to>
    <xdr:sp macro="" textlink="">
      <xdr:nvSpPr>
        <xdr:cNvPr id="152" name="楕円 151"/>
        <xdr:cNvSpPr/>
      </xdr:nvSpPr>
      <xdr:spPr>
        <a:xfrm>
          <a:off x="14732000" y="246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7002</xdr:rowOff>
    </xdr:from>
    <xdr:ext cx="762000" cy="259045"/>
    <xdr:sp macro="" textlink="">
      <xdr:nvSpPr>
        <xdr:cNvPr id="153" name="テキスト ボックス 152"/>
        <xdr:cNvSpPr txBox="1"/>
      </xdr:nvSpPr>
      <xdr:spPr>
        <a:xfrm>
          <a:off x="14401800" y="223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161925</xdr:rowOff>
    </xdr:from>
    <xdr:to>
      <xdr:col>69</xdr:col>
      <xdr:colOff>142875</xdr:colOff>
      <xdr:row>14</xdr:row>
      <xdr:rowOff>92075</xdr:rowOff>
    </xdr:to>
    <xdr:sp macro="" textlink="">
      <xdr:nvSpPr>
        <xdr:cNvPr id="154" name="楕円 153"/>
        <xdr:cNvSpPr/>
      </xdr:nvSpPr>
      <xdr:spPr>
        <a:xfrm>
          <a:off x="13843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102252</xdr:rowOff>
    </xdr:from>
    <xdr:ext cx="762000" cy="259045"/>
    <xdr:sp macro="" textlink="">
      <xdr:nvSpPr>
        <xdr:cNvPr id="155" name="テキスト ボックス 154"/>
        <xdr:cNvSpPr txBox="1"/>
      </xdr:nvSpPr>
      <xdr:spPr>
        <a:xfrm>
          <a:off x="13512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56" name="楕円 155"/>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57" name="テキスト ボックス 156"/>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障害者自立支援給付事業費や、公立保育所民営化に伴う民間保育所委託料等の増等に伴い、昨年度から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となっている。類似団体平均値との比較では、若干低い数値を示している。国庫補助事業等に係る扶助費が多くを占めており、経費の削減は困難であるが、町単独の扶助費についてはその効果等を検証し、見直しを図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55</xdr:row>
      <xdr:rowOff>53522</xdr:rowOff>
    </xdr:to>
    <xdr:cxnSp macro="">
      <xdr:nvCxnSpPr>
        <xdr:cNvPr id="192" name="直線コネクタ 191"/>
        <xdr:cNvCxnSpPr/>
      </xdr:nvCxnSpPr>
      <xdr:spPr>
        <a:xfrm>
          <a:off x="3987800" y="9303657"/>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54</xdr:row>
      <xdr:rowOff>45357</xdr:rowOff>
    </xdr:to>
    <xdr:cxnSp macro="">
      <xdr:nvCxnSpPr>
        <xdr:cNvPr id="195" name="直線コネクタ 194"/>
        <xdr:cNvCxnSpPr/>
      </xdr:nvCxnSpPr>
      <xdr:spPr>
        <a:xfrm>
          <a:off x="3098800" y="92220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53522</xdr:rowOff>
    </xdr:from>
    <xdr:to>
      <xdr:col>15</xdr:col>
      <xdr:colOff>98425</xdr:colOff>
      <xdr:row>53</xdr:row>
      <xdr:rowOff>135165</xdr:rowOff>
    </xdr:to>
    <xdr:cxnSp macro="">
      <xdr:nvCxnSpPr>
        <xdr:cNvPr id="198" name="直線コネクタ 197"/>
        <xdr:cNvCxnSpPr/>
      </xdr:nvCxnSpPr>
      <xdr:spPr>
        <a:xfrm>
          <a:off x="2209800" y="91403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00" name="テキスト ボックス 199"/>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53522</xdr:rowOff>
    </xdr:from>
    <xdr:to>
      <xdr:col>11</xdr:col>
      <xdr:colOff>9525</xdr:colOff>
      <xdr:row>53</xdr:row>
      <xdr:rowOff>53522</xdr:rowOff>
    </xdr:to>
    <xdr:cxnSp macro="">
      <xdr:nvCxnSpPr>
        <xdr:cNvPr id="201" name="直線コネクタ 200"/>
        <xdr:cNvCxnSpPr/>
      </xdr:nvCxnSpPr>
      <xdr:spPr>
        <a:xfrm>
          <a:off x="1320800" y="9140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05" name="テキスト ボックス 204"/>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11" name="楕円 210"/>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2"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13" name="楕円 212"/>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14" name="テキスト ボックス 213"/>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5" name="楕円 214"/>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6" name="テキスト ボックス 215"/>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2722</xdr:rowOff>
    </xdr:from>
    <xdr:to>
      <xdr:col>11</xdr:col>
      <xdr:colOff>60325</xdr:colOff>
      <xdr:row>53</xdr:row>
      <xdr:rowOff>104322</xdr:rowOff>
    </xdr:to>
    <xdr:sp macro="" textlink="">
      <xdr:nvSpPr>
        <xdr:cNvPr id="217" name="楕円 216"/>
        <xdr:cNvSpPr/>
      </xdr:nvSpPr>
      <xdr:spPr>
        <a:xfrm>
          <a:off x="2159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114499</xdr:rowOff>
    </xdr:from>
    <xdr:ext cx="762000" cy="259045"/>
    <xdr:sp macro="" textlink="">
      <xdr:nvSpPr>
        <xdr:cNvPr id="218" name="テキスト ボックス 217"/>
        <xdr:cNvSpPr txBox="1"/>
      </xdr:nvSpPr>
      <xdr:spPr>
        <a:xfrm>
          <a:off x="1828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2722</xdr:rowOff>
    </xdr:from>
    <xdr:to>
      <xdr:col>6</xdr:col>
      <xdr:colOff>171450</xdr:colOff>
      <xdr:row>53</xdr:row>
      <xdr:rowOff>104322</xdr:rowOff>
    </xdr:to>
    <xdr:sp macro="" textlink="">
      <xdr:nvSpPr>
        <xdr:cNvPr id="219" name="楕円 218"/>
        <xdr:cNvSpPr/>
      </xdr:nvSpPr>
      <xdr:spPr>
        <a:xfrm>
          <a:off x="1270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114499</xdr:rowOff>
    </xdr:from>
    <xdr:ext cx="762000" cy="259045"/>
    <xdr:sp macro="" textlink="">
      <xdr:nvSpPr>
        <xdr:cNvPr id="220" name="テキスト ボックス 219"/>
        <xdr:cNvSpPr txBox="1"/>
      </xdr:nvSpPr>
      <xdr:spPr>
        <a:xfrm>
          <a:off x="939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年度は、全体で昨年度より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値を上回っている。大きな要因は、除雪経費の増に伴う維持補修費の増によるものである。維持補修費については、除雪経費等やむを得ないものを除き事業の妥当性を検討するなどその適正な支出に努める。そのほか、繰出金についても、繰出基準に準拠したうえで見直し等による抑制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157480</xdr:rowOff>
    </xdr:to>
    <xdr:cxnSp macro="">
      <xdr:nvCxnSpPr>
        <xdr:cNvPr id="253" name="直線コネクタ 252"/>
        <xdr:cNvCxnSpPr/>
      </xdr:nvCxnSpPr>
      <xdr:spPr>
        <a:xfrm>
          <a:off x="15671800" y="99187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60</xdr:row>
      <xdr:rowOff>12700</xdr:rowOff>
    </xdr:to>
    <xdr:cxnSp macro="">
      <xdr:nvCxnSpPr>
        <xdr:cNvPr id="256" name="直線コネクタ 255"/>
        <xdr:cNvCxnSpPr/>
      </xdr:nvCxnSpPr>
      <xdr:spPr>
        <a:xfrm flipV="1">
          <a:off x="14782800" y="99187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8" name="テキスト ボックス 257"/>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66040</xdr:rowOff>
    </xdr:to>
    <xdr:cxnSp macro="">
      <xdr:nvCxnSpPr>
        <xdr:cNvPr id="259" name="直線コネクタ 258"/>
        <xdr:cNvCxnSpPr/>
      </xdr:nvCxnSpPr>
      <xdr:spPr>
        <a:xfrm flipV="1">
          <a:off x="13893800" y="10299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61" name="テキスト ボックス 260"/>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20320</xdr:rowOff>
    </xdr:from>
    <xdr:to>
      <xdr:col>69</xdr:col>
      <xdr:colOff>92075</xdr:colOff>
      <xdr:row>60</xdr:row>
      <xdr:rowOff>66040</xdr:rowOff>
    </xdr:to>
    <xdr:cxnSp macro="">
      <xdr:nvCxnSpPr>
        <xdr:cNvPr id="262" name="直線コネクタ 261"/>
        <xdr:cNvCxnSpPr/>
      </xdr:nvCxnSpPr>
      <xdr:spPr>
        <a:xfrm>
          <a:off x="13004800" y="10307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3" name="フローチャート: 判断 262"/>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4" name="テキスト ボックス 263"/>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5" name="フローチャート: 判断 264"/>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6" name="テキスト ボックス 265"/>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106680</xdr:rowOff>
    </xdr:from>
    <xdr:to>
      <xdr:col>82</xdr:col>
      <xdr:colOff>158750</xdr:colOff>
      <xdr:row>59</xdr:row>
      <xdr:rowOff>36830</xdr:rowOff>
    </xdr:to>
    <xdr:sp macro="" textlink="">
      <xdr:nvSpPr>
        <xdr:cNvPr id="272" name="楕円 271"/>
        <xdr:cNvSpPr/>
      </xdr:nvSpPr>
      <xdr:spPr>
        <a:xfrm>
          <a:off x="164592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78757</xdr:rowOff>
    </xdr:from>
    <xdr:ext cx="762000" cy="259045"/>
    <xdr:sp macro="" textlink="">
      <xdr:nvSpPr>
        <xdr:cNvPr id="273" name="その他該当値テキスト"/>
        <xdr:cNvSpPr txBox="1"/>
      </xdr:nvSpPr>
      <xdr:spPr>
        <a:xfrm>
          <a:off x="165989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4" name="楕円 273"/>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75" name="テキスト ボックス 274"/>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6" name="楕円 275"/>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7" name="テキスト ボックス 276"/>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15240</xdr:rowOff>
    </xdr:from>
    <xdr:to>
      <xdr:col>69</xdr:col>
      <xdr:colOff>142875</xdr:colOff>
      <xdr:row>60</xdr:row>
      <xdr:rowOff>116840</xdr:rowOff>
    </xdr:to>
    <xdr:sp macro="" textlink="">
      <xdr:nvSpPr>
        <xdr:cNvPr id="278" name="楕円 277"/>
        <xdr:cNvSpPr/>
      </xdr:nvSpPr>
      <xdr:spPr>
        <a:xfrm>
          <a:off x="13843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101617</xdr:rowOff>
    </xdr:from>
    <xdr:ext cx="762000" cy="259045"/>
    <xdr:sp macro="" textlink="">
      <xdr:nvSpPr>
        <xdr:cNvPr id="279" name="テキスト ボックス 278"/>
        <xdr:cNvSpPr txBox="1"/>
      </xdr:nvSpPr>
      <xdr:spPr>
        <a:xfrm>
          <a:off x="135128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140970</xdr:rowOff>
    </xdr:from>
    <xdr:to>
      <xdr:col>65</xdr:col>
      <xdr:colOff>53975</xdr:colOff>
      <xdr:row>60</xdr:row>
      <xdr:rowOff>71120</xdr:rowOff>
    </xdr:to>
    <xdr:sp macro="" textlink="">
      <xdr:nvSpPr>
        <xdr:cNvPr id="280" name="楕円 279"/>
        <xdr:cNvSpPr/>
      </xdr:nvSpPr>
      <xdr:spPr>
        <a:xfrm>
          <a:off x="12954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55897</xdr:rowOff>
    </xdr:from>
    <xdr:ext cx="762000" cy="259045"/>
    <xdr:sp macro="" textlink="">
      <xdr:nvSpPr>
        <xdr:cNvPr id="281" name="テキスト ボックス 280"/>
        <xdr:cNvSpPr txBox="1"/>
      </xdr:nvSpPr>
      <xdr:spPr>
        <a:xfrm>
          <a:off x="12623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年度における中新川広域行政事務組合下水道事業の地方公営企業法適用等により、補助費等が従前より増となり、類似団体平均値との比較において大きく上回っている。平成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年度においては、中新川広域行政事務組合負担金の一部が出資金に振り変わったことから、昨年度より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ポイントの減となっている。一部事務組合等負担金については削減が困難であるが、町単補助分について有効性等を精査し、見直しに取り組んでいく。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149860</xdr:rowOff>
    </xdr:from>
    <xdr:to>
      <xdr:col>82</xdr:col>
      <xdr:colOff>107950</xdr:colOff>
      <xdr:row>39</xdr:row>
      <xdr:rowOff>92710</xdr:rowOff>
    </xdr:to>
    <xdr:cxnSp macro="">
      <xdr:nvCxnSpPr>
        <xdr:cNvPr id="314" name="直線コネクタ 313"/>
        <xdr:cNvCxnSpPr/>
      </xdr:nvCxnSpPr>
      <xdr:spPr>
        <a:xfrm flipV="1">
          <a:off x="15671800" y="66649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5" name="補助費等平均値テキスト"/>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134620</xdr:rowOff>
    </xdr:from>
    <xdr:to>
      <xdr:col>78</xdr:col>
      <xdr:colOff>69850</xdr:colOff>
      <xdr:row>39</xdr:row>
      <xdr:rowOff>92710</xdr:rowOff>
    </xdr:to>
    <xdr:cxnSp macro="">
      <xdr:nvCxnSpPr>
        <xdr:cNvPr id="317" name="直線コネクタ 316"/>
        <xdr:cNvCxnSpPr/>
      </xdr:nvCxnSpPr>
      <xdr:spPr>
        <a:xfrm>
          <a:off x="14782800" y="630682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9" name="テキスト ボックス 31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88900</xdr:rowOff>
    </xdr:from>
    <xdr:to>
      <xdr:col>73</xdr:col>
      <xdr:colOff>180975</xdr:colOff>
      <xdr:row>36</xdr:row>
      <xdr:rowOff>134620</xdr:rowOff>
    </xdr:to>
    <xdr:cxnSp macro="">
      <xdr:nvCxnSpPr>
        <xdr:cNvPr id="320" name="直線コネクタ 319"/>
        <xdr:cNvCxnSpPr/>
      </xdr:nvCxnSpPr>
      <xdr:spPr>
        <a:xfrm>
          <a:off x="13893800" y="626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73660</xdr:rowOff>
    </xdr:from>
    <xdr:to>
      <xdr:col>69</xdr:col>
      <xdr:colOff>92075</xdr:colOff>
      <xdr:row>36</xdr:row>
      <xdr:rowOff>88900</xdr:rowOff>
    </xdr:to>
    <xdr:cxnSp macro="">
      <xdr:nvCxnSpPr>
        <xdr:cNvPr id="323" name="直線コネクタ 322"/>
        <xdr:cNvCxnSpPr/>
      </xdr:nvCxnSpPr>
      <xdr:spPr>
        <a:xfrm>
          <a:off x="13004800" y="624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22860</xdr:rowOff>
    </xdr:from>
    <xdr:to>
      <xdr:col>69</xdr:col>
      <xdr:colOff>142875</xdr:colOff>
      <xdr:row>36</xdr:row>
      <xdr:rowOff>124460</xdr:rowOff>
    </xdr:to>
    <xdr:sp macro="" textlink="">
      <xdr:nvSpPr>
        <xdr:cNvPr id="324" name="フローチャート: 判断 323"/>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134637</xdr:rowOff>
    </xdr:from>
    <xdr:ext cx="762000" cy="259045"/>
    <xdr:sp macro="" textlink="">
      <xdr:nvSpPr>
        <xdr:cNvPr id="325" name="テキスト ボックス 324"/>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6" name="フローチャート: 判断 325"/>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127017</xdr:rowOff>
    </xdr:from>
    <xdr:ext cx="762000" cy="259045"/>
    <xdr:sp macro="" textlink="">
      <xdr:nvSpPr>
        <xdr:cNvPr id="327" name="テキスト ボックス 326"/>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99060</xdr:rowOff>
    </xdr:from>
    <xdr:to>
      <xdr:col>82</xdr:col>
      <xdr:colOff>158750</xdr:colOff>
      <xdr:row>39</xdr:row>
      <xdr:rowOff>29210</xdr:rowOff>
    </xdr:to>
    <xdr:sp macro="" textlink="">
      <xdr:nvSpPr>
        <xdr:cNvPr id="333" name="楕円 332"/>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71137</xdr:rowOff>
    </xdr:from>
    <xdr:ext cx="762000" cy="259045"/>
    <xdr:sp macro="" textlink="">
      <xdr:nvSpPr>
        <xdr:cNvPr id="334" name="補助費等該当値テキスト"/>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41910</xdr:rowOff>
    </xdr:from>
    <xdr:to>
      <xdr:col>78</xdr:col>
      <xdr:colOff>120650</xdr:colOff>
      <xdr:row>39</xdr:row>
      <xdr:rowOff>143510</xdr:rowOff>
    </xdr:to>
    <xdr:sp macro="" textlink="">
      <xdr:nvSpPr>
        <xdr:cNvPr id="335" name="楕円 334"/>
        <xdr:cNvSpPr/>
      </xdr:nvSpPr>
      <xdr:spPr>
        <a:xfrm>
          <a:off x="15621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128287</xdr:rowOff>
    </xdr:from>
    <xdr:ext cx="736600" cy="259045"/>
    <xdr:sp macro="" textlink="">
      <xdr:nvSpPr>
        <xdr:cNvPr id="336" name="テキスト ボックス 335"/>
        <xdr:cNvSpPr txBox="1"/>
      </xdr:nvSpPr>
      <xdr:spPr>
        <a:xfrm>
          <a:off x="15290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83820</xdr:rowOff>
    </xdr:from>
    <xdr:to>
      <xdr:col>74</xdr:col>
      <xdr:colOff>31750</xdr:colOff>
      <xdr:row>37</xdr:row>
      <xdr:rowOff>13970</xdr:rowOff>
    </xdr:to>
    <xdr:sp macro="" textlink="">
      <xdr:nvSpPr>
        <xdr:cNvPr id="337" name="楕円 336"/>
        <xdr:cNvSpPr/>
      </xdr:nvSpPr>
      <xdr:spPr>
        <a:xfrm>
          <a:off x="14732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170197</xdr:rowOff>
    </xdr:from>
    <xdr:ext cx="762000" cy="259045"/>
    <xdr:sp macro="" textlink="">
      <xdr:nvSpPr>
        <xdr:cNvPr id="338" name="テキスト ボックス 337"/>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38100</xdr:rowOff>
    </xdr:from>
    <xdr:to>
      <xdr:col>69</xdr:col>
      <xdr:colOff>142875</xdr:colOff>
      <xdr:row>36</xdr:row>
      <xdr:rowOff>139700</xdr:rowOff>
    </xdr:to>
    <xdr:sp macro="" textlink="">
      <xdr:nvSpPr>
        <xdr:cNvPr id="339" name="楕円 338"/>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40" name="テキスト ボックス 339"/>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41" name="楕円 340"/>
        <xdr:cNvSpPr/>
      </xdr:nvSpPr>
      <xdr:spPr>
        <a:xfrm>
          <a:off x="12954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109237</xdr:rowOff>
    </xdr:from>
    <xdr:ext cx="762000" cy="259045"/>
    <xdr:sp macro="" textlink="">
      <xdr:nvSpPr>
        <xdr:cNvPr id="342" name="テキスト ボックス 341"/>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類似団体平均値を若干上回っているが、平成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年度の償還ピーク時以降は減少傾向にある。平成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年度において、補償金免除繰上償還を実施したほか、平成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おいても、地域総合整備事業債の繰上償還を行っており、起債残高の抑制及び将来の利子負担の節減に努めている。近年は、ほぼ横ばいの状態が続いている。今後も、起債発行を抑制するなど公債費の適正化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157480</xdr:rowOff>
    </xdr:from>
    <xdr:to>
      <xdr:col>24</xdr:col>
      <xdr:colOff>25400</xdr:colOff>
      <xdr:row>77</xdr:row>
      <xdr:rowOff>16511</xdr:rowOff>
    </xdr:to>
    <xdr:cxnSp macro="">
      <xdr:nvCxnSpPr>
        <xdr:cNvPr id="375" name="直線コネクタ 374"/>
        <xdr:cNvCxnSpPr/>
      </xdr:nvCxnSpPr>
      <xdr:spPr>
        <a:xfrm>
          <a:off x="3987800" y="131876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76"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142239</xdr:rowOff>
    </xdr:from>
    <xdr:to>
      <xdr:col>19</xdr:col>
      <xdr:colOff>187325</xdr:colOff>
      <xdr:row>76</xdr:row>
      <xdr:rowOff>157480</xdr:rowOff>
    </xdr:to>
    <xdr:cxnSp macro="">
      <xdr:nvCxnSpPr>
        <xdr:cNvPr id="378" name="直線コネクタ 377"/>
        <xdr:cNvCxnSpPr/>
      </xdr:nvCxnSpPr>
      <xdr:spPr>
        <a:xfrm>
          <a:off x="3098800" y="131724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80" name="テキスト ボックス 379"/>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77</xdr:row>
      <xdr:rowOff>39370</xdr:rowOff>
    </xdr:to>
    <xdr:cxnSp macro="">
      <xdr:nvCxnSpPr>
        <xdr:cNvPr id="381" name="直線コネクタ 380"/>
        <xdr:cNvCxnSpPr/>
      </xdr:nvCxnSpPr>
      <xdr:spPr>
        <a:xfrm flipV="1">
          <a:off x="2209800" y="131724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3" name="テキスト ボックス 382"/>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39370</xdr:rowOff>
    </xdr:from>
    <xdr:to>
      <xdr:col>11</xdr:col>
      <xdr:colOff>9525</xdr:colOff>
      <xdr:row>77</xdr:row>
      <xdr:rowOff>46989</xdr:rowOff>
    </xdr:to>
    <xdr:cxnSp macro="">
      <xdr:nvCxnSpPr>
        <xdr:cNvPr id="384" name="直線コネクタ 383"/>
        <xdr:cNvCxnSpPr/>
      </xdr:nvCxnSpPr>
      <xdr:spPr>
        <a:xfrm flipV="1">
          <a:off x="1320800" y="13241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85" name="フローチャート: 判断 384"/>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86" name="テキスト ボックス 385"/>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7" name="フローチャート: 判断 386"/>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8" name="テキスト ボックス 387"/>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137161</xdr:rowOff>
    </xdr:from>
    <xdr:to>
      <xdr:col>24</xdr:col>
      <xdr:colOff>76200</xdr:colOff>
      <xdr:row>77</xdr:row>
      <xdr:rowOff>67311</xdr:rowOff>
    </xdr:to>
    <xdr:sp macro="" textlink="">
      <xdr:nvSpPr>
        <xdr:cNvPr id="394" name="楕円 393"/>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109238</xdr:rowOff>
    </xdr:from>
    <xdr:ext cx="762000" cy="259045"/>
    <xdr:sp macro="" textlink="">
      <xdr:nvSpPr>
        <xdr:cNvPr id="395" name="公債費該当値テキスト"/>
        <xdr:cNvSpPr txBox="1"/>
      </xdr:nvSpPr>
      <xdr:spPr>
        <a:xfrm>
          <a:off x="4914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106680</xdr:rowOff>
    </xdr:from>
    <xdr:to>
      <xdr:col>20</xdr:col>
      <xdr:colOff>38100</xdr:colOff>
      <xdr:row>77</xdr:row>
      <xdr:rowOff>36830</xdr:rowOff>
    </xdr:to>
    <xdr:sp macro="" textlink="">
      <xdr:nvSpPr>
        <xdr:cNvPr id="396" name="楕円 395"/>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97" name="テキスト ボックス 396"/>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98" name="楕円 397"/>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99" name="テキスト ボックス 398"/>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160020</xdr:rowOff>
    </xdr:from>
    <xdr:to>
      <xdr:col>11</xdr:col>
      <xdr:colOff>60325</xdr:colOff>
      <xdr:row>77</xdr:row>
      <xdr:rowOff>90170</xdr:rowOff>
    </xdr:to>
    <xdr:sp macro="" textlink="">
      <xdr:nvSpPr>
        <xdr:cNvPr id="400" name="楕円 399"/>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74947</xdr:rowOff>
    </xdr:from>
    <xdr:ext cx="762000" cy="259045"/>
    <xdr:sp macro="" textlink="">
      <xdr:nvSpPr>
        <xdr:cNvPr id="401" name="テキスト ボックス 400"/>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402" name="楕円 401"/>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403" name="テキスト ボックス 402"/>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増となっているが、類似団体との比較では若干低い値を示している。人件費、物件費、補助費等、特別会計及び一部事務組合等への繰出金が比率のなかで多くを占めている。今後も、定員管理適正化計画による人事管理や継続的な事務事業の見直しに努めるとともに、事業計画の見直し等による繰出金の抑制に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1270</xdr:rowOff>
    </xdr:to>
    <xdr:cxnSp macro="">
      <xdr:nvCxnSpPr>
        <xdr:cNvPr id="436" name="直線コネクタ 435"/>
        <xdr:cNvCxnSpPr/>
      </xdr:nvCxnSpPr>
      <xdr:spPr>
        <a:xfrm>
          <a:off x="15671800" y="133172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162577</xdr:rowOff>
    </xdr:from>
    <xdr:ext cx="762000" cy="259045"/>
    <xdr:sp macro="" textlink="">
      <xdr:nvSpPr>
        <xdr:cNvPr id="437" name="公債費以外平均値テキスト"/>
        <xdr:cNvSpPr txBox="1"/>
      </xdr:nvSpPr>
      <xdr:spPr>
        <a:xfrm>
          <a:off x="16598900" y="1336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107950</xdr:rowOff>
    </xdr:from>
    <xdr:to>
      <xdr:col>78</xdr:col>
      <xdr:colOff>69850</xdr:colOff>
      <xdr:row>77</xdr:row>
      <xdr:rowOff>115570</xdr:rowOff>
    </xdr:to>
    <xdr:cxnSp macro="">
      <xdr:nvCxnSpPr>
        <xdr:cNvPr id="439" name="直線コネクタ 438"/>
        <xdr:cNvCxnSpPr/>
      </xdr:nvCxnSpPr>
      <xdr:spPr>
        <a:xfrm>
          <a:off x="14782800" y="1330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44466</xdr:rowOff>
    </xdr:from>
    <xdr:ext cx="736600" cy="259045"/>
    <xdr:sp macro="" textlink="">
      <xdr:nvSpPr>
        <xdr:cNvPr id="441" name="テキスト ボックス 440"/>
        <xdr:cNvSpPr txBox="1"/>
      </xdr:nvSpPr>
      <xdr:spPr>
        <a:xfrm>
          <a:off x="15290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96520</xdr:rowOff>
    </xdr:from>
    <xdr:to>
      <xdr:col>73</xdr:col>
      <xdr:colOff>180975</xdr:colOff>
      <xdr:row>77</xdr:row>
      <xdr:rowOff>107950</xdr:rowOff>
    </xdr:to>
    <xdr:cxnSp macro="">
      <xdr:nvCxnSpPr>
        <xdr:cNvPr id="442" name="直線コネクタ 441"/>
        <xdr:cNvCxnSpPr/>
      </xdr:nvCxnSpPr>
      <xdr:spPr>
        <a:xfrm>
          <a:off x="13893800" y="132981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4" name="テキスト ボックス 443"/>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31750</xdr:rowOff>
    </xdr:from>
    <xdr:to>
      <xdr:col>69</xdr:col>
      <xdr:colOff>92075</xdr:colOff>
      <xdr:row>77</xdr:row>
      <xdr:rowOff>96520</xdr:rowOff>
    </xdr:to>
    <xdr:cxnSp macro="">
      <xdr:nvCxnSpPr>
        <xdr:cNvPr id="445" name="直線コネクタ 444"/>
        <xdr:cNvCxnSpPr/>
      </xdr:nvCxnSpPr>
      <xdr:spPr>
        <a:xfrm>
          <a:off x="13004800" y="132334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46" name="フローチャート: 判断 445"/>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47" name="テキスト ボックス 446"/>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48" name="フローチャート: 判断 447"/>
        <xdr:cNvSpPr/>
      </xdr:nvSpPr>
      <xdr:spPr>
        <a:xfrm>
          <a:off x="12954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33038</xdr:rowOff>
    </xdr:from>
    <xdr:ext cx="762000" cy="259045"/>
    <xdr:sp macro="" textlink="">
      <xdr:nvSpPr>
        <xdr:cNvPr id="449" name="テキスト ボックス 448"/>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55" name="楕円 454"/>
        <xdr:cNvSpPr/>
      </xdr:nvSpPr>
      <xdr:spPr>
        <a:xfrm>
          <a:off x="16459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138447</xdr:rowOff>
    </xdr:from>
    <xdr:ext cx="762000" cy="259045"/>
    <xdr:sp macro="" textlink="">
      <xdr:nvSpPr>
        <xdr:cNvPr id="456" name="公債費以外該当値テキスト"/>
        <xdr:cNvSpPr txBox="1"/>
      </xdr:nvSpPr>
      <xdr:spPr>
        <a:xfrm>
          <a:off x="16598900" y="1316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57" name="楕円 456"/>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58" name="テキスト ボックス 457"/>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57150</xdr:rowOff>
    </xdr:from>
    <xdr:to>
      <xdr:col>74</xdr:col>
      <xdr:colOff>31750</xdr:colOff>
      <xdr:row>77</xdr:row>
      <xdr:rowOff>158750</xdr:rowOff>
    </xdr:to>
    <xdr:sp macro="" textlink="">
      <xdr:nvSpPr>
        <xdr:cNvPr id="459" name="楕円 458"/>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168927</xdr:rowOff>
    </xdr:from>
    <xdr:ext cx="762000" cy="259045"/>
    <xdr:sp macro="" textlink="">
      <xdr:nvSpPr>
        <xdr:cNvPr id="460" name="テキスト ボックス 459"/>
        <xdr:cNvSpPr txBox="1"/>
      </xdr:nvSpPr>
      <xdr:spPr>
        <a:xfrm>
          <a:off x="14401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45720</xdr:rowOff>
    </xdr:from>
    <xdr:to>
      <xdr:col>69</xdr:col>
      <xdr:colOff>142875</xdr:colOff>
      <xdr:row>77</xdr:row>
      <xdr:rowOff>147320</xdr:rowOff>
    </xdr:to>
    <xdr:sp macro="" textlink="">
      <xdr:nvSpPr>
        <xdr:cNvPr id="461" name="楕円 460"/>
        <xdr:cNvSpPr/>
      </xdr:nvSpPr>
      <xdr:spPr>
        <a:xfrm>
          <a:off x="13843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62" name="テキスト ボックス 461"/>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152400</xdr:rowOff>
    </xdr:from>
    <xdr:to>
      <xdr:col>65</xdr:col>
      <xdr:colOff>53975</xdr:colOff>
      <xdr:row>77</xdr:row>
      <xdr:rowOff>82550</xdr:rowOff>
    </xdr:to>
    <xdr:sp macro="" textlink="">
      <xdr:nvSpPr>
        <xdr:cNvPr id="463" name="楕円 462"/>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92727</xdr:rowOff>
    </xdr:from>
    <xdr:ext cx="762000" cy="259045"/>
    <xdr:sp macro="" textlink="">
      <xdr:nvSpPr>
        <xdr:cNvPr id="464" name="テキスト ボックス 463"/>
        <xdr:cNvSpPr txBox="1"/>
      </xdr:nvSpPr>
      <xdr:spPr>
        <a:xfrm>
          <a:off x="12623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49336</xdr:rowOff>
    </xdr:from>
    <xdr:to>
      <xdr:col>29</xdr:col>
      <xdr:colOff>127000</xdr:colOff>
      <xdr:row>17</xdr:row>
      <xdr:rowOff>51132</xdr:rowOff>
    </xdr:to>
    <xdr:cxnSp macro="">
      <xdr:nvCxnSpPr>
        <xdr:cNvPr id="52" name="直線コネクタ 51"/>
        <xdr:cNvCxnSpPr/>
      </xdr:nvCxnSpPr>
      <xdr:spPr bwMode="auto">
        <a:xfrm>
          <a:off x="5003800" y="3011611"/>
          <a:ext cx="647700" cy="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164714</xdr:rowOff>
    </xdr:from>
    <xdr:ext cx="762000" cy="259045"/>
    <xdr:sp macro="" textlink="">
      <xdr:nvSpPr>
        <xdr:cNvPr id="53" name="人口1人当たり決算額の推移平均値テキスト130"/>
        <xdr:cNvSpPr txBox="1"/>
      </xdr:nvSpPr>
      <xdr:spPr>
        <a:xfrm>
          <a:off x="5740400" y="2784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49336</xdr:rowOff>
    </xdr:from>
    <xdr:to>
      <xdr:col>26</xdr:col>
      <xdr:colOff>50800</xdr:colOff>
      <xdr:row>17</xdr:row>
      <xdr:rowOff>54136</xdr:rowOff>
    </xdr:to>
    <xdr:cxnSp macro="">
      <xdr:nvCxnSpPr>
        <xdr:cNvPr id="55" name="直線コネクタ 54"/>
        <xdr:cNvCxnSpPr/>
      </xdr:nvCxnSpPr>
      <xdr:spPr bwMode="auto">
        <a:xfrm flipV="1">
          <a:off x="4305300" y="3011611"/>
          <a:ext cx="698500" cy="4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102785</xdr:rowOff>
    </xdr:from>
    <xdr:ext cx="736600" cy="259045"/>
    <xdr:sp macro="" textlink="">
      <xdr:nvSpPr>
        <xdr:cNvPr id="57" name="テキスト ボックス 56"/>
        <xdr:cNvSpPr txBox="1"/>
      </xdr:nvSpPr>
      <xdr:spPr>
        <a:xfrm>
          <a:off x="4622800" y="272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53042</xdr:rowOff>
    </xdr:from>
    <xdr:to>
      <xdr:col>22</xdr:col>
      <xdr:colOff>114300</xdr:colOff>
      <xdr:row>17</xdr:row>
      <xdr:rowOff>54136</xdr:rowOff>
    </xdr:to>
    <xdr:cxnSp macro="">
      <xdr:nvCxnSpPr>
        <xdr:cNvPr id="58" name="直線コネクタ 57"/>
        <xdr:cNvCxnSpPr/>
      </xdr:nvCxnSpPr>
      <xdr:spPr bwMode="auto">
        <a:xfrm>
          <a:off x="3606800" y="3015317"/>
          <a:ext cx="698500" cy="1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88416</xdr:rowOff>
    </xdr:from>
    <xdr:ext cx="762000" cy="259045"/>
    <xdr:sp macro="" textlink="">
      <xdr:nvSpPr>
        <xdr:cNvPr id="60" name="テキスト ボックス 59"/>
        <xdr:cNvSpPr txBox="1"/>
      </xdr:nvSpPr>
      <xdr:spPr>
        <a:xfrm>
          <a:off x="3924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53042</xdr:rowOff>
    </xdr:from>
    <xdr:to>
      <xdr:col>18</xdr:col>
      <xdr:colOff>177800</xdr:colOff>
      <xdr:row>17</xdr:row>
      <xdr:rowOff>108200</xdr:rowOff>
    </xdr:to>
    <xdr:cxnSp macro="">
      <xdr:nvCxnSpPr>
        <xdr:cNvPr id="61" name="直線コネクタ 60"/>
        <xdr:cNvCxnSpPr/>
      </xdr:nvCxnSpPr>
      <xdr:spPr bwMode="auto">
        <a:xfrm flipV="1">
          <a:off x="2908300" y="3015317"/>
          <a:ext cx="698500" cy="55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332</xdr:rowOff>
    </xdr:from>
    <xdr:to>
      <xdr:col>29</xdr:col>
      <xdr:colOff>177800</xdr:colOff>
      <xdr:row>17</xdr:row>
      <xdr:rowOff>101932</xdr:rowOff>
    </xdr:to>
    <xdr:sp macro="" textlink="">
      <xdr:nvSpPr>
        <xdr:cNvPr id="71" name="楕円 70"/>
        <xdr:cNvSpPr/>
      </xdr:nvSpPr>
      <xdr:spPr bwMode="auto">
        <a:xfrm>
          <a:off x="5600700" y="2962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143859</xdr:rowOff>
    </xdr:from>
    <xdr:ext cx="762000" cy="259045"/>
    <xdr:sp macro="" textlink="">
      <xdr:nvSpPr>
        <xdr:cNvPr id="72" name="人口1人当たり決算額の推移該当値テキスト130"/>
        <xdr:cNvSpPr txBox="1"/>
      </xdr:nvSpPr>
      <xdr:spPr>
        <a:xfrm>
          <a:off x="5740400" y="293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169986</xdr:rowOff>
    </xdr:from>
    <xdr:to>
      <xdr:col>26</xdr:col>
      <xdr:colOff>101600</xdr:colOff>
      <xdr:row>17</xdr:row>
      <xdr:rowOff>100136</xdr:rowOff>
    </xdr:to>
    <xdr:sp macro="" textlink="">
      <xdr:nvSpPr>
        <xdr:cNvPr id="73" name="楕円 72"/>
        <xdr:cNvSpPr/>
      </xdr:nvSpPr>
      <xdr:spPr bwMode="auto">
        <a:xfrm>
          <a:off x="4953000" y="2960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84913</xdr:rowOff>
    </xdr:from>
    <xdr:ext cx="736600" cy="259045"/>
    <xdr:sp macro="" textlink="">
      <xdr:nvSpPr>
        <xdr:cNvPr id="74" name="テキスト ボックス 73"/>
        <xdr:cNvSpPr txBox="1"/>
      </xdr:nvSpPr>
      <xdr:spPr>
        <a:xfrm>
          <a:off x="4622800" y="3047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3336</xdr:rowOff>
    </xdr:from>
    <xdr:to>
      <xdr:col>22</xdr:col>
      <xdr:colOff>165100</xdr:colOff>
      <xdr:row>17</xdr:row>
      <xdr:rowOff>104936</xdr:rowOff>
    </xdr:to>
    <xdr:sp macro="" textlink="">
      <xdr:nvSpPr>
        <xdr:cNvPr id="75" name="楕円 74"/>
        <xdr:cNvSpPr/>
      </xdr:nvSpPr>
      <xdr:spPr bwMode="auto">
        <a:xfrm>
          <a:off x="4254500" y="2965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89713</xdr:rowOff>
    </xdr:from>
    <xdr:ext cx="762000" cy="259045"/>
    <xdr:sp macro="" textlink="">
      <xdr:nvSpPr>
        <xdr:cNvPr id="76" name="テキスト ボックス 75"/>
        <xdr:cNvSpPr txBox="1"/>
      </xdr:nvSpPr>
      <xdr:spPr>
        <a:xfrm>
          <a:off x="3924300" y="305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2242</xdr:rowOff>
    </xdr:from>
    <xdr:to>
      <xdr:col>19</xdr:col>
      <xdr:colOff>38100</xdr:colOff>
      <xdr:row>17</xdr:row>
      <xdr:rowOff>103842</xdr:rowOff>
    </xdr:to>
    <xdr:sp macro="" textlink="">
      <xdr:nvSpPr>
        <xdr:cNvPr id="77" name="楕円 76"/>
        <xdr:cNvSpPr/>
      </xdr:nvSpPr>
      <xdr:spPr bwMode="auto">
        <a:xfrm>
          <a:off x="3556000" y="2964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114019</xdr:rowOff>
    </xdr:from>
    <xdr:ext cx="762000" cy="259045"/>
    <xdr:sp macro="" textlink="">
      <xdr:nvSpPr>
        <xdr:cNvPr id="78" name="テキスト ボックス 77"/>
        <xdr:cNvSpPr txBox="1"/>
      </xdr:nvSpPr>
      <xdr:spPr>
        <a:xfrm>
          <a:off x="3225800" y="27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57400</xdr:rowOff>
    </xdr:from>
    <xdr:to>
      <xdr:col>15</xdr:col>
      <xdr:colOff>101600</xdr:colOff>
      <xdr:row>17</xdr:row>
      <xdr:rowOff>159000</xdr:rowOff>
    </xdr:to>
    <xdr:sp macro="" textlink="">
      <xdr:nvSpPr>
        <xdr:cNvPr id="79" name="楕円 78"/>
        <xdr:cNvSpPr/>
      </xdr:nvSpPr>
      <xdr:spPr bwMode="auto">
        <a:xfrm>
          <a:off x="2857500" y="3019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169177</xdr:rowOff>
    </xdr:from>
    <xdr:ext cx="762000" cy="259045"/>
    <xdr:sp macro="" textlink="">
      <xdr:nvSpPr>
        <xdr:cNvPr id="80" name="テキスト ボックス 79"/>
        <xdr:cNvSpPr txBox="1"/>
      </xdr:nvSpPr>
      <xdr:spPr>
        <a:xfrm>
          <a:off x="2527300" y="278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310131</xdr:rowOff>
    </xdr:from>
    <xdr:to>
      <xdr:col>29</xdr:col>
      <xdr:colOff>127000</xdr:colOff>
      <xdr:row>35</xdr:row>
      <xdr:rowOff>28885</xdr:rowOff>
    </xdr:to>
    <xdr:cxnSp macro="">
      <xdr:nvCxnSpPr>
        <xdr:cNvPr id="112" name="直線コネクタ 111"/>
        <xdr:cNvCxnSpPr/>
      </xdr:nvCxnSpPr>
      <xdr:spPr bwMode="auto">
        <a:xfrm flipV="1">
          <a:off x="5003800" y="6577581"/>
          <a:ext cx="647700" cy="61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119418</xdr:rowOff>
    </xdr:from>
    <xdr:ext cx="762000" cy="259045"/>
    <xdr:sp macro="" textlink="">
      <xdr:nvSpPr>
        <xdr:cNvPr id="113" name="人口1人当たり決算額の推移平均値テキスト445"/>
        <xdr:cNvSpPr txBox="1"/>
      </xdr:nvSpPr>
      <xdr:spPr>
        <a:xfrm>
          <a:off x="5740400" y="7072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28885</xdr:rowOff>
    </xdr:from>
    <xdr:to>
      <xdr:col>26</xdr:col>
      <xdr:colOff>50800</xdr:colOff>
      <xdr:row>35</xdr:row>
      <xdr:rowOff>81372</xdr:rowOff>
    </xdr:to>
    <xdr:cxnSp macro="">
      <xdr:nvCxnSpPr>
        <xdr:cNvPr id="115" name="直線コネクタ 114"/>
        <xdr:cNvCxnSpPr/>
      </xdr:nvCxnSpPr>
      <xdr:spPr bwMode="auto">
        <a:xfrm flipV="1">
          <a:off x="4305300" y="6639235"/>
          <a:ext cx="698500" cy="52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59296</xdr:rowOff>
    </xdr:from>
    <xdr:ext cx="736600" cy="259045"/>
    <xdr:sp macro="" textlink="">
      <xdr:nvSpPr>
        <xdr:cNvPr id="117" name="テキスト ボックス 116"/>
        <xdr:cNvSpPr txBox="1"/>
      </xdr:nvSpPr>
      <xdr:spPr>
        <a:xfrm>
          <a:off x="4622800" y="718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81372</xdr:rowOff>
    </xdr:from>
    <xdr:to>
      <xdr:col>22</xdr:col>
      <xdr:colOff>114300</xdr:colOff>
      <xdr:row>35</xdr:row>
      <xdr:rowOff>88092</xdr:rowOff>
    </xdr:to>
    <xdr:cxnSp macro="">
      <xdr:nvCxnSpPr>
        <xdr:cNvPr id="118" name="直線コネクタ 117"/>
        <xdr:cNvCxnSpPr/>
      </xdr:nvCxnSpPr>
      <xdr:spPr bwMode="auto">
        <a:xfrm flipV="1">
          <a:off x="3606800" y="6691722"/>
          <a:ext cx="698500" cy="6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59638</xdr:rowOff>
    </xdr:from>
    <xdr:ext cx="762000" cy="259045"/>
    <xdr:sp macro="" textlink="">
      <xdr:nvSpPr>
        <xdr:cNvPr id="120" name="テキスト ボックス 119"/>
        <xdr:cNvSpPr txBox="1"/>
      </xdr:nvSpPr>
      <xdr:spPr>
        <a:xfrm>
          <a:off x="3924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37298</xdr:rowOff>
    </xdr:from>
    <xdr:to>
      <xdr:col>18</xdr:col>
      <xdr:colOff>177800</xdr:colOff>
      <xdr:row>35</xdr:row>
      <xdr:rowOff>88092</xdr:rowOff>
    </xdr:to>
    <xdr:cxnSp macro="">
      <xdr:nvCxnSpPr>
        <xdr:cNvPr id="121" name="直線コネクタ 120"/>
        <xdr:cNvCxnSpPr/>
      </xdr:nvCxnSpPr>
      <xdr:spPr bwMode="auto">
        <a:xfrm>
          <a:off x="2908300" y="6647648"/>
          <a:ext cx="698500" cy="50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2819</xdr:rowOff>
    </xdr:from>
    <xdr:to>
      <xdr:col>19</xdr:col>
      <xdr:colOff>38100</xdr:colOff>
      <xdr:row>37</xdr:row>
      <xdr:rowOff>104419</xdr:rowOff>
    </xdr:to>
    <xdr:sp macro="" textlink="">
      <xdr:nvSpPr>
        <xdr:cNvPr id="122" name="フローチャート: 判断 121"/>
        <xdr:cNvSpPr/>
      </xdr:nvSpPr>
      <xdr:spPr bwMode="auto">
        <a:xfrm>
          <a:off x="35560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89196</xdr:rowOff>
    </xdr:from>
    <xdr:ext cx="762000" cy="259045"/>
    <xdr:sp macro="" textlink="">
      <xdr:nvSpPr>
        <xdr:cNvPr id="123" name="テキスト ボックス 122"/>
        <xdr:cNvSpPr txBox="1"/>
      </xdr:nvSpPr>
      <xdr:spPr>
        <a:xfrm>
          <a:off x="3225800" y="721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134196</xdr:rowOff>
    </xdr:from>
    <xdr:to>
      <xdr:col>15</xdr:col>
      <xdr:colOff>101600</xdr:colOff>
      <xdr:row>37</xdr:row>
      <xdr:rowOff>64346</xdr:rowOff>
    </xdr:to>
    <xdr:sp macro="" textlink="">
      <xdr:nvSpPr>
        <xdr:cNvPr id="124" name="フローチャート: 判断 123"/>
        <xdr:cNvSpPr/>
      </xdr:nvSpPr>
      <xdr:spPr bwMode="auto">
        <a:xfrm>
          <a:off x="2857500" y="7087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49123</xdr:rowOff>
    </xdr:from>
    <xdr:ext cx="762000" cy="259045"/>
    <xdr:sp macro="" textlink="">
      <xdr:nvSpPr>
        <xdr:cNvPr id="125" name="テキスト ボックス 124"/>
        <xdr:cNvSpPr txBox="1"/>
      </xdr:nvSpPr>
      <xdr:spPr>
        <a:xfrm>
          <a:off x="2527300" y="717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259331</xdr:rowOff>
    </xdr:from>
    <xdr:to>
      <xdr:col>29</xdr:col>
      <xdr:colOff>177800</xdr:colOff>
      <xdr:row>35</xdr:row>
      <xdr:rowOff>18031</xdr:rowOff>
    </xdr:to>
    <xdr:sp macro="" textlink="">
      <xdr:nvSpPr>
        <xdr:cNvPr id="131" name="楕円 130"/>
        <xdr:cNvSpPr/>
      </xdr:nvSpPr>
      <xdr:spPr bwMode="auto">
        <a:xfrm>
          <a:off x="5600700" y="652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104408</xdr:rowOff>
    </xdr:from>
    <xdr:ext cx="762000" cy="259045"/>
    <xdr:sp macro="" textlink="">
      <xdr:nvSpPr>
        <xdr:cNvPr id="132" name="人口1人当たり決算額の推移該当値テキスト445"/>
        <xdr:cNvSpPr txBox="1"/>
      </xdr:nvSpPr>
      <xdr:spPr>
        <a:xfrm>
          <a:off x="5740400" y="637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320985</xdr:rowOff>
    </xdr:from>
    <xdr:to>
      <xdr:col>26</xdr:col>
      <xdr:colOff>101600</xdr:colOff>
      <xdr:row>35</xdr:row>
      <xdr:rowOff>79685</xdr:rowOff>
    </xdr:to>
    <xdr:sp macro="" textlink="">
      <xdr:nvSpPr>
        <xdr:cNvPr id="133" name="楕円 132"/>
        <xdr:cNvSpPr/>
      </xdr:nvSpPr>
      <xdr:spPr bwMode="auto">
        <a:xfrm>
          <a:off x="4953000" y="6588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89862</xdr:rowOff>
    </xdr:from>
    <xdr:ext cx="736600" cy="259045"/>
    <xdr:sp macro="" textlink="">
      <xdr:nvSpPr>
        <xdr:cNvPr id="134" name="テキスト ボックス 133"/>
        <xdr:cNvSpPr txBox="1"/>
      </xdr:nvSpPr>
      <xdr:spPr>
        <a:xfrm>
          <a:off x="4622800" y="6357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30572</xdr:rowOff>
    </xdr:from>
    <xdr:to>
      <xdr:col>22</xdr:col>
      <xdr:colOff>165100</xdr:colOff>
      <xdr:row>35</xdr:row>
      <xdr:rowOff>132172</xdr:rowOff>
    </xdr:to>
    <xdr:sp macro="" textlink="">
      <xdr:nvSpPr>
        <xdr:cNvPr id="135" name="楕円 134"/>
        <xdr:cNvSpPr/>
      </xdr:nvSpPr>
      <xdr:spPr bwMode="auto">
        <a:xfrm>
          <a:off x="4254500" y="6640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142348</xdr:rowOff>
    </xdr:from>
    <xdr:ext cx="762000" cy="259045"/>
    <xdr:sp macro="" textlink="">
      <xdr:nvSpPr>
        <xdr:cNvPr id="136" name="テキスト ボックス 135"/>
        <xdr:cNvSpPr txBox="1"/>
      </xdr:nvSpPr>
      <xdr:spPr>
        <a:xfrm>
          <a:off x="3924300" y="6409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37292</xdr:rowOff>
    </xdr:from>
    <xdr:to>
      <xdr:col>19</xdr:col>
      <xdr:colOff>38100</xdr:colOff>
      <xdr:row>35</xdr:row>
      <xdr:rowOff>138892</xdr:rowOff>
    </xdr:to>
    <xdr:sp macro="" textlink="">
      <xdr:nvSpPr>
        <xdr:cNvPr id="137" name="楕円 136"/>
        <xdr:cNvSpPr/>
      </xdr:nvSpPr>
      <xdr:spPr bwMode="auto">
        <a:xfrm>
          <a:off x="3556000" y="6647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149069</xdr:rowOff>
    </xdr:from>
    <xdr:ext cx="762000" cy="259045"/>
    <xdr:sp macro="" textlink="">
      <xdr:nvSpPr>
        <xdr:cNvPr id="138" name="テキスト ボックス 137"/>
        <xdr:cNvSpPr txBox="1"/>
      </xdr:nvSpPr>
      <xdr:spPr>
        <a:xfrm>
          <a:off x="3225800" y="641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329398</xdr:rowOff>
    </xdr:from>
    <xdr:to>
      <xdr:col>15</xdr:col>
      <xdr:colOff>101600</xdr:colOff>
      <xdr:row>35</xdr:row>
      <xdr:rowOff>88098</xdr:rowOff>
    </xdr:to>
    <xdr:sp macro="" textlink="">
      <xdr:nvSpPr>
        <xdr:cNvPr id="139" name="楕円 138"/>
        <xdr:cNvSpPr/>
      </xdr:nvSpPr>
      <xdr:spPr bwMode="auto">
        <a:xfrm>
          <a:off x="2857500" y="6596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98274</xdr:rowOff>
    </xdr:from>
    <xdr:ext cx="762000" cy="259045"/>
    <xdr:sp macro="" textlink="">
      <xdr:nvSpPr>
        <xdr:cNvPr id="140" name="テキスト ボックス 139"/>
        <xdr:cNvSpPr txBox="1"/>
      </xdr:nvSpPr>
      <xdr:spPr>
        <a:xfrm>
          <a:off x="2527300" y="6365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20,957
20,723
236.71
9,640,678
9,393,463
226,400
6,294,634
8,657,361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4121</xdr:rowOff>
    </xdr:from>
    <xdr:to>
      <xdr:col>24</xdr:col>
      <xdr:colOff>63500</xdr:colOff>
      <xdr:row>37</xdr:row>
      <xdr:rowOff>24809</xdr:rowOff>
    </xdr:to>
    <xdr:cxnSp macro="">
      <xdr:nvCxnSpPr>
        <xdr:cNvPr id="61" name="直線コネクタ 60"/>
        <xdr:cNvCxnSpPr/>
      </xdr:nvCxnSpPr>
      <xdr:spPr>
        <a:xfrm>
          <a:off x="3797300" y="6347771"/>
          <a:ext cx="8382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78535</xdr:rowOff>
    </xdr:from>
    <xdr:ext cx="534377" cy="259045"/>
    <xdr:sp macro="" textlink="">
      <xdr:nvSpPr>
        <xdr:cNvPr id="62" name="人件費平均値テキスト"/>
        <xdr:cNvSpPr txBox="1"/>
      </xdr:nvSpPr>
      <xdr:spPr>
        <a:xfrm>
          <a:off x="4686300" y="607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368</xdr:rowOff>
    </xdr:from>
    <xdr:to>
      <xdr:col>19</xdr:col>
      <xdr:colOff>177800</xdr:colOff>
      <xdr:row>37</xdr:row>
      <xdr:rowOff>4121</xdr:rowOff>
    </xdr:to>
    <xdr:cxnSp macro="">
      <xdr:nvCxnSpPr>
        <xdr:cNvPr id="64" name="直線コネクタ 63"/>
        <xdr:cNvCxnSpPr/>
      </xdr:nvCxnSpPr>
      <xdr:spPr>
        <a:xfrm>
          <a:off x="2908300" y="6344018"/>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5116</xdr:rowOff>
    </xdr:from>
    <xdr:ext cx="534377" cy="259045"/>
    <xdr:sp macro="" textlink="">
      <xdr:nvSpPr>
        <xdr:cNvPr id="66" name="テキスト ボックス 65"/>
        <xdr:cNvSpPr txBox="1"/>
      </xdr:nvSpPr>
      <xdr:spPr>
        <a:xfrm>
          <a:off x="3530111" y="6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156635</xdr:rowOff>
    </xdr:from>
    <xdr:to>
      <xdr:col>15</xdr:col>
      <xdr:colOff>50800</xdr:colOff>
      <xdr:row>37</xdr:row>
      <xdr:rowOff>368</xdr:rowOff>
    </xdr:to>
    <xdr:cxnSp macro="">
      <xdr:nvCxnSpPr>
        <xdr:cNvPr id="67" name="直線コネクタ 66"/>
        <xdr:cNvCxnSpPr/>
      </xdr:nvCxnSpPr>
      <xdr:spPr>
        <a:xfrm>
          <a:off x="2019300" y="6328835"/>
          <a:ext cx="889000" cy="1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165917</xdr:rowOff>
    </xdr:from>
    <xdr:ext cx="534377" cy="259045"/>
    <xdr:sp macro="" textlink="">
      <xdr:nvSpPr>
        <xdr:cNvPr id="69" name="テキスト ボックス 68"/>
        <xdr:cNvSpPr txBox="1"/>
      </xdr:nvSpPr>
      <xdr:spPr>
        <a:xfrm>
          <a:off x="2641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156635</xdr:rowOff>
    </xdr:from>
    <xdr:to>
      <xdr:col>10</xdr:col>
      <xdr:colOff>114300</xdr:colOff>
      <xdr:row>37</xdr:row>
      <xdr:rowOff>34925</xdr:rowOff>
    </xdr:to>
    <xdr:cxnSp macro="">
      <xdr:nvCxnSpPr>
        <xdr:cNvPr id="70" name="直線コネクタ 69"/>
        <xdr:cNvCxnSpPr/>
      </xdr:nvCxnSpPr>
      <xdr:spPr>
        <a:xfrm flipV="1">
          <a:off x="1130300" y="6328835"/>
          <a:ext cx="889000" cy="4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140087</xdr:rowOff>
    </xdr:from>
    <xdr:to>
      <xdr:col>10</xdr:col>
      <xdr:colOff>165100</xdr:colOff>
      <xdr:row>37</xdr:row>
      <xdr:rowOff>70237</xdr:rowOff>
    </xdr:to>
    <xdr:sp macro="" textlink="">
      <xdr:nvSpPr>
        <xdr:cNvPr id="71" name="フローチャート: 判断 70"/>
        <xdr:cNvSpPr/>
      </xdr:nvSpPr>
      <xdr:spPr>
        <a:xfrm>
          <a:off x="1968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61364</xdr:rowOff>
    </xdr:from>
    <xdr:ext cx="534377" cy="259045"/>
    <xdr:sp macro="" textlink="">
      <xdr:nvSpPr>
        <xdr:cNvPr id="72" name="テキスト ボックス 71"/>
        <xdr:cNvSpPr txBox="1"/>
      </xdr:nvSpPr>
      <xdr:spPr>
        <a:xfrm>
          <a:off x="1752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151022</xdr:rowOff>
    </xdr:from>
    <xdr:to>
      <xdr:col>6</xdr:col>
      <xdr:colOff>38100</xdr:colOff>
      <xdr:row>37</xdr:row>
      <xdr:rowOff>81172</xdr:rowOff>
    </xdr:to>
    <xdr:sp macro="" textlink="">
      <xdr:nvSpPr>
        <xdr:cNvPr id="73" name="フローチャート: 判断 72"/>
        <xdr:cNvSpPr/>
      </xdr:nvSpPr>
      <xdr:spPr>
        <a:xfrm>
          <a:off x="1079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97699</xdr:rowOff>
    </xdr:from>
    <xdr:ext cx="534377" cy="259045"/>
    <xdr:sp macro="" textlink="">
      <xdr:nvSpPr>
        <xdr:cNvPr id="74" name="テキスト ボックス 73"/>
        <xdr:cNvSpPr txBox="1"/>
      </xdr:nvSpPr>
      <xdr:spPr>
        <a:xfrm>
          <a:off x="863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145459</xdr:rowOff>
    </xdr:from>
    <xdr:to>
      <xdr:col>24</xdr:col>
      <xdr:colOff>114300</xdr:colOff>
      <xdr:row>37</xdr:row>
      <xdr:rowOff>75609</xdr:rowOff>
    </xdr:to>
    <xdr:sp macro="" textlink="">
      <xdr:nvSpPr>
        <xdr:cNvPr id="80" name="楕円 79"/>
        <xdr:cNvSpPr/>
      </xdr:nvSpPr>
      <xdr:spPr>
        <a:xfrm>
          <a:off x="4584700" y="631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123886</xdr:rowOff>
    </xdr:from>
    <xdr:ext cx="534377" cy="259045"/>
    <xdr:sp macro="" textlink="">
      <xdr:nvSpPr>
        <xdr:cNvPr id="81" name="人件費該当値テキスト"/>
        <xdr:cNvSpPr txBox="1"/>
      </xdr:nvSpPr>
      <xdr:spPr>
        <a:xfrm>
          <a:off x="4686300" y="629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124771</xdr:rowOff>
    </xdr:from>
    <xdr:to>
      <xdr:col>20</xdr:col>
      <xdr:colOff>38100</xdr:colOff>
      <xdr:row>37</xdr:row>
      <xdr:rowOff>54921</xdr:rowOff>
    </xdr:to>
    <xdr:sp macro="" textlink="">
      <xdr:nvSpPr>
        <xdr:cNvPr id="82" name="楕円 81"/>
        <xdr:cNvSpPr/>
      </xdr:nvSpPr>
      <xdr:spPr>
        <a:xfrm>
          <a:off x="3746500" y="62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46048</xdr:rowOff>
    </xdr:from>
    <xdr:ext cx="534377" cy="259045"/>
    <xdr:sp macro="" textlink="">
      <xdr:nvSpPr>
        <xdr:cNvPr id="83" name="テキスト ボックス 82"/>
        <xdr:cNvSpPr txBox="1"/>
      </xdr:nvSpPr>
      <xdr:spPr>
        <a:xfrm>
          <a:off x="3530111" y="638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121018</xdr:rowOff>
    </xdr:from>
    <xdr:to>
      <xdr:col>15</xdr:col>
      <xdr:colOff>101600</xdr:colOff>
      <xdr:row>37</xdr:row>
      <xdr:rowOff>51168</xdr:rowOff>
    </xdr:to>
    <xdr:sp macro="" textlink="">
      <xdr:nvSpPr>
        <xdr:cNvPr id="84" name="楕円 83"/>
        <xdr:cNvSpPr/>
      </xdr:nvSpPr>
      <xdr:spPr>
        <a:xfrm>
          <a:off x="2857500" y="629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42295</xdr:rowOff>
    </xdr:from>
    <xdr:ext cx="534377" cy="259045"/>
    <xdr:sp macro="" textlink="">
      <xdr:nvSpPr>
        <xdr:cNvPr id="85" name="テキスト ボックス 84"/>
        <xdr:cNvSpPr txBox="1"/>
      </xdr:nvSpPr>
      <xdr:spPr>
        <a:xfrm>
          <a:off x="2641111" y="638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105835</xdr:rowOff>
    </xdr:from>
    <xdr:to>
      <xdr:col>10</xdr:col>
      <xdr:colOff>165100</xdr:colOff>
      <xdr:row>37</xdr:row>
      <xdr:rowOff>35985</xdr:rowOff>
    </xdr:to>
    <xdr:sp macro="" textlink="">
      <xdr:nvSpPr>
        <xdr:cNvPr id="86" name="楕円 85"/>
        <xdr:cNvSpPr/>
      </xdr:nvSpPr>
      <xdr:spPr>
        <a:xfrm>
          <a:off x="1968500" y="62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52512</xdr:rowOff>
    </xdr:from>
    <xdr:ext cx="534377" cy="259045"/>
    <xdr:sp macro="" textlink="">
      <xdr:nvSpPr>
        <xdr:cNvPr id="87" name="テキスト ボックス 86"/>
        <xdr:cNvSpPr txBox="1"/>
      </xdr:nvSpPr>
      <xdr:spPr>
        <a:xfrm>
          <a:off x="1752111" y="605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155575</xdr:rowOff>
    </xdr:from>
    <xdr:to>
      <xdr:col>6</xdr:col>
      <xdr:colOff>38100</xdr:colOff>
      <xdr:row>37</xdr:row>
      <xdr:rowOff>85725</xdr:rowOff>
    </xdr:to>
    <xdr:sp macro="" textlink="">
      <xdr:nvSpPr>
        <xdr:cNvPr id="88" name="楕円 87"/>
        <xdr:cNvSpPr/>
      </xdr:nvSpPr>
      <xdr:spPr>
        <a:xfrm>
          <a:off x="1079500" y="6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76852</xdr:rowOff>
    </xdr:from>
    <xdr:ext cx="534377" cy="259045"/>
    <xdr:sp macro="" textlink="">
      <xdr:nvSpPr>
        <xdr:cNvPr id="89" name="テキスト ボックス 88"/>
        <xdr:cNvSpPr txBox="1"/>
      </xdr:nvSpPr>
      <xdr:spPr>
        <a:xfrm>
          <a:off x="863111" y="642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157924</xdr:rowOff>
    </xdr:from>
    <xdr:to>
      <xdr:col>24</xdr:col>
      <xdr:colOff>63500</xdr:colOff>
      <xdr:row>57</xdr:row>
      <xdr:rowOff>12671</xdr:rowOff>
    </xdr:to>
    <xdr:cxnSp macro="">
      <xdr:nvCxnSpPr>
        <xdr:cNvPr id="116" name="直線コネクタ 115"/>
        <xdr:cNvCxnSpPr/>
      </xdr:nvCxnSpPr>
      <xdr:spPr>
        <a:xfrm>
          <a:off x="3797300" y="9759124"/>
          <a:ext cx="838200" cy="2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138208</xdr:rowOff>
    </xdr:from>
    <xdr:ext cx="534377" cy="259045"/>
    <xdr:sp macro="" textlink="">
      <xdr:nvSpPr>
        <xdr:cNvPr id="117" name="物件費平均値テキスト"/>
        <xdr:cNvSpPr txBox="1"/>
      </xdr:nvSpPr>
      <xdr:spPr>
        <a:xfrm>
          <a:off x="4686300" y="95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137099</xdr:rowOff>
    </xdr:from>
    <xdr:to>
      <xdr:col>19</xdr:col>
      <xdr:colOff>177800</xdr:colOff>
      <xdr:row>56</xdr:row>
      <xdr:rowOff>157924</xdr:rowOff>
    </xdr:to>
    <xdr:cxnSp macro="">
      <xdr:nvCxnSpPr>
        <xdr:cNvPr id="119" name="直線コネクタ 118"/>
        <xdr:cNvCxnSpPr/>
      </xdr:nvCxnSpPr>
      <xdr:spPr>
        <a:xfrm>
          <a:off x="2908300" y="9738299"/>
          <a:ext cx="889000" cy="2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137099</xdr:rowOff>
    </xdr:from>
    <xdr:to>
      <xdr:col>15</xdr:col>
      <xdr:colOff>50800</xdr:colOff>
      <xdr:row>56</xdr:row>
      <xdr:rowOff>153128</xdr:rowOff>
    </xdr:to>
    <xdr:cxnSp macro="">
      <xdr:nvCxnSpPr>
        <xdr:cNvPr id="122" name="直線コネクタ 121"/>
        <xdr:cNvCxnSpPr/>
      </xdr:nvCxnSpPr>
      <xdr:spPr>
        <a:xfrm flipV="1">
          <a:off x="2019300" y="9738299"/>
          <a:ext cx="889000" cy="1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34807</xdr:rowOff>
    </xdr:from>
    <xdr:ext cx="534377" cy="259045"/>
    <xdr:sp macro="" textlink="">
      <xdr:nvSpPr>
        <xdr:cNvPr id="124" name="テキスト ボックス 123"/>
        <xdr:cNvSpPr txBox="1"/>
      </xdr:nvSpPr>
      <xdr:spPr>
        <a:xfrm>
          <a:off x="2641111" y="98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153128</xdr:rowOff>
    </xdr:from>
    <xdr:to>
      <xdr:col>10</xdr:col>
      <xdr:colOff>114300</xdr:colOff>
      <xdr:row>57</xdr:row>
      <xdr:rowOff>10532</xdr:rowOff>
    </xdr:to>
    <xdr:cxnSp macro="">
      <xdr:nvCxnSpPr>
        <xdr:cNvPr id="125" name="直線コネクタ 124"/>
        <xdr:cNvCxnSpPr/>
      </xdr:nvCxnSpPr>
      <xdr:spPr>
        <a:xfrm flipV="1">
          <a:off x="1130300" y="9754328"/>
          <a:ext cx="889000" cy="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10413</xdr:rowOff>
    </xdr:from>
    <xdr:to>
      <xdr:col>10</xdr:col>
      <xdr:colOff>165100</xdr:colOff>
      <xdr:row>57</xdr:row>
      <xdr:rowOff>112013</xdr:rowOff>
    </xdr:to>
    <xdr:sp macro="" textlink="">
      <xdr:nvSpPr>
        <xdr:cNvPr id="126" name="フローチャート: 判断 125"/>
        <xdr:cNvSpPr/>
      </xdr:nvSpPr>
      <xdr:spPr>
        <a:xfrm>
          <a:off x="1968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103140</xdr:rowOff>
    </xdr:from>
    <xdr:ext cx="534377" cy="259045"/>
    <xdr:sp macro="" textlink="">
      <xdr:nvSpPr>
        <xdr:cNvPr id="127" name="テキスト ボックス 126"/>
        <xdr:cNvSpPr txBox="1"/>
      </xdr:nvSpPr>
      <xdr:spPr>
        <a:xfrm>
          <a:off x="1752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24060</xdr:rowOff>
    </xdr:from>
    <xdr:to>
      <xdr:col>6</xdr:col>
      <xdr:colOff>38100</xdr:colOff>
      <xdr:row>57</xdr:row>
      <xdr:rowOff>125660</xdr:rowOff>
    </xdr:to>
    <xdr:sp macro="" textlink="">
      <xdr:nvSpPr>
        <xdr:cNvPr id="128" name="フローチャート: 判断 127"/>
        <xdr:cNvSpPr/>
      </xdr:nvSpPr>
      <xdr:spPr>
        <a:xfrm>
          <a:off x="1079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116787</xdr:rowOff>
    </xdr:from>
    <xdr:ext cx="534377" cy="259045"/>
    <xdr:sp macro="" textlink="">
      <xdr:nvSpPr>
        <xdr:cNvPr id="129" name="テキスト ボックス 128"/>
        <xdr:cNvSpPr txBox="1"/>
      </xdr:nvSpPr>
      <xdr:spPr>
        <a:xfrm>
          <a:off x="863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133321</xdr:rowOff>
    </xdr:from>
    <xdr:to>
      <xdr:col>24</xdr:col>
      <xdr:colOff>114300</xdr:colOff>
      <xdr:row>57</xdr:row>
      <xdr:rowOff>63471</xdr:rowOff>
    </xdr:to>
    <xdr:sp macro="" textlink="">
      <xdr:nvSpPr>
        <xdr:cNvPr id="135" name="楕円 134"/>
        <xdr:cNvSpPr/>
      </xdr:nvSpPr>
      <xdr:spPr>
        <a:xfrm>
          <a:off x="4584700" y="973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111748</xdr:rowOff>
    </xdr:from>
    <xdr:ext cx="534377" cy="259045"/>
    <xdr:sp macro="" textlink="">
      <xdr:nvSpPr>
        <xdr:cNvPr id="136" name="物件費該当値テキスト"/>
        <xdr:cNvSpPr txBox="1"/>
      </xdr:nvSpPr>
      <xdr:spPr>
        <a:xfrm>
          <a:off x="4686300" y="971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107124</xdr:rowOff>
    </xdr:from>
    <xdr:to>
      <xdr:col>20</xdr:col>
      <xdr:colOff>38100</xdr:colOff>
      <xdr:row>57</xdr:row>
      <xdr:rowOff>37274</xdr:rowOff>
    </xdr:to>
    <xdr:sp macro="" textlink="">
      <xdr:nvSpPr>
        <xdr:cNvPr id="137" name="楕円 136"/>
        <xdr:cNvSpPr/>
      </xdr:nvSpPr>
      <xdr:spPr>
        <a:xfrm>
          <a:off x="3746500" y="97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28401</xdr:rowOff>
    </xdr:from>
    <xdr:ext cx="534377" cy="259045"/>
    <xdr:sp macro="" textlink="">
      <xdr:nvSpPr>
        <xdr:cNvPr id="138" name="テキスト ボックス 137"/>
        <xdr:cNvSpPr txBox="1"/>
      </xdr:nvSpPr>
      <xdr:spPr>
        <a:xfrm>
          <a:off x="3530111" y="980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86299</xdr:rowOff>
    </xdr:from>
    <xdr:to>
      <xdr:col>15</xdr:col>
      <xdr:colOff>101600</xdr:colOff>
      <xdr:row>57</xdr:row>
      <xdr:rowOff>16449</xdr:rowOff>
    </xdr:to>
    <xdr:sp macro="" textlink="">
      <xdr:nvSpPr>
        <xdr:cNvPr id="139" name="楕円 138"/>
        <xdr:cNvSpPr/>
      </xdr:nvSpPr>
      <xdr:spPr>
        <a:xfrm>
          <a:off x="2857500" y="968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32976</xdr:rowOff>
    </xdr:from>
    <xdr:ext cx="534377" cy="259045"/>
    <xdr:sp macro="" textlink="">
      <xdr:nvSpPr>
        <xdr:cNvPr id="140" name="テキスト ボックス 139"/>
        <xdr:cNvSpPr txBox="1"/>
      </xdr:nvSpPr>
      <xdr:spPr>
        <a:xfrm>
          <a:off x="2641111" y="94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102328</xdr:rowOff>
    </xdr:from>
    <xdr:to>
      <xdr:col>10</xdr:col>
      <xdr:colOff>165100</xdr:colOff>
      <xdr:row>57</xdr:row>
      <xdr:rowOff>32478</xdr:rowOff>
    </xdr:to>
    <xdr:sp macro="" textlink="">
      <xdr:nvSpPr>
        <xdr:cNvPr id="141" name="楕円 140"/>
        <xdr:cNvSpPr/>
      </xdr:nvSpPr>
      <xdr:spPr>
        <a:xfrm>
          <a:off x="1968500" y="970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49005</xdr:rowOff>
    </xdr:from>
    <xdr:ext cx="534377" cy="259045"/>
    <xdr:sp macro="" textlink="">
      <xdr:nvSpPr>
        <xdr:cNvPr id="142" name="テキスト ボックス 141"/>
        <xdr:cNvSpPr txBox="1"/>
      </xdr:nvSpPr>
      <xdr:spPr>
        <a:xfrm>
          <a:off x="1752111" y="94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131182</xdr:rowOff>
    </xdr:from>
    <xdr:to>
      <xdr:col>6</xdr:col>
      <xdr:colOff>38100</xdr:colOff>
      <xdr:row>57</xdr:row>
      <xdr:rowOff>61332</xdr:rowOff>
    </xdr:to>
    <xdr:sp macro="" textlink="">
      <xdr:nvSpPr>
        <xdr:cNvPr id="143" name="楕円 142"/>
        <xdr:cNvSpPr/>
      </xdr:nvSpPr>
      <xdr:spPr>
        <a:xfrm>
          <a:off x="1079500" y="973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77859</xdr:rowOff>
    </xdr:from>
    <xdr:ext cx="534377" cy="259045"/>
    <xdr:sp macro="" textlink="">
      <xdr:nvSpPr>
        <xdr:cNvPr id="144" name="テキスト ボックス 143"/>
        <xdr:cNvSpPr txBox="1"/>
      </xdr:nvSpPr>
      <xdr:spPr>
        <a:xfrm>
          <a:off x="863111" y="950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78892</xdr:rowOff>
    </xdr:from>
    <xdr:to>
      <xdr:col>24</xdr:col>
      <xdr:colOff>63500</xdr:colOff>
      <xdr:row>76</xdr:row>
      <xdr:rowOff>157759</xdr:rowOff>
    </xdr:to>
    <xdr:cxnSp macro="">
      <xdr:nvCxnSpPr>
        <xdr:cNvPr id="171" name="直線コネクタ 170"/>
        <xdr:cNvCxnSpPr/>
      </xdr:nvCxnSpPr>
      <xdr:spPr>
        <a:xfrm flipV="1">
          <a:off x="3797300" y="12937642"/>
          <a:ext cx="838200" cy="25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20052</xdr:rowOff>
    </xdr:from>
    <xdr:ext cx="469744" cy="259045"/>
    <xdr:sp macro="" textlink="">
      <xdr:nvSpPr>
        <xdr:cNvPr id="172" name="維持補修費平均値テキスト"/>
        <xdr:cNvSpPr txBox="1"/>
      </xdr:nvSpPr>
      <xdr:spPr>
        <a:xfrm>
          <a:off x="4686300" y="13221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157759</xdr:rowOff>
    </xdr:from>
    <xdr:to>
      <xdr:col>19</xdr:col>
      <xdr:colOff>177800</xdr:colOff>
      <xdr:row>77</xdr:row>
      <xdr:rowOff>58868</xdr:rowOff>
    </xdr:to>
    <xdr:cxnSp macro="">
      <xdr:nvCxnSpPr>
        <xdr:cNvPr id="174" name="直線コネクタ 173"/>
        <xdr:cNvCxnSpPr/>
      </xdr:nvCxnSpPr>
      <xdr:spPr>
        <a:xfrm flipV="1">
          <a:off x="2908300" y="13187959"/>
          <a:ext cx="889000" cy="7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6703</xdr:rowOff>
    </xdr:from>
    <xdr:ext cx="469744" cy="259045"/>
    <xdr:sp macro="" textlink="">
      <xdr:nvSpPr>
        <xdr:cNvPr id="176" name="テキスト ボックス 175"/>
        <xdr:cNvSpPr txBox="1"/>
      </xdr:nvSpPr>
      <xdr:spPr>
        <a:xfrm>
          <a:off x="3562428" y="133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150079</xdr:rowOff>
    </xdr:from>
    <xdr:to>
      <xdr:col>15</xdr:col>
      <xdr:colOff>50800</xdr:colOff>
      <xdr:row>77</xdr:row>
      <xdr:rowOff>58868</xdr:rowOff>
    </xdr:to>
    <xdr:cxnSp macro="">
      <xdr:nvCxnSpPr>
        <xdr:cNvPr id="177" name="直線コネクタ 176"/>
        <xdr:cNvCxnSpPr/>
      </xdr:nvCxnSpPr>
      <xdr:spPr>
        <a:xfrm>
          <a:off x="2019300" y="13180279"/>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18223</xdr:rowOff>
    </xdr:from>
    <xdr:ext cx="469744" cy="259045"/>
    <xdr:sp macro="" textlink="">
      <xdr:nvSpPr>
        <xdr:cNvPr id="179" name="テキスト ボックス 178"/>
        <xdr:cNvSpPr txBox="1"/>
      </xdr:nvSpPr>
      <xdr:spPr>
        <a:xfrm>
          <a:off x="2673428" y="1339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150079</xdr:rowOff>
    </xdr:from>
    <xdr:to>
      <xdr:col>10</xdr:col>
      <xdr:colOff>114300</xdr:colOff>
      <xdr:row>77</xdr:row>
      <xdr:rowOff>68194</xdr:rowOff>
    </xdr:to>
    <xdr:cxnSp macro="">
      <xdr:nvCxnSpPr>
        <xdr:cNvPr id="180" name="直線コネクタ 179"/>
        <xdr:cNvCxnSpPr/>
      </xdr:nvCxnSpPr>
      <xdr:spPr>
        <a:xfrm flipV="1">
          <a:off x="1130300" y="13180279"/>
          <a:ext cx="889000" cy="8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89357</xdr:rowOff>
    </xdr:from>
    <xdr:to>
      <xdr:col>10</xdr:col>
      <xdr:colOff>165100</xdr:colOff>
      <xdr:row>78</xdr:row>
      <xdr:rowOff>19507</xdr:rowOff>
    </xdr:to>
    <xdr:sp macro="" textlink="">
      <xdr:nvSpPr>
        <xdr:cNvPr id="181" name="フローチャート: 判断 180"/>
        <xdr:cNvSpPr/>
      </xdr:nvSpPr>
      <xdr:spPr>
        <a:xfrm>
          <a:off x="1968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10634</xdr:rowOff>
    </xdr:from>
    <xdr:ext cx="469744" cy="259045"/>
    <xdr:sp macro="" textlink="">
      <xdr:nvSpPr>
        <xdr:cNvPr id="182" name="テキスト ボックス 181"/>
        <xdr:cNvSpPr txBox="1"/>
      </xdr:nvSpPr>
      <xdr:spPr>
        <a:xfrm>
          <a:off x="1784428" y="1338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99599</xdr:rowOff>
    </xdr:from>
    <xdr:to>
      <xdr:col>6</xdr:col>
      <xdr:colOff>38100</xdr:colOff>
      <xdr:row>78</xdr:row>
      <xdr:rowOff>29749</xdr:rowOff>
    </xdr:to>
    <xdr:sp macro="" textlink="">
      <xdr:nvSpPr>
        <xdr:cNvPr id="183" name="フローチャート: 判断 182"/>
        <xdr:cNvSpPr/>
      </xdr:nvSpPr>
      <xdr:spPr>
        <a:xfrm>
          <a:off x="1079500" y="1330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20876</xdr:rowOff>
    </xdr:from>
    <xdr:ext cx="469744" cy="259045"/>
    <xdr:sp macro="" textlink="">
      <xdr:nvSpPr>
        <xdr:cNvPr id="184" name="テキスト ボックス 183"/>
        <xdr:cNvSpPr txBox="1"/>
      </xdr:nvSpPr>
      <xdr:spPr>
        <a:xfrm>
          <a:off x="895428" y="1339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28092</xdr:rowOff>
    </xdr:from>
    <xdr:to>
      <xdr:col>24</xdr:col>
      <xdr:colOff>114300</xdr:colOff>
      <xdr:row>75</xdr:row>
      <xdr:rowOff>129692</xdr:rowOff>
    </xdr:to>
    <xdr:sp macro="" textlink="">
      <xdr:nvSpPr>
        <xdr:cNvPr id="190" name="楕円 189"/>
        <xdr:cNvSpPr/>
      </xdr:nvSpPr>
      <xdr:spPr>
        <a:xfrm>
          <a:off x="4584700" y="128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50969</xdr:rowOff>
    </xdr:from>
    <xdr:ext cx="534377" cy="259045"/>
    <xdr:sp macro="" textlink="">
      <xdr:nvSpPr>
        <xdr:cNvPr id="191" name="維持補修費該当値テキスト"/>
        <xdr:cNvSpPr txBox="1"/>
      </xdr:nvSpPr>
      <xdr:spPr>
        <a:xfrm>
          <a:off x="4686300" y="127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106959</xdr:rowOff>
    </xdr:from>
    <xdr:to>
      <xdr:col>20</xdr:col>
      <xdr:colOff>38100</xdr:colOff>
      <xdr:row>77</xdr:row>
      <xdr:rowOff>37109</xdr:rowOff>
    </xdr:to>
    <xdr:sp macro="" textlink="">
      <xdr:nvSpPr>
        <xdr:cNvPr id="192" name="楕円 191"/>
        <xdr:cNvSpPr/>
      </xdr:nvSpPr>
      <xdr:spPr>
        <a:xfrm>
          <a:off x="3746500" y="131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53636</xdr:rowOff>
    </xdr:from>
    <xdr:ext cx="469744" cy="259045"/>
    <xdr:sp macro="" textlink="">
      <xdr:nvSpPr>
        <xdr:cNvPr id="193" name="テキスト ボックス 192"/>
        <xdr:cNvSpPr txBox="1"/>
      </xdr:nvSpPr>
      <xdr:spPr>
        <a:xfrm>
          <a:off x="3562428" y="1291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8068</xdr:rowOff>
    </xdr:from>
    <xdr:to>
      <xdr:col>15</xdr:col>
      <xdr:colOff>101600</xdr:colOff>
      <xdr:row>77</xdr:row>
      <xdr:rowOff>109668</xdr:rowOff>
    </xdr:to>
    <xdr:sp macro="" textlink="">
      <xdr:nvSpPr>
        <xdr:cNvPr id="194" name="楕円 193"/>
        <xdr:cNvSpPr/>
      </xdr:nvSpPr>
      <xdr:spPr>
        <a:xfrm>
          <a:off x="2857500" y="1320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126195</xdr:rowOff>
    </xdr:from>
    <xdr:ext cx="469744" cy="259045"/>
    <xdr:sp macro="" textlink="">
      <xdr:nvSpPr>
        <xdr:cNvPr id="195" name="テキスト ボックス 194"/>
        <xdr:cNvSpPr txBox="1"/>
      </xdr:nvSpPr>
      <xdr:spPr>
        <a:xfrm>
          <a:off x="2673428"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99279</xdr:rowOff>
    </xdr:from>
    <xdr:to>
      <xdr:col>10</xdr:col>
      <xdr:colOff>165100</xdr:colOff>
      <xdr:row>77</xdr:row>
      <xdr:rowOff>29429</xdr:rowOff>
    </xdr:to>
    <xdr:sp macro="" textlink="">
      <xdr:nvSpPr>
        <xdr:cNvPr id="196" name="楕円 195"/>
        <xdr:cNvSpPr/>
      </xdr:nvSpPr>
      <xdr:spPr>
        <a:xfrm>
          <a:off x="1968500" y="1312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45955</xdr:rowOff>
    </xdr:from>
    <xdr:ext cx="469744" cy="259045"/>
    <xdr:sp macro="" textlink="">
      <xdr:nvSpPr>
        <xdr:cNvPr id="197" name="テキスト ボックス 196"/>
        <xdr:cNvSpPr txBox="1"/>
      </xdr:nvSpPr>
      <xdr:spPr>
        <a:xfrm>
          <a:off x="1784428" y="1290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17394</xdr:rowOff>
    </xdr:from>
    <xdr:to>
      <xdr:col>6</xdr:col>
      <xdr:colOff>38100</xdr:colOff>
      <xdr:row>77</xdr:row>
      <xdr:rowOff>118994</xdr:rowOff>
    </xdr:to>
    <xdr:sp macro="" textlink="">
      <xdr:nvSpPr>
        <xdr:cNvPr id="198" name="楕円 197"/>
        <xdr:cNvSpPr/>
      </xdr:nvSpPr>
      <xdr:spPr>
        <a:xfrm>
          <a:off x="1079500" y="1321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135521</xdr:rowOff>
    </xdr:from>
    <xdr:ext cx="469744" cy="259045"/>
    <xdr:sp macro="" textlink="">
      <xdr:nvSpPr>
        <xdr:cNvPr id="199" name="テキスト ボックス 198"/>
        <xdr:cNvSpPr txBox="1"/>
      </xdr:nvSpPr>
      <xdr:spPr>
        <a:xfrm>
          <a:off x="895428" y="1299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101867</xdr:rowOff>
    </xdr:from>
    <xdr:to>
      <xdr:col>24</xdr:col>
      <xdr:colOff>63500</xdr:colOff>
      <xdr:row>95</xdr:row>
      <xdr:rowOff>85750</xdr:rowOff>
    </xdr:to>
    <xdr:cxnSp macro="">
      <xdr:nvCxnSpPr>
        <xdr:cNvPr id="227" name="直線コネクタ 226"/>
        <xdr:cNvCxnSpPr/>
      </xdr:nvCxnSpPr>
      <xdr:spPr>
        <a:xfrm flipV="1">
          <a:off x="3797300" y="16218167"/>
          <a:ext cx="838200" cy="15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68425</xdr:rowOff>
    </xdr:from>
    <xdr:ext cx="534377" cy="259045"/>
    <xdr:sp macro="" textlink="">
      <xdr:nvSpPr>
        <xdr:cNvPr id="228" name="扶助費平均値テキスト"/>
        <xdr:cNvSpPr txBox="1"/>
      </xdr:nvSpPr>
      <xdr:spPr>
        <a:xfrm>
          <a:off x="4686300" y="16356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85750</xdr:rowOff>
    </xdr:from>
    <xdr:to>
      <xdr:col>19</xdr:col>
      <xdr:colOff>177800</xdr:colOff>
      <xdr:row>96</xdr:row>
      <xdr:rowOff>118052</xdr:rowOff>
    </xdr:to>
    <xdr:cxnSp macro="">
      <xdr:nvCxnSpPr>
        <xdr:cNvPr id="230" name="直線コネクタ 229"/>
        <xdr:cNvCxnSpPr/>
      </xdr:nvCxnSpPr>
      <xdr:spPr>
        <a:xfrm flipV="1">
          <a:off x="2908300" y="16373500"/>
          <a:ext cx="889000" cy="20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39690</xdr:rowOff>
    </xdr:from>
    <xdr:ext cx="534377" cy="259045"/>
    <xdr:sp macro="" textlink="">
      <xdr:nvSpPr>
        <xdr:cNvPr id="232" name="テキスト ボックス 231"/>
        <xdr:cNvSpPr txBox="1"/>
      </xdr:nvSpPr>
      <xdr:spPr>
        <a:xfrm>
          <a:off x="3530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118052</xdr:rowOff>
    </xdr:from>
    <xdr:to>
      <xdr:col>15</xdr:col>
      <xdr:colOff>50800</xdr:colOff>
      <xdr:row>97</xdr:row>
      <xdr:rowOff>15136</xdr:rowOff>
    </xdr:to>
    <xdr:cxnSp macro="">
      <xdr:nvCxnSpPr>
        <xdr:cNvPr id="233" name="直線コネクタ 232"/>
        <xdr:cNvCxnSpPr/>
      </xdr:nvCxnSpPr>
      <xdr:spPr>
        <a:xfrm flipV="1">
          <a:off x="2019300" y="16577252"/>
          <a:ext cx="889000" cy="6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166177</xdr:rowOff>
    </xdr:from>
    <xdr:ext cx="534377" cy="259045"/>
    <xdr:sp macro="" textlink="">
      <xdr:nvSpPr>
        <xdr:cNvPr id="235" name="テキスト ボックス 234"/>
        <xdr:cNvSpPr txBox="1"/>
      </xdr:nvSpPr>
      <xdr:spPr>
        <a:xfrm>
          <a:off x="2641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15136</xdr:rowOff>
    </xdr:from>
    <xdr:to>
      <xdr:col>10</xdr:col>
      <xdr:colOff>114300</xdr:colOff>
      <xdr:row>97</xdr:row>
      <xdr:rowOff>99261</xdr:rowOff>
    </xdr:to>
    <xdr:cxnSp macro="">
      <xdr:nvCxnSpPr>
        <xdr:cNvPr id="236" name="直線コネクタ 235"/>
        <xdr:cNvCxnSpPr/>
      </xdr:nvCxnSpPr>
      <xdr:spPr>
        <a:xfrm flipV="1">
          <a:off x="1130300" y="16645786"/>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55685</xdr:rowOff>
    </xdr:from>
    <xdr:to>
      <xdr:col>10</xdr:col>
      <xdr:colOff>165100</xdr:colOff>
      <xdr:row>96</xdr:row>
      <xdr:rowOff>157285</xdr:rowOff>
    </xdr:to>
    <xdr:sp macro="" textlink="">
      <xdr:nvSpPr>
        <xdr:cNvPr id="237" name="フローチャート: 判断 236"/>
        <xdr:cNvSpPr/>
      </xdr:nvSpPr>
      <xdr:spPr>
        <a:xfrm>
          <a:off x="1968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2362</xdr:rowOff>
    </xdr:from>
    <xdr:ext cx="534377" cy="259045"/>
    <xdr:sp macro="" textlink="">
      <xdr:nvSpPr>
        <xdr:cNvPr id="238" name="テキスト ボックス 237"/>
        <xdr:cNvSpPr txBox="1"/>
      </xdr:nvSpPr>
      <xdr:spPr>
        <a:xfrm>
          <a:off x="1752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13416</xdr:rowOff>
    </xdr:from>
    <xdr:to>
      <xdr:col>6</xdr:col>
      <xdr:colOff>38100</xdr:colOff>
      <xdr:row>97</xdr:row>
      <xdr:rowOff>115016</xdr:rowOff>
    </xdr:to>
    <xdr:sp macro="" textlink="">
      <xdr:nvSpPr>
        <xdr:cNvPr id="239" name="フローチャート: 判断 238"/>
        <xdr:cNvSpPr/>
      </xdr:nvSpPr>
      <xdr:spPr>
        <a:xfrm>
          <a:off x="1079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131543</xdr:rowOff>
    </xdr:from>
    <xdr:ext cx="534377" cy="259045"/>
    <xdr:sp macro="" textlink="">
      <xdr:nvSpPr>
        <xdr:cNvPr id="240" name="テキスト ボックス 239"/>
        <xdr:cNvSpPr txBox="1"/>
      </xdr:nvSpPr>
      <xdr:spPr>
        <a:xfrm>
          <a:off x="863111" y="164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51067</xdr:rowOff>
    </xdr:from>
    <xdr:to>
      <xdr:col>24</xdr:col>
      <xdr:colOff>114300</xdr:colOff>
      <xdr:row>94</xdr:row>
      <xdr:rowOff>152667</xdr:rowOff>
    </xdr:to>
    <xdr:sp macro="" textlink="">
      <xdr:nvSpPr>
        <xdr:cNvPr id="246" name="楕円 245"/>
        <xdr:cNvSpPr/>
      </xdr:nvSpPr>
      <xdr:spPr>
        <a:xfrm>
          <a:off x="4584700" y="161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73944</xdr:rowOff>
    </xdr:from>
    <xdr:ext cx="534377" cy="259045"/>
    <xdr:sp macro="" textlink="">
      <xdr:nvSpPr>
        <xdr:cNvPr id="247" name="扶助費該当値テキスト"/>
        <xdr:cNvSpPr txBox="1"/>
      </xdr:nvSpPr>
      <xdr:spPr>
        <a:xfrm>
          <a:off x="4686300" y="160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34950</xdr:rowOff>
    </xdr:from>
    <xdr:to>
      <xdr:col>20</xdr:col>
      <xdr:colOff>38100</xdr:colOff>
      <xdr:row>95</xdr:row>
      <xdr:rowOff>136550</xdr:rowOff>
    </xdr:to>
    <xdr:sp macro="" textlink="">
      <xdr:nvSpPr>
        <xdr:cNvPr id="248" name="楕円 247"/>
        <xdr:cNvSpPr/>
      </xdr:nvSpPr>
      <xdr:spPr>
        <a:xfrm>
          <a:off x="3746500" y="163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153077</xdr:rowOff>
    </xdr:from>
    <xdr:ext cx="534377" cy="259045"/>
    <xdr:sp macro="" textlink="">
      <xdr:nvSpPr>
        <xdr:cNvPr id="249" name="テキスト ボックス 248"/>
        <xdr:cNvSpPr txBox="1"/>
      </xdr:nvSpPr>
      <xdr:spPr>
        <a:xfrm>
          <a:off x="3530111" y="160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67252</xdr:rowOff>
    </xdr:from>
    <xdr:to>
      <xdr:col>15</xdr:col>
      <xdr:colOff>101600</xdr:colOff>
      <xdr:row>96</xdr:row>
      <xdr:rowOff>168852</xdr:rowOff>
    </xdr:to>
    <xdr:sp macro="" textlink="">
      <xdr:nvSpPr>
        <xdr:cNvPr id="250" name="楕円 249"/>
        <xdr:cNvSpPr/>
      </xdr:nvSpPr>
      <xdr:spPr>
        <a:xfrm>
          <a:off x="2857500" y="165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159979</xdr:rowOff>
    </xdr:from>
    <xdr:ext cx="534377" cy="259045"/>
    <xdr:sp macro="" textlink="">
      <xdr:nvSpPr>
        <xdr:cNvPr id="251" name="テキスト ボックス 250"/>
        <xdr:cNvSpPr txBox="1"/>
      </xdr:nvSpPr>
      <xdr:spPr>
        <a:xfrm>
          <a:off x="2641111" y="1661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135786</xdr:rowOff>
    </xdr:from>
    <xdr:to>
      <xdr:col>10</xdr:col>
      <xdr:colOff>165100</xdr:colOff>
      <xdr:row>97</xdr:row>
      <xdr:rowOff>65936</xdr:rowOff>
    </xdr:to>
    <xdr:sp macro="" textlink="">
      <xdr:nvSpPr>
        <xdr:cNvPr id="252" name="楕円 251"/>
        <xdr:cNvSpPr/>
      </xdr:nvSpPr>
      <xdr:spPr>
        <a:xfrm>
          <a:off x="1968500" y="1659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57063</xdr:rowOff>
    </xdr:from>
    <xdr:ext cx="534377" cy="259045"/>
    <xdr:sp macro="" textlink="">
      <xdr:nvSpPr>
        <xdr:cNvPr id="253" name="テキスト ボックス 252"/>
        <xdr:cNvSpPr txBox="1"/>
      </xdr:nvSpPr>
      <xdr:spPr>
        <a:xfrm>
          <a:off x="1752111" y="1668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48461</xdr:rowOff>
    </xdr:from>
    <xdr:to>
      <xdr:col>6</xdr:col>
      <xdr:colOff>38100</xdr:colOff>
      <xdr:row>97</xdr:row>
      <xdr:rowOff>150061</xdr:rowOff>
    </xdr:to>
    <xdr:sp macro="" textlink="">
      <xdr:nvSpPr>
        <xdr:cNvPr id="254" name="楕円 253"/>
        <xdr:cNvSpPr/>
      </xdr:nvSpPr>
      <xdr:spPr>
        <a:xfrm>
          <a:off x="1079500" y="166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141188</xdr:rowOff>
    </xdr:from>
    <xdr:ext cx="534377" cy="259045"/>
    <xdr:sp macro="" textlink="">
      <xdr:nvSpPr>
        <xdr:cNvPr id="255" name="テキスト ボックス 254"/>
        <xdr:cNvSpPr txBox="1"/>
      </xdr:nvSpPr>
      <xdr:spPr>
        <a:xfrm>
          <a:off x="863111" y="1677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92184</xdr:rowOff>
    </xdr:from>
    <xdr:to>
      <xdr:col>55</xdr:col>
      <xdr:colOff>0</xdr:colOff>
      <xdr:row>34</xdr:row>
      <xdr:rowOff>139765</xdr:rowOff>
    </xdr:to>
    <xdr:cxnSp macro="">
      <xdr:nvCxnSpPr>
        <xdr:cNvPr id="286" name="直線コネクタ 285"/>
        <xdr:cNvCxnSpPr/>
      </xdr:nvCxnSpPr>
      <xdr:spPr>
        <a:xfrm>
          <a:off x="9639300" y="5921484"/>
          <a:ext cx="838200" cy="4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126001</xdr:rowOff>
    </xdr:from>
    <xdr:ext cx="534377" cy="259045"/>
    <xdr:sp macro="" textlink="">
      <xdr:nvSpPr>
        <xdr:cNvPr id="287" name="補助費等平均値テキスト"/>
        <xdr:cNvSpPr txBox="1"/>
      </xdr:nvSpPr>
      <xdr:spPr>
        <a:xfrm>
          <a:off x="10528300" y="6126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92184</xdr:rowOff>
    </xdr:from>
    <xdr:to>
      <xdr:col>50</xdr:col>
      <xdr:colOff>114300</xdr:colOff>
      <xdr:row>35</xdr:row>
      <xdr:rowOff>123154</xdr:rowOff>
    </xdr:to>
    <xdr:cxnSp macro="">
      <xdr:nvCxnSpPr>
        <xdr:cNvPr id="289" name="直線コネクタ 288"/>
        <xdr:cNvCxnSpPr/>
      </xdr:nvCxnSpPr>
      <xdr:spPr>
        <a:xfrm flipV="1">
          <a:off x="8750300" y="5921484"/>
          <a:ext cx="889000" cy="20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98841</xdr:rowOff>
    </xdr:from>
    <xdr:ext cx="534377" cy="259045"/>
    <xdr:sp macro="" textlink="">
      <xdr:nvSpPr>
        <xdr:cNvPr id="291" name="テキスト ボックス 290"/>
        <xdr:cNvSpPr txBox="1"/>
      </xdr:nvSpPr>
      <xdr:spPr>
        <a:xfrm>
          <a:off x="9372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123154</xdr:rowOff>
    </xdr:from>
    <xdr:to>
      <xdr:col>45</xdr:col>
      <xdr:colOff>177800</xdr:colOff>
      <xdr:row>36</xdr:row>
      <xdr:rowOff>3825</xdr:rowOff>
    </xdr:to>
    <xdr:cxnSp macro="">
      <xdr:nvCxnSpPr>
        <xdr:cNvPr id="292" name="直線コネクタ 291"/>
        <xdr:cNvCxnSpPr/>
      </xdr:nvCxnSpPr>
      <xdr:spPr>
        <a:xfrm flipV="1">
          <a:off x="7861300" y="6123904"/>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85996</xdr:rowOff>
    </xdr:from>
    <xdr:ext cx="534377" cy="259045"/>
    <xdr:sp macro="" textlink="">
      <xdr:nvSpPr>
        <xdr:cNvPr id="294" name="テキスト ボックス 293"/>
        <xdr:cNvSpPr txBox="1"/>
      </xdr:nvSpPr>
      <xdr:spPr>
        <a:xfrm>
          <a:off x="8483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157531</xdr:rowOff>
    </xdr:from>
    <xdr:to>
      <xdr:col>41</xdr:col>
      <xdr:colOff>50800</xdr:colOff>
      <xdr:row>36</xdr:row>
      <xdr:rowOff>3825</xdr:rowOff>
    </xdr:to>
    <xdr:cxnSp macro="">
      <xdr:nvCxnSpPr>
        <xdr:cNvPr id="295" name="直線コネクタ 294"/>
        <xdr:cNvCxnSpPr/>
      </xdr:nvCxnSpPr>
      <xdr:spPr>
        <a:xfrm>
          <a:off x="6972300" y="6158281"/>
          <a:ext cx="889000" cy="1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296" name="フローチャート: 判断 295"/>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45610</xdr:rowOff>
    </xdr:from>
    <xdr:ext cx="534377" cy="259045"/>
    <xdr:sp macro="" textlink="">
      <xdr:nvSpPr>
        <xdr:cNvPr id="297" name="テキスト ボックス 296"/>
        <xdr:cNvSpPr txBox="1"/>
      </xdr:nvSpPr>
      <xdr:spPr>
        <a:xfrm>
          <a:off x="7594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87452</xdr:rowOff>
    </xdr:from>
    <xdr:to>
      <xdr:col>36</xdr:col>
      <xdr:colOff>165100</xdr:colOff>
      <xdr:row>37</xdr:row>
      <xdr:rowOff>17602</xdr:rowOff>
    </xdr:to>
    <xdr:sp macro="" textlink="">
      <xdr:nvSpPr>
        <xdr:cNvPr id="298" name="フローチャート: 判断 297"/>
        <xdr:cNvSpPr/>
      </xdr:nvSpPr>
      <xdr:spPr>
        <a:xfrm>
          <a:off x="6921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8729</xdr:rowOff>
    </xdr:from>
    <xdr:ext cx="534377" cy="259045"/>
    <xdr:sp macro="" textlink="">
      <xdr:nvSpPr>
        <xdr:cNvPr id="299" name="テキスト ボックス 298"/>
        <xdr:cNvSpPr txBox="1"/>
      </xdr:nvSpPr>
      <xdr:spPr>
        <a:xfrm>
          <a:off x="6705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88965</xdr:rowOff>
    </xdr:from>
    <xdr:to>
      <xdr:col>55</xdr:col>
      <xdr:colOff>50800</xdr:colOff>
      <xdr:row>35</xdr:row>
      <xdr:rowOff>19115</xdr:rowOff>
    </xdr:to>
    <xdr:sp macro="" textlink="">
      <xdr:nvSpPr>
        <xdr:cNvPr id="305" name="楕円 304"/>
        <xdr:cNvSpPr/>
      </xdr:nvSpPr>
      <xdr:spPr>
        <a:xfrm>
          <a:off x="10426700" y="591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111842</xdr:rowOff>
    </xdr:from>
    <xdr:ext cx="534377" cy="259045"/>
    <xdr:sp macro="" textlink="">
      <xdr:nvSpPr>
        <xdr:cNvPr id="306" name="補助費等該当値テキスト"/>
        <xdr:cNvSpPr txBox="1"/>
      </xdr:nvSpPr>
      <xdr:spPr>
        <a:xfrm>
          <a:off x="10528300" y="576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41384</xdr:rowOff>
    </xdr:from>
    <xdr:to>
      <xdr:col>50</xdr:col>
      <xdr:colOff>165100</xdr:colOff>
      <xdr:row>34</xdr:row>
      <xdr:rowOff>142984</xdr:rowOff>
    </xdr:to>
    <xdr:sp macro="" textlink="">
      <xdr:nvSpPr>
        <xdr:cNvPr id="307" name="楕円 306"/>
        <xdr:cNvSpPr/>
      </xdr:nvSpPr>
      <xdr:spPr>
        <a:xfrm>
          <a:off x="9588500" y="587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159511</xdr:rowOff>
    </xdr:from>
    <xdr:ext cx="534377" cy="259045"/>
    <xdr:sp macro="" textlink="">
      <xdr:nvSpPr>
        <xdr:cNvPr id="308" name="テキスト ボックス 307"/>
        <xdr:cNvSpPr txBox="1"/>
      </xdr:nvSpPr>
      <xdr:spPr>
        <a:xfrm>
          <a:off x="9372111" y="564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72354</xdr:rowOff>
    </xdr:from>
    <xdr:to>
      <xdr:col>46</xdr:col>
      <xdr:colOff>38100</xdr:colOff>
      <xdr:row>36</xdr:row>
      <xdr:rowOff>2504</xdr:rowOff>
    </xdr:to>
    <xdr:sp macro="" textlink="">
      <xdr:nvSpPr>
        <xdr:cNvPr id="309" name="楕円 308"/>
        <xdr:cNvSpPr/>
      </xdr:nvSpPr>
      <xdr:spPr>
        <a:xfrm>
          <a:off x="8699500" y="60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19031</xdr:rowOff>
    </xdr:from>
    <xdr:ext cx="534377" cy="259045"/>
    <xdr:sp macro="" textlink="">
      <xdr:nvSpPr>
        <xdr:cNvPr id="310" name="テキスト ボックス 309"/>
        <xdr:cNvSpPr txBox="1"/>
      </xdr:nvSpPr>
      <xdr:spPr>
        <a:xfrm>
          <a:off x="8483111" y="584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124475</xdr:rowOff>
    </xdr:from>
    <xdr:to>
      <xdr:col>41</xdr:col>
      <xdr:colOff>101600</xdr:colOff>
      <xdr:row>36</xdr:row>
      <xdr:rowOff>54625</xdr:rowOff>
    </xdr:to>
    <xdr:sp macro="" textlink="">
      <xdr:nvSpPr>
        <xdr:cNvPr id="311" name="楕円 310"/>
        <xdr:cNvSpPr/>
      </xdr:nvSpPr>
      <xdr:spPr>
        <a:xfrm>
          <a:off x="7810500" y="612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71152</xdr:rowOff>
    </xdr:from>
    <xdr:ext cx="534377" cy="259045"/>
    <xdr:sp macro="" textlink="">
      <xdr:nvSpPr>
        <xdr:cNvPr id="312" name="テキスト ボックス 311"/>
        <xdr:cNvSpPr txBox="1"/>
      </xdr:nvSpPr>
      <xdr:spPr>
        <a:xfrm>
          <a:off x="7594111" y="590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106731</xdr:rowOff>
    </xdr:from>
    <xdr:to>
      <xdr:col>36</xdr:col>
      <xdr:colOff>165100</xdr:colOff>
      <xdr:row>36</xdr:row>
      <xdr:rowOff>36881</xdr:rowOff>
    </xdr:to>
    <xdr:sp macro="" textlink="">
      <xdr:nvSpPr>
        <xdr:cNvPr id="313" name="楕円 312"/>
        <xdr:cNvSpPr/>
      </xdr:nvSpPr>
      <xdr:spPr>
        <a:xfrm>
          <a:off x="6921500" y="610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53408</xdr:rowOff>
    </xdr:from>
    <xdr:ext cx="534377" cy="259045"/>
    <xdr:sp macro="" textlink="">
      <xdr:nvSpPr>
        <xdr:cNvPr id="314" name="テキスト ボックス 313"/>
        <xdr:cNvSpPr txBox="1"/>
      </xdr:nvSpPr>
      <xdr:spPr>
        <a:xfrm>
          <a:off x="6705111" y="588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41315</xdr:rowOff>
    </xdr:from>
    <xdr:to>
      <xdr:col>55</xdr:col>
      <xdr:colOff>0</xdr:colOff>
      <xdr:row>57</xdr:row>
      <xdr:rowOff>57600</xdr:rowOff>
    </xdr:to>
    <xdr:cxnSp macro="">
      <xdr:nvCxnSpPr>
        <xdr:cNvPr id="345" name="直線コネクタ 344"/>
        <xdr:cNvCxnSpPr/>
      </xdr:nvCxnSpPr>
      <xdr:spPr>
        <a:xfrm flipV="1">
          <a:off x="9639300" y="9813965"/>
          <a:ext cx="838200" cy="1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1233</xdr:rowOff>
    </xdr:from>
    <xdr:ext cx="534377" cy="259045"/>
    <xdr:sp macro="" textlink="">
      <xdr:nvSpPr>
        <xdr:cNvPr id="346" name="普通建設事業費平均値テキスト"/>
        <xdr:cNvSpPr txBox="1"/>
      </xdr:nvSpPr>
      <xdr:spPr>
        <a:xfrm>
          <a:off x="10528300" y="9430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124678</xdr:rowOff>
    </xdr:from>
    <xdr:to>
      <xdr:col>50</xdr:col>
      <xdr:colOff>114300</xdr:colOff>
      <xdr:row>57</xdr:row>
      <xdr:rowOff>57600</xdr:rowOff>
    </xdr:to>
    <xdr:cxnSp macro="">
      <xdr:nvCxnSpPr>
        <xdr:cNvPr id="348" name="直線コネクタ 347"/>
        <xdr:cNvCxnSpPr/>
      </xdr:nvCxnSpPr>
      <xdr:spPr>
        <a:xfrm>
          <a:off x="8750300" y="9725878"/>
          <a:ext cx="889000" cy="10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58741</xdr:rowOff>
    </xdr:from>
    <xdr:ext cx="534377" cy="259045"/>
    <xdr:sp macro="" textlink="">
      <xdr:nvSpPr>
        <xdr:cNvPr id="350" name="テキスト ボックス 349"/>
        <xdr:cNvSpPr txBox="1"/>
      </xdr:nvSpPr>
      <xdr:spPr>
        <a:xfrm>
          <a:off x="9372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83551</xdr:rowOff>
    </xdr:from>
    <xdr:to>
      <xdr:col>45</xdr:col>
      <xdr:colOff>177800</xdr:colOff>
      <xdr:row>56</xdr:row>
      <xdr:rowOff>124678</xdr:rowOff>
    </xdr:to>
    <xdr:cxnSp macro="">
      <xdr:nvCxnSpPr>
        <xdr:cNvPr id="351" name="直線コネクタ 350"/>
        <xdr:cNvCxnSpPr/>
      </xdr:nvCxnSpPr>
      <xdr:spPr>
        <a:xfrm>
          <a:off x="7861300" y="9684751"/>
          <a:ext cx="889000" cy="4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61223</xdr:rowOff>
    </xdr:from>
    <xdr:ext cx="534377" cy="259045"/>
    <xdr:sp macro="" textlink="">
      <xdr:nvSpPr>
        <xdr:cNvPr id="353" name="テキスト ボックス 352"/>
        <xdr:cNvSpPr txBox="1"/>
      </xdr:nvSpPr>
      <xdr:spPr>
        <a:xfrm>
          <a:off x="8483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101175</xdr:rowOff>
    </xdr:from>
    <xdr:to>
      <xdr:col>41</xdr:col>
      <xdr:colOff>50800</xdr:colOff>
      <xdr:row>56</xdr:row>
      <xdr:rowOff>83551</xdr:rowOff>
    </xdr:to>
    <xdr:cxnSp macro="">
      <xdr:nvCxnSpPr>
        <xdr:cNvPr id="354" name="直線コネクタ 353"/>
        <xdr:cNvCxnSpPr/>
      </xdr:nvCxnSpPr>
      <xdr:spPr>
        <a:xfrm>
          <a:off x="6972300" y="8673675"/>
          <a:ext cx="889000" cy="101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153757</xdr:rowOff>
    </xdr:from>
    <xdr:to>
      <xdr:col>41</xdr:col>
      <xdr:colOff>101600</xdr:colOff>
      <xdr:row>56</xdr:row>
      <xdr:rowOff>83907</xdr:rowOff>
    </xdr:to>
    <xdr:sp macro="" textlink="">
      <xdr:nvSpPr>
        <xdr:cNvPr id="355" name="フローチャート: 判断 354"/>
        <xdr:cNvSpPr/>
      </xdr:nvSpPr>
      <xdr:spPr>
        <a:xfrm>
          <a:off x="7810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100434</xdr:rowOff>
    </xdr:from>
    <xdr:ext cx="534377" cy="259045"/>
    <xdr:sp macro="" textlink="">
      <xdr:nvSpPr>
        <xdr:cNvPr id="356" name="テキスト ボックス 355"/>
        <xdr:cNvSpPr txBox="1"/>
      </xdr:nvSpPr>
      <xdr:spPr>
        <a:xfrm>
          <a:off x="7594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153997</xdr:rowOff>
    </xdr:from>
    <xdr:to>
      <xdr:col>36</xdr:col>
      <xdr:colOff>165100</xdr:colOff>
      <xdr:row>56</xdr:row>
      <xdr:rowOff>84147</xdr:rowOff>
    </xdr:to>
    <xdr:sp macro="" textlink="">
      <xdr:nvSpPr>
        <xdr:cNvPr id="357" name="フローチャート: 判断 356"/>
        <xdr:cNvSpPr/>
      </xdr:nvSpPr>
      <xdr:spPr>
        <a:xfrm>
          <a:off x="6921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75274</xdr:rowOff>
    </xdr:from>
    <xdr:ext cx="534377" cy="259045"/>
    <xdr:sp macro="" textlink="">
      <xdr:nvSpPr>
        <xdr:cNvPr id="358" name="テキスト ボックス 357"/>
        <xdr:cNvSpPr txBox="1"/>
      </xdr:nvSpPr>
      <xdr:spPr>
        <a:xfrm>
          <a:off x="6705111" y="967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161965</xdr:rowOff>
    </xdr:from>
    <xdr:to>
      <xdr:col>55</xdr:col>
      <xdr:colOff>50800</xdr:colOff>
      <xdr:row>57</xdr:row>
      <xdr:rowOff>92115</xdr:rowOff>
    </xdr:to>
    <xdr:sp macro="" textlink="">
      <xdr:nvSpPr>
        <xdr:cNvPr id="364" name="楕円 363"/>
        <xdr:cNvSpPr/>
      </xdr:nvSpPr>
      <xdr:spPr>
        <a:xfrm>
          <a:off x="10426700" y="976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140392</xdr:rowOff>
    </xdr:from>
    <xdr:ext cx="534377" cy="259045"/>
    <xdr:sp macro="" textlink="">
      <xdr:nvSpPr>
        <xdr:cNvPr id="365" name="普通建設事業費該当値テキスト"/>
        <xdr:cNvSpPr txBox="1"/>
      </xdr:nvSpPr>
      <xdr:spPr>
        <a:xfrm>
          <a:off x="10528300" y="97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6800</xdr:rowOff>
    </xdr:from>
    <xdr:to>
      <xdr:col>50</xdr:col>
      <xdr:colOff>165100</xdr:colOff>
      <xdr:row>57</xdr:row>
      <xdr:rowOff>108400</xdr:rowOff>
    </xdr:to>
    <xdr:sp macro="" textlink="">
      <xdr:nvSpPr>
        <xdr:cNvPr id="366" name="楕円 365"/>
        <xdr:cNvSpPr/>
      </xdr:nvSpPr>
      <xdr:spPr>
        <a:xfrm>
          <a:off x="9588500" y="97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99527</xdr:rowOff>
    </xdr:from>
    <xdr:ext cx="534377" cy="259045"/>
    <xdr:sp macro="" textlink="">
      <xdr:nvSpPr>
        <xdr:cNvPr id="367" name="テキスト ボックス 366"/>
        <xdr:cNvSpPr txBox="1"/>
      </xdr:nvSpPr>
      <xdr:spPr>
        <a:xfrm>
          <a:off x="9372111" y="98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73878</xdr:rowOff>
    </xdr:from>
    <xdr:to>
      <xdr:col>46</xdr:col>
      <xdr:colOff>38100</xdr:colOff>
      <xdr:row>57</xdr:row>
      <xdr:rowOff>4028</xdr:rowOff>
    </xdr:to>
    <xdr:sp macro="" textlink="">
      <xdr:nvSpPr>
        <xdr:cNvPr id="368" name="楕円 367"/>
        <xdr:cNvSpPr/>
      </xdr:nvSpPr>
      <xdr:spPr>
        <a:xfrm>
          <a:off x="8699500" y="967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166605</xdr:rowOff>
    </xdr:from>
    <xdr:ext cx="534377" cy="259045"/>
    <xdr:sp macro="" textlink="">
      <xdr:nvSpPr>
        <xdr:cNvPr id="369" name="テキスト ボックス 368"/>
        <xdr:cNvSpPr txBox="1"/>
      </xdr:nvSpPr>
      <xdr:spPr>
        <a:xfrm>
          <a:off x="8483111" y="976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32751</xdr:rowOff>
    </xdr:from>
    <xdr:to>
      <xdr:col>41</xdr:col>
      <xdr:colOff>101600</xdr:colOff>
      <xdr:row>56</xdr:row>
      <xdr:rowOff>134351</xdr:rowOff>
    </xdr:to>
    <xdr:sp macro="" textlink="">
      <xdr:nvSpPr>
        <xdr:cNvPr id="370" name="楕円 369"/>
        <xdr:cNvSpPr/>
      </xdr:nvSpPr>
      <xdr:spPr>
        <a:xfrm>
          <a:off x="7810500" y="963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125478</xdr:rowOff>
    </xdr:from>
    <xdr:ext cx="534377" cy="259045"/>
    <xdr:sp macro="" textlink="">
      <xdr:nvSpPr>
        <xdr:cNvPr id="371" name="テキスト ボックス 370"/>
        <xdr:cNvSpPr txBox="1"/>
      </xdr:nvSpPr>
      <xdr:spPr>
        <a:xfrm>
          <a:off x="7594111" y="972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50375</xdr:rowOff>
    </xdr:from>
    <xdr:to>
      <xdr:col>36</xdr:col>
      <xdr:colOff>165100</xdr:colOff>
      <xdr:row>50</xdr:row>
      <xdr:rowOff>151975</xdr:rowOff>
    </xdr:to>
    <xdr:sp macro="" textlink="">
      <xdr:nvSpPr>
        <xdr:cNvPr id="372" name="楕円 371"/>
        <xdr:cNvSpPr/>
      </xdr:nvSpPr>
      <xdr:spPr>
        <a:xfrm>
          <a:off x="6921500" y="86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168502</xdr:rowOff>
    </xdr:from>
    <xdr:ext cx="599010" cy="259045"/>
    <xdr:sp macro="" textlink="">
      <xdr:nvSpPr>
        <xdr:cNvPr id="373" name="テキスト ボックス 372"/>
        <xdr:cNvSpPr txBox="1"/>
      </xdr:nvSpPr>
      <xdr:spPr>
        <a:xfrm>
          <a:off x="6672795" y="8398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67311</xdr:rowOff>
    </xdr:from>
    <xdr:to>
      <xdr:col>55</xdr:col>
      <xdr:colOff>0</xdr:colOff>
      <xdr:row>78</xdr:row>
      <xdr:rowOff>114382</xdr:rowOff>
    </xdr:to>
    <xdr:cxnSp macro="">
      <xdr:nvCxnSpPr>
        <xdr:cNvPr id="402" name="直線コネクタ 401"/>
        <xdr:cNvCxnSpPr/>
      </xdr:nvCxnSpPr>
      <xdr:spPr>
        <a:xfrm>
          <a:off x="9639300" y="13440411"/>
          <a:ext cx="838200" cy="4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76134</xdr:rowOff>
    </xdr:from>
    <xdr:ext cx="534377" cy="259045"/>
    <xdr:sp macro="" textlink="">
      <xdr:nvSpPr>
        <xdr:cNvPr id="403" name="普通建設事業費 （ うち新規整備　）平均値テキスト"/>
        <xdr:cNvSpPr txBox="1"/>
      </xdr:nvSpPr>
      <xdr:spPr>
        <a:xfrm>
          <a:off x="10528300" y="13106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99848</xdr:rowOff>
    </xdr:from>
    <xdr:to>
      <xdr:col>50</xdr:col>
      <xdr:colOff>114300</xdr:colOff>
      <xdr:row>78</xdr:row>
      <xdr:rowOff>67311</xdr:rowOff>
    </xdr:to>
    <xdr:cxnSp macro="">
      <xdr:nvCxnSpPr>
        <xdr:cNvPr id="405" name="直線コネクタ 404"/>
        <xdr:cNvCxnSpPr/>
      </xdr:nvCxnSpPr>
      <xdr:spPr>
        <a:xfrm>
          <a:off x="8750300" y="13130048"/>
          <a:ext cx="889000" cy="3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88040</xdr:rowOff>
    </xdr:from>
    <xdr:ext cx="534377" cy="259045"/>
    <xdr:sp macro="" textlink="">
      <xdr:nvSpPr>
        <xdr:cNvPr id="407" name="テキスト ボックス 406"/>
        <xdr:cNvSpPr txBox="1"/>
      </xdr:nvSpPr>
      <xdr:spPr>
        <a:xfrm>
          <a:off x="9372111" y="1294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11018</xdr:rowOff>
    </xdr:from>
    <xdr:to>
      <xdr:col>45</xdr:col>
      <xdr:colOff>177800</xdr:colOff>
      <xdr:row>76</xdr:row>
      <xdr:rowOff>99848</xdr:rowOff>
    </xdr:to>
    <xdr:cxnSp macro="">
      <xdr:nvCxnSpPr>
        <xdr:cNvPr id="408" name="直線コネクタ 407"/>
        <xdr:cNvCxnSpPr/>
      </xdr:nvCxnSpPr>
      <xdr:spPr>
        <a:xfrm>
          <a:off x="7861300" y="13041218"/>
          <a:ext cx="889000" cy="8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126751</xdr:rowOff>
    </xdr:from>
    <xdr:ext cx="534377" cy="259045"/>
    <xdr:sp macro="" textlink="">
      <xdr:nvSpPr>
        <xdr:cNvPr id="410" name="テキスト ボックス 409"/>
        <xdr:cNvSpPr txBox="1"/>
      </xdr:nvSpPr>
      <xdr:spPr>
        <a:xfrm>
          <a:off x="8483111" y="128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78099</xdr:rowOff>
    </xdr:from>
    <xdr:to>
      <xdr:col>41</xdr:col>
      <xdr:colOff>101600</xdr:colOff>
      <xdr:row>77</xdr:row>
      <xdr:rowOff>8249</xdr:rowOff>
    </xdr:to>
    <xdr:sp macro="" textlink="">
      <xdr:nvSpPr>
        <xdr:cNvPr id="411" name="フローチャート: 判断 410"/>
        <xdr:cNvSpPr/>
      </xdr:nvSpPr>
      <xdr:spPr>
        <a:xfrm>
          <a:off x="7810500" y="1310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170826</xdr:rowOff>
    </xdr:from>
    <xdr:ext cx="534377" cy="259045"/>
    <xdr:sp macro="" textlink="">
      <xdr:nvSpPr>
        <xdr:cNvPr id="412" name="テキスト ボックス 411"/>
        <xdr:cNvSpPr txBox="1"/>
      </xdr:nvSpPr>
      <xdr:spPr>
        <a:xfrm>
          <a:off x="7594111" y="1320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63582</xdr:rowOff>
    </xdr:from>
    <xdr:to>
      <xdr:col>55</xdr:col>
      <xdr:colOff>50800</xdr:colOff>
      <xdr:row>78</xdr:row>
      <xdr:rowOff>165182</xdr:rowOff>
    </xdr:to>
    <xdr:sp macro="" textlink="">
      <xdr:nvSpPr>
        <xdr:cNvPr id="418" name="楕円 417"/>
        <xdr:cNvSpPr/>
      </xdr:nvSpPr>
      <xdr:spPr>
        <a:xfrm>
          <a:off x="10426700" y="134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149959</xdr:rowOff>
    </xdr:from>
    <xdr:ext cx="469744" cy="259045"/>
    <xdr:sp macro="" textlink="">
      <xdr:nvSpPr>
        <xdr:cNvPr id="419" name="普通建設事業費 （ うち新規整備　）該当値テキスト"/>
        <xdr:cNvSpPr txBox="1"/>
      </xdr:nvSpPr>
      <xdr:spPr>
        <a:xfrm>
          <a:off x="10528300" y="1335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16511</xdr:rowOff>
    </xdr:from>
    <xdr:to>
      <xdr:col>50</xdr:col>
      <xdr:colOff>165100</xdr:colOff>
      <xdr:row>78</xdr:row>
      <xdr:rowOff>118111</xdr:rowOff>
    </xdr:to>
    <xdr:sp macro="" textlink="">
      <xdr:nvSpPr>
        <xdr:cNvPr id="420" name="楕円 419"/>
        <xdr:cNvSpPr/>
      </xdr:nvSpPr>
      <xdr:spPr>
        <a:xfrm>
          <a:off x="9588500" y="1338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109238</xdr:rowOff>
    </xdr:from>
    <xdr:ext cx="469744" cy="259045"/>
    <xdr:sp macro="" textlink="">
      <xdr:nvSpPr>
        <xdr:cNvPr id="421" name="テキスト ボックス 420"/>
        <xdr:cNvSpPr txBox="1"/>
      </xdr:nvSpPr>
      <xdr:spPr>
        <a:xfrm>
          <a:off x="9404428" y="1348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49048</xdr:rowOff>
    </xdr:from>
    <xdr:to>
      <xdr:col>46</xdr:col>
      <xdr:colOff>38100</xdr:colOff>
      <xdr:row>76</xdr:row>
      <xdr:rowOff>150648</xdr:rowOff>
    </xdr:to>
    <xdr:sp macro="" textlink="">
      <xdr:nvSpPr>
        <xdr:cNvPr id="422" name="楕円 421"/>
        <xdr:cNvSpPr/>
      </xdr:nvSpPr>
      <xdr:spPr>
        <a:xfrm>
          <a:off x="8699500" y="1307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141775</xdr:rowOff>
    </xdr:from>
    <xdr:ext cx="534377" cy="259045"/>
    <xdr:sp macro="" textlink="">
      <xdr:nvSpPr>
        <xdr:cNvPr id="423" name="テキスト ボックス 422"/>
        <xdr:cNvSpPr txBox="1"/>
      </xdr:nvSpPr>
      <xdr:spPr>
        <a:xfrm>
          <a:off x="8483111" y="1317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131667</xdr:rowOff>
    </xdr:from>
    <xdr:to>
      <xdr:col>41</xdr:col>
      <xdr:colOff>101600</xdr:colOff>
      <xdr:row>76</xdr:row>
      <xdr:rowOff>61816</xdr:rowOff>
    </xdr:to>
    <xdr:sp macro="" textlink="">
      <xdr:nvSpPr>
        <xdr:cNvPr id="424" name="楕円 423"/>
        <xdr:cNvSpPr/>
      </xdr:nvSpPr>
      <xdr:spPr>
        <a:xfrm>
          <a:off x="7810500" y="129904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78344</xdr:rowOff>
    </xdr:from>
    <xdr:ext cx="534377" cy="259045"/>
    <xdr:sp macro="" textlink="">
      <xdr:nvSpPr>
        <xdr:cNvPr id="425" name="テキスト ボックス 424"/>
        <xdr:cNvSpPr txBox="1"/>
      </xdr:nvSpPr>
      <xdr:spPr>
        <a:xfrm>
          <a:off x="7594111" y="127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135186</xdr:rowOff>
    </xdr:from>
    <xdr:to>
      <xdr:col>55</xdr:col>
      <xdr:colOff>0</xdr:colOff>
      <xdr:row>96</xdr:row>
      <xdr:rowOff>168694</xdr:rowOff>
    </xdr:to>
    <xdr:cxnSp macro="">
      <xdr:nvCxnSpPr>
        <xdr:cNvPr id="454" name="直線コネクタ 453"/>
        <xdr:cNvCxnSpPr/>
      </xdr:nvCxnSpPr>
      <xdr:spPr>
        <a:xfrm flipV="1">
          <a:off x="9639300" y="16594386"/>
          <a:ext cx="838200" cy="3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135132</xdr:rowOff>
    </xdr:from>
    <xdr:ext cx="534377" cy="259045"/>
    <xdr:sp macro="" textlink="">
      <xdr:nvSpPr>
        <xdr:cNvPr id="455" name="普通建設事業費 （ うち更新整備　）平均値テキスト"/>
        <xdr:cNvSpPr txBox="1"/>
      </xdr:nvSpPr>
      <xdr:spPr>
        <a:xfrm>
          <a:off x="10528300" y="16251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168694</xdr:rowOff>
    </xdr:from>
    <xdr:to>
      <xdr:col>50</xdr:col>
      <xdr:colOff>114300</xdr:colOff>
      <xdr:row>97</xdr:row>
      <xdr:rowOff>155150</xdr:rowOff>
    </xdr:to>
    <xdr:cxnSp macro="">
      <xdr:nvCxnSpPr>
        <xdr:cNvPr id="457" name="直線コネクタ 456"/>
        <xdr:cNvCxnSpPr/>
      </xdr:nvCxnSpPr>
      <xdr:spPr>
        <a:xfrm flipV="1">
          <a:off x="8750300" y="16627894"/>
          <a:ext cx="889000" cy="15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100595</xdr:rowOff>
    </xdr:from>
    <xdr:ext cx="534377" cy="259045"/>
    <xdr:sp macro="" textlink="">
      <xdr:nvSpPr>
        <xdr:cNvPr id="459" name="テキスト ボックス 458"/>
        <xdr:cNvSpPr txBox="1"/>
      </xdr:nvSpPr>
      <xdr:spPr>
        <a:xfrm>
          <a:off x="9372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144272</xdr:rowOff>
    </xdr:from>
    <xdr:to>
      <xdr:col>45</xdr:col>
      <xdr:colOff>177800</xdr:colOff>
      <xdr:row>97</xdr:row>
      <xdr:rowOff>155150</xdr:rowOff>
    </xdr:to>
    <xdr:cxnSp macro="">
      <xdr:nvCxnSpPr>
        <xdr:cNvPr id="460" name="直線コネクタ 459"/>
        <xdr:cNvCxnSpPr/>
      </xdr:nvCxnSpPr>
      <xdr:spPr>
        <a:xfrm>
          <a:off x="7861300" y="16774922"/>
          <a:ext cx="889000" cy="1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10489</xdr:rowOff>
    </xdr:from>
    <xdr:ext cx="534377" cy="259045"/>
    <xdr:sp macro="" textlink="">
      <xdr:nvSpPr>
        <xdr:cNvPr id="462" name="テキスト ボックス 461"/>
        <xdr:cNvSpPr txBox="1"/>
      </xdr:nvSpPr>
      <xdr:spPr>
        <a:xfrm>
          <a:off x="8483111" y="162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78975</xdr:rowOff>
    </xdr:from>
    <xdr:to>
      <xdr:col>41</xdr:col>
      <xdr:colOff>101600</xdr:colOff>
      <xdr:row>97</xdr:row>
      <xdr:rowOff>9125</xdr:rowOff>
    </xdr:to>
    <xdr:sp macro="" textlink="">
      <xdr:nvSpPr>
        <xdr:cNvPr id="463" name="フローチャート: 判断 462"/>
        <xdr:cNvSpPr/>
      </xdr:nvSpPr>
      <xdr:spPr>
        <a:xfrm>
          <a:off x="7810500" y="165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25652</xdr:rowOff>
    </xdr:from>
    <xdr:ext cx="534377" cy="259045"/>
    <xdr:sp macro="" textlink="">
      <xdr:nvSpPr>
        <xdr:cNvPr id="464" name="テキスト ボックス 463"/>
        <xdr:cNvSpPr txBox="1"/>
      </xdr:nvSpPr>
      <xdr:spPr>
        <a:xfrm>
          <a:off x="7594111" y="163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84386</xdr:rowOff>
    </xdr:from>
    <xdr:to>
      <xdr:col>55</xdr:col>
      <xdr:colOff>50800</xdr:colOff>
      <xdr:row>97</xdr:row>
      <xdr:rowOff>14536</xdr:rowOff>
    </xdr:to>
    <xdr:sp macro="" textlink="">
      <xdr:nvSpPr>
        <xdr:cNvPr id="470" name="楕円 469"/>
        <xdr:cNvSpPr/>
      </xdr:nvSpPr>
      <xdr:spPr>
        <a:xfrm>
          <a:off x="10426700" y="165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62813</xdr:rowOff>
    </xdr:from>
    <xdr:ext cx="534377" cy="259045"/>
    <xdr:sp macro="" textlink="">
      <xdr:nvSpPr>
        <xdr:cNvPr id="471" name="普通建設事業費 （ うち更新整備　）該当値テキスト"/>
        <xdr:cNvSpPr txBox="1"/>
      </xdr:nvSpPr>
      <xdr:spPr>
        <a:xfrm>
          <a:off x="10528300" y="165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117894</xdr:rowOff>
    </xdr:from>
    <xdr:to>
      <xdr:col>50</xdr:col>
      <xdr:colOff>165100</xdr:colOff>
      <xdr:row>97</xdr:row>
      <xdr:rowOff>48044</xdr:rowOff>
    </xdr:to>
    <xdr:sp macro="" textlink="">
      <xdr:nvSpPr>
        <xdr:cNvPr id="472" name="楕円 471"/>
        <xdr:cNvSpPr/>
      </xdr:nvSpPr>
      <xdr:spPr>
        <a:xfrm>
          <a:off x="9588500" y="1657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39171</xdr:rowOff>
    </xdr:from>
    <xdr:ext cx="534377" cy="259045"/>
    <xdr:sp macro="" textlink="">
      <xdr:nvSpPr>
        <xdr:cNvPr id="473" name="テキスト ボックス 472"/>
        <xdr:cNvSpPr txBox="1"/>
      </xdr:nvSpPr>
      <xdr:spPr>
        <a:xfrm>
          <a:off x="9372111" y="1666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104350</xdr:rowOff>
    </xdr:from>
    <xdr:to>
      <xdr:col>46</xdr:col>
      <xdr:colOff>38100</xdr:colOff>
      <xdr:row>98</xdr:row>
      <xdr:rowOff>34500</xdr:rowOff>
    </xdr:to>
    <xdr:sp macro="" textlink="">
      <xdr:nvSpPr>
        <xdr:cNvPr id="474" name="楕円 473"/>
        <xdr:cNvSpPr/>
      </xdr:nvSpPr>
      <xdr:spPr>
        <a:xfrm>
          <a:off x="8699500" y="167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25627</xdr:rowOff>
    </xdr:from>
    <xdr:ext cx="534377" cy="259045"/>
    <xdr:sp macro="" textlink="">
      <xdr:nvSpPr>
        <xdr:cNvPr id="475" name="テキスト ボックス 474"/>
        <xdr:cNvSpPr txBox="1"/>
      </xdr:nvSpPr>
      <xdr:spPr>
        <a:xfrm>
          <a:off x="8483111" y="1682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93472</xdr:rowOff>
    </xdr:from>
    <xdr:to>
      <xdr:col>41</xdr:col>
      <xdr:colOff>101600</xdr:colOff>
      <xdr:row>98</xdr:row>
      <xdr:rowOff>23622</xdr:rowOff>
    </xdr:to>
    <xdr:sp macro="" textlink="">
      <xdr:nvSpPr>
        <xdr:cNvPr id="476" name="楕円 475"/>
        <xdr:cNvSpPr/>
      </xdr:nvSpPr>
      <xdr:spPr>
        <a:xfrm>
          <a:off x="7810500" y="167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14749</xdr:rowOff>
    </xdr:from>
    <xdr:ext cx="534377" cy="259045"/>
    <xdr:sp macro="" textlink="">
      <xdr:nvSpPr>
        <xdr:cNvPr id="477" name="テキスト ボックス 476"/>
        <xdr:cNvSpPr txBox="1"/>
      </xdr:nvSpPr>
      <xdr:spPr>
        <a:xfrm>
          <a:off x="7594111" y="1681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40831</xdr:rowOff>
    </xdr:from>
    <xdr:to>
      <xdr:col>85</xdr:col>
      <xdr:colOff>127000</xdr:colOff>
      <xdr:row>39</xdr:row>
      <xdr:rowOff>43345</xdr:rowOff>
    </xdr:to>
    <xdr:cxnSp macro="">
      <xdr:nvCxnSpPr>
        <xdr:cNvPr id="506" name="直線コネクタ 505"/>
        <xdr:cNvCxnSpPr/>
      </xdr:nvCxnSpPr>
      <xdr:spPr>
        <a:xfrm flipV="1">
          <a:off x="15481300" y="6727381"/>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7"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29363</xdr:rowOff>
    </xdr:from>
    <xdr:to>
      <xdr:col>81</xdr:col>
      <xdr:colOff>50800</xdr:colOff>
      <xdr:row>39</xdr:row>
      <xdr:rowOff>43345</xdr:rowOff>
    </xdr:to>
    <xdr:cxnSp macro="">
      <xdr:nvCxnSpPr>
        <xdr:cNvPr id="509" name="直線コネクタ 508"/>
        <xdr:cNvCxnSpPr/>
      </xdr:nvCxnSpPr>
      <xdr:spPr>
        <a:xfrm>
          <a:off x="14592300" y="6715913"/>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1" name="テキスト ボックス 510"/>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161874</xdr:rowOff>
    </xdr:from>
    <xdr:to>
      <xdr:col>76</xdr:col>
      <xdr:colOff>114300</xdr:colOff>
      <xdr:row>39</xdr:row>
      <xdr:rowOff>29363</xdr:rowOff>
    </xdr:to>
    <xdr:cxnSp macro="">
      <xdr:nvCxnSpPr>
        <xdr:cNvPr id="512" name="直線コネクタ 511"/>
        <xdr:cNvCxnSpPr/>
      </xdr:nvCxnSpPr>
      <xdr:spPr>
        <a:xfrm>
          <a:off x="13703300" y="6676974"/>
          <a:ext cx="889000" cy="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4" name="テキスト ボックス 513"/>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161874</xdr:rowOff>
    </xdr:from>
    <xdr:to>
      <xdr:col>71</xdr:col>
      <xdr:colOff>177800</xdr:colOff>
      <xdr:row>39</xdr:row>
      <xdr:rowOff>12446</xdr:rowOff>
    </xdr:to>
    <xdr:cxnSp macro="">
      <xdr:nvCxnSpPr>
        <xdr:cNvPr id="515" name="直線コネクタ 514"/>
        <xdr:cNvCxnSpPr/>
      </xdr:nvCxnSpPr>
      <xdr:spPr>
        <a:xfrm flipV="1">
          <a:off x="12814300" y="6676974"/>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114046</xdr:rowOff>
    </xdr:from>
    <xdr:to>
      <xdr:col>72</xdr:col>
      <xdr:colOff>38100</xdr:colOff>
      <xdr:row>39</xdr:row>
      <xdr:rowOff>44196</xdr:rowOff>
    </xdr:to>
    <xdr:sp macro="" textlink="">
      <xdr:nvSpPr>
        <xdr:cNvPr id="516" name="フローチャート: 判断 515"/>
        <xdr:cNvSpPr/>
      </xdr:nvSpPr>
      <xdr:spPr>
        <a:xfrm>
          <a:off x="13652500" y="662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35323</xdr:rowOff>
    </xdr:from>
    <xdr:ext cx="469744" cy="259045"/>
    <xdr:sp macro="" textlink="">
      <xdr:nvSpPr>
        <xdr:cNvPr id="517" name="テキスト ボックス 516"/>
        <xdr:cNvSpPr txBox="1"/>
      </xdr:nvSpPr>
      <xdr:spPr>
        <a:xfrm>
          <a:off x="13468428" y="672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87719</xdr:rowOff>
    </xdr:from>
    <xdr:to>
      <xdr:col>67</xdr:col>
      <xdr:colOff>101600</xdr:colOff>
      <xdr:row>39</xdr:row>
      <xdr:rowOff>17869</xdr:rowOff>
    </xdr:to>
    <xdr:sp macro="" textlink="">
      <xdr:nvSpPr>
        <xdr:cNvPr id="518" name="フローチャート: 判断 517"/>
        <xdr:cNvSpPr/>
      </xdr:nvSpPr>
      <xdr:spPr>
        <a:xfrm>
          <a:off x="12763500" y="660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34396</xdr:rowOff>
    </xdr:from>
    <xdr:ext cx="469744" cy="259045"/>
    <xdr:sp macro="" textlink="">
      <xdr:nvSpPr>
        <xdr:cNvPr id="519" name="テキスト ボックス 518"/>
        <xdr:cNvSpPr txBox="1"/>
      </xdr:nvSpPr>
      <xdr:spPr>
        <a:xfrm>
          <a:off x="12579428" y="637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161481</xdr:rowOff>
    </xdr:from>
    <xdr:to>
      <xdr:col>85</xdr:col>
      <xdr:colOff>177800</xdr:colOff>
      <xdr:row>39</xdr:row>
      <xdr:rowOff>91631</xdr:rowOff>
    </xdr:to>
    <xdr:sp macro="" textlink="">
      <xdr:nvSpPr>
        <xdr:cNvPr id="525" name="楕円 524"/>
        <xdr:cNvSpPr/>
      </xdr:nvSpPr>
      <xdr:spPr>
        <a:xfrm>
          <a:off x="16268700" y="667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77500</xdr:rowOff>
    </xdr:from>
    <xdr:ext cx="313932" cy="259045"/>
    <xdr:sp macro="" textlink="">
      <xdr:nvSpPr>
        <xdr:cNvPr id="526" name="災害復旧事業費該当値テキスト"/>
        <xdr:cNvSpPr txBox="1"/>
      </xdr:nvSpPr>
      <xdr:spPr>
        <a:xfrm>
          <a:off x="16370300" y="65926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163995</xdr:rowOff>
    </xdr:from>
    <xdr:to>
      <xdr:col>81</xdr:col>
      <xdr:colOff>101600</xdr:colOff>
      <xdr:row>39</xdr:row>
      <xdr:rowOff>94145</xdr:rowOff>
    </xdr:to>
    <xdr:sp macro="" textlink="">
      <xdr:nvSpPr>
        <xdr:cNvPr id="527" name="楕円 526"/>
        <xdr:cNvSpPr/>
      </xdr:nvSpPr>
      <xdr:spPr>
        <a:xfrm>
          <a:off x="154305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85272</xdr:rowOff>
    </xdr:from>
    <xdr:ext cx="313932" cy="259045"/>
    <xdr:sp macro="" textlink="">
      <xdr:nvSpPr>
        <xdr:cNvPr id="528" name="テキスト ボックス 527"/>
        <xdr:cNvSpPr txBox="1"/>
      </xdr:nvSpPr>
      <xdr:spPr>
        <a:xfrm>
          <a:off x="15324333" y="6771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150013</xdr:rowOff>
    </xdr:from>
    <xdr:to>
      <xdr:col>76</xdr:col>
      <xdr:colOff>165100</xdr:colOff>
      <xdr:row>39</xdr:row>
      <xdr:rowOff>80163</xdr:rowOff>
    </xdr:to>
    <xdr:sp macro="" textlink="">
      <xdr:nvSpPr>
        <xdr:cNvPr id="529" name="楕円 528"/>
        <xdr:cNvSpPr/>
      </xdr:nvSpPr>
      <xdr:spPr>
        <a:xfrm>
          <a:off x="14541500" y="66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71290</xdr:rowOff>
    </xdr:from>
    <xdr:ext cx="378565" cy="259045"/>
    <xdr:sp macro="" textlink="">
      <xdr:nvSpPr>
        <xdr:cNvPr id="530" name="テキスト ボックス 529"/>
        <xdr:cNvSpPr txBox="1"/>
      </xdr:nvSpPr>
      <xdr:spPr>
        <a:xfrm>
          <a:off x="14403017" y="675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111074</xdr:rowOff>
    </xdr:from>
    <xdr:to>
      <xdr:col>72</xdr:col>
      <xdr:colOff>38100</xdr:colOff>
      <xdr:row>39</xdr:row>
      <xdr:rowOff>41224</xdr:rowOff>
    </xdr:to>
    <xdr:sp macro="" textlink="">
      <xdr:nvSpPr>
        <xdr:cNvPr id="531" name="楕円 530"/>
        <xdr:cNvSpPr/>
      </xdr:nvSpPr>
      <xdr:spPr>
        <a:xfrm>
          <a:off x="13652500" y="66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57751</xdr:rowOff>
    </xdr:from>
    <xdr:ext cx="469744" cy="259045"/>
    <xdr:sp macro="" textlink="">
      <xdr:nvSpPr>
        <xdr:cNvPr id="532" name="テキスト ボックス 531"/>
        <xdr:cNvSpPr txBox="1"/>
      </xdr:nvSpPr>
      <xdr:spPr>
        <a:xfrm>
          <a:off x="13468428" y="640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133096</xdr:rowOff>
    </xdr:from>
    <xdr:to>
      <xdr:col>67</xdr:col>
      <xdr:colOff>101600</xdr:colOff>
      <xdr:row>39</xdr:row>
      <xdr:rowOff>63246</xdr:rowOff>
    </xdr:to>
    <xdr:sp macro="" textlink="">
      <xdr:nvSpPr>
        <xdr:cNvPr id="533" name="楕円 532"/>
        <xdr:cNvSpPr/>
      </xdr:nvSpPr>
      <xdr:spPr>
        <a:xfrm>
          <a:off x="12763500" y="66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54373</xdr:rowOff>
    </xdr:from>
    <xdr:ext cx="378565" cy="259045"/>
    <xdr:sp macro="" textlink="">
      <xdr:nvSpPr>
        <xdr:cNvPr id="534" name="テキスト ボックス 533"/>
        <xdr:cNvSpPr txBox="1"/>
      </xdr:nvSpPr>
      <xdr:spPr>
        <a:xfrm>
          <a:off x="12625017" y="6740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13676</xdr:rowOff>
    </xdr:from>
    <xdr:to>
      <xdr:col>85</xdr:col>
      <xdr:colOff>127000</xdr:colOff>
      <xdr:row>75</xdr:row>
      <xdr:rowOff>27360</xdr:rowOff>
    </xdr:to>
    <xdr:cxnSp macro="">
      <xdr:nvCxnSpPr>
        <xdr:cNvPr id="614" name="直線コネクタ 613"/>
        <xdr:cNvCxnSpPr/>
      </xdr:nvCxnSpPr>
      <xdr:spPr>
        <a:xfrm flipV="1">
          <a:off x="15481300" y="12872426"/>
          <a:ext cx="838200" cy="1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130878</xdr:rowOff>
    </xdr:from>
    <xdr:ext cx="534377" cy="259045"/>
    <xdr:sp macro="" textlink="">
      <xdr:nvSpPr>
        <xdr:cNvPr id="615" name="公債費平均値テキスト"/>
        <xdr:cNvSpPr txBox="1"/>
      </xdr:nvSpPr>
      <xdr:spPr>
        <a:xfrm>
          <a:off x="16370300" y="12989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27360</xdr:rowOff>
    </xdr:from>
    <xdr:to>
      <xdr:col>81</xdr:col>
      <xdr:colOff>50800</xdr:colOff>
      <xdr:row>75</xdr:row>
      <xdr:rowOff>56000</xdr:rowOff>
    </xdr:to>
    <xdr:cxnSp macro="">
      <xdr:nvCxnSpPr>
        <xdr:cNvPr id="617" name="直線コネクタ 616"/>
        <xdr:cNvCxnSpPr/>
      </xdr:nvCxnSpPr>
      <xdr:spPr>
        <a:xfrm flipV="1">
          <a:off x="14592300" y="12886110"/>
          <a:ext cx="889000" cy="2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77402</xdr:rowOff>
    </xdr:from>
    <xdr:ext cx="534377" cy="259045"/>
    <xdr:sp macro="" textlink="">
      <xdr:nvSpPr>
        <xdr:cNvPr id="619" name="テキスト ボックス 618"/>
        <xdr:cNvSpPr txBox="1"/>
      </xdr:nvSpPr>
      <xdr:spPr>
        <a:xfrm>
          <a:off x="15214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132124</xdr:rowOff>
    </xdr:from>
    <xdr:to>
      <xdr:col>76</xdr:col>
      <xdr:colOff>114300</xdr:colOff>
      <xdr:row>75</xdr:row>
      <xdr:rowOff>56000</xdr:rowOff>
    </xdr:to>
    <xdr:cxnSp macro="">
      <xdr:nvCxnSpPr>
        <xdr:cNvPr id="620" name="直線コネクタ 619"/>
        <xdr:cNvCxnSpPr/>
      </xdr:nvCxnSpPr>
      <xdr:spPr>
        <a:xfrm>
          <a:off x="13703300" y="12819424"/>
          <a:ext cx="889000" cy="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69646</xdr:rowOff>
    </xdr:from>
    <xdr:ext cx="534377" cy="259045"/>
    <xdr:sp macro="" textlink="">
      <xdr:nvSpPr>
        <xdr:cNvPr id="622" name="テキスト ボックス 621"/>
        <xdr:cNvSpPr txBox="1"/>
      </xdr:nvSpPr>
      <xdr:spPr>
        <a:xfrm>
          <a:off x="14325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132124</xdr:rowOff>
    </xdr:from>
    <xdr:to>
      <xdr:col>71</xdr:col>
      <xdr:colOff>177800</xdr:colOff>
      <xdr:row>75</xdr:row>
      <xdr:rowOff>55559</xdr:rowOff>
    </xdr:to>
    <xdr:cxnSp macro="">
      <xdr:nvCxnSpPr>
        <xdr:cNvPr id="623" name="直線コネクタ 622"/>
        <xdr:cNvCxnSpPr/>
      </xdr:nvCxnSpPr>
      <xdr:spPr>
        <a:xfrm flipV="1">
          <a:off x="12814300" y="12819424"/>
          <a:ext cx="889000" cy="9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4" name="フローチャート: 判断 623"/>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25" name="テキスト ボックス 624"/>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26" name="フローチャート: 判断 625"/>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27" name="テキスト ボックス 626"/>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134326</xdr:rowOff>
    </xdr:from>
    <xdr:to>
      <xdr:col>85</xdr:col>
      <xdr:colOff>177800</xdr:colOff>
      <xdr:row>75</xdr:row>
      <xdr:rowOff>64476</xdr:rowOff>
    </xdr:to>
    <xdr:sp macro="" textlink="">
      <xdr:nvSpPr>
        <xdr:cNvPr id="633" name="楕円 632"/>
        <xdr:cNvSpPr/>
      </xdr:nvSpPr>
      <xdr:spPr>
        <a:xfrm>
          <a:off x="16268700" y="1282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157203</xdr:rowOff>
    </xdr:from>
    <xdr:ext cx="534377" cy="259045"/>
    <xdr:sp macro="" textlink="">
      <xdr:nvSpPr>
        <xdr:cNvPr id="634" name="公債費該当値テキスト"/>
        <xdr:cNvSpPr txBox="1"/>
      </xdr:nvSpPr>
      <xdr:spPr>
        <a:xfrm>
          <a:off x="16370300" y="1267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148010</xdr:rowOff>
    </xdr:from>
    <xdr:to>
      <xdr:col>81</xdr:col>
      <xdr:colOff>101600</xdr:colOff>
      <xdr:row>75</xdr:row>
      <xdr:rowOff>78160</xdr:rowOff>
    </xdr:to>
    <xdr:sp macro="" textlink="">
      <xdr:nvSpPr>
        <xdr:cNvPr id="635" name="楕円 634"/>
        <xdr:cNvSpPr/>
      </xdr:nvSpPr>
      <xdr:spPr>
        <a:xfrm>
          <a:off x="15430500" y="128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94687</xdr:rowOff>
    </xdr:from>
    <xdr:ext cx="534377" cy="259045"/>
    <xdr:sp macro="" textlink="">
      <xdr:nvSpPr>
        <xdr:cNvPr id="636" name="テキスト ボックス 635"/>
        <xdr:cNvSpPr txBox="1"/>
      </xdr:nvSpPr>
      <xdr:spPr>
        <a:xfrm>
          <a:off x="15214111" y="1261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5200</xdr:rowOff>
    </xdr:from>
    <xdr:to>
      <xdr:col>76</xdr:col>
      <xdr:colOff>165100</xdr:colOff>
      <xdr:row>75</xdr:row>
      <xdr:rowOff>106800</xdr:rowOff>
    </xdr:to>
    <xdr:sp macro="" textlink="">
      <xdr:nvSpPr>
        <xdr:cNvPr id="637" name="楕円 636"/>
        <xdr:cNvSpPr/>
      </xdr:nvSpPr>
      <xdr:spPr>
        <a:xfrm>
          <a:off x="14541500" y="1286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123327</xdr:rowOff>
    </xdr:from>
    <xdr:ext cx="534377" cy="259045"/>
    <xdr:sp macro="" textlink="">
      <xdr:nvSpPr>
        <xdr:cNvPr id="638" name="テキスト ボックス 637"/>
        <xdr:cNvSpPr txBox="1"/>
      </xdr:nvSpPr>
      <xdr:spPr>
        <a:xfrm>
          <a:off x="14325111" y="1263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81324</xdr:rowOff>
    </xdr:from>
    <xdr:to>
      <xdr:col>72</xdr:col>
      <xdr:colOff>38100</xdr:colOff>
      <xdr:row>75</xdr:row>
      <xdr:rowOff>11474</xdr:rowOff>
    </xdr:to>
    <xdr:sp macro="" textlink="">
      <xdr:nvSpPr>
        <xdr:cNvPr id="639" name="楕円 638"/>
        <xdr:cNvSpPr/>
      </xdr:nvSpPr>
      <xdr:spPr>
        <a:xfrm>
          <a:off x="13652500" y="1276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28001</xdr:rowOff>
    </xdr:from>
    <xdr:ext cx="534377" cy="259045"/>
    <xdr:sp macro="" textlink="">
      <xdr:nvSpPr>
        <xdr:cNvPr id="640" name="テキスト ボックス 639"/>
        <xdr:cNvSpPr txBox="1"/>
      </xdr:nvSpPr>
      <xdr:spPr>
        <a:xfrm>
          <a:off x="13436111" y="125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4759</xdr:rowOff>
    </xdr:from>
    <xdr:to>
      <xdr:col>67</xdr:col>
      <xdr:colOff>101600</xdr:colOff>
      <xdr:row>75</xdr:row>
      <xdr:rowOff>106359</xdr:rowOff>
    </xdr:to>
    <xdr:sp macro="" textlink="">
      <xdr:nvSpPr>
        <xdr:cNvPr id="641" name="楕円 640"/>
        <xdr:cNvSpPr/>
      </xdr:nvSpPr>
      <xdr:spPr>
        <a:xfrm>
          <a:off x="12763500" y="1286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122886</xdr:rowOff>
    </xdr:from>
    <xdr:ext cx="534377" cy="259045"/>
    <xdr:sp macro="" textlink="">
      <xdr:nvSpPr>
        <xdr:cNvPr id="642" name="テキスト ボックス 641"/>
        <xdr:cNvSpPr txBox="1"/>
      </xdr:nvSpPr>
      <xdr:spPr>
        <a:xfrm>
          <a:off x="12547111" y="1263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170447</xdr:rowOff>
    </xdr:from>
    <xdr:to>
      <xdr:col>85</xdr:col>
      <xdr:colOff>127000</xdr:colOff>
      <xdr:row>99</xdr:row>
      <xdr:rowOff>78076</xdr:rowOff>
    </xdr:to>
    <xdr:cxnSp macro="">
      <xdr:nvCxnSpPr>
        <xdr:cNvPr id="673" name="直線コネクタ 672"/>
        <xdr:cNvCxnSpPr/>
      </xdr:nvCxnSpPr>
      <xdr:spPr>
        <a:xfrm>
          <a:off x="15481300" y="16972547"/>
          <a:ext cx="838200" cy="7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168143</xdr:rowOff>
    </xdr:from>
    <xdr:ext cx="534377" cy="259045"/>
    <xdr:sp macro="" textlink="">
      <xdr:nvSpPr>
        <xdr:cNvPr id="674" name="積立金平均値テキスト"/>
        <xdr:cNvSpPr txBox="1"/>
      </xdr:nvSpPr>
      <xdr:spPr>
        <a:xfrm>
          <a:off x="16370300" y="1662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155245</xdr:rowOff>
    </xdr:from>
    <xdr:to>
      <xdr:col>81</xdr:col>
      <xdr:colOff>50800</xdr:colOff>
      <xdr:row>98</xdr:row>
      <xdr:rowOff>170447</xdr:rowOff>
    </xdr:to>
    <xdr:cxnSp macro="">
      <xdr:nvCxnSpPr>
        <xdr:cNvPr id="676" name="直線コネクタ 675"/>
        <xdr:cNvCxnSpPr/>
      </xdr:nvCxnSpPr>
      <xdr:spPr>
        <a:xfrm>
          <a:off x="14592300" y="16785895"/>
          <a:ext cx="889000" cy="18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87126</xdr:rowOff>
    </xdr:from>
    <xdr:ext cx="534377" cy="259045"/>
    <xdr:sp macro="" textlink="">
      <xdr:nvSpPr>
        <xdr:cNvPr id="678" name="テキスト ボックス 677"/>
        <xdr:cNvSpPr txBox="1"/>
      </xdr:nvSpPr>
      <xdr:spPr>
        <a:xfrm>
          <a:off x="15214111" y="16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155245</xdr:rowOff>
    </xdr:from>
    <xdr:to>
      <xdr:col>76</xdr:col>
      <xdr:colOff>114300</xdr:colOff>
      <xdr:row>99</xdr:row>
      <xdr:rowOff>58514</xdr:rowOff>
    </xdr:to>
    <xdr:cxnSp macro="">
      <xdr:nvCxnSpPr>
        <xdr:cNvPr id="679" name="直線コネクタ 678"/>
        <xdr:cNvCxnSpPr/>
      </xdr:nvCxnSpPr>
      <xdr:spPr>
        <a:xfrm flipV="1">
          <a:off x="13703300" y="16785895"/>
          <a:ext cx="889000" cy="24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89158</xdr:rowOff>
    </xdr:from>
    <xdr:ext cx="534377" cy="259045"/>
    <xdr:sp macro="" textlink="">
      <xdr:nvSpPr>
        <xdr:cNvPr id="681" name="テキスト ボックス 680"/>
        <xdr:cNvSpPr txBox="1"/>
      </xdr:nvSpPr>
      <xdr:spPr>
        <a:xfrm>
          <a:off x="14325111" y="1689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73799</xdr:rowOff>
    </xdr:from>
    <xdr:to>
      <xdr:col>71</xdr:col>
      <xdr:colOff>177800</xdr:colOff>
      <xdr:row>99</xdr:row>
      <xdr:rowOff>58514</xdr:rowOff>
    </xdr:to>
    <xdr:cxnSp macro="">
      <xdr:nvCxnSpPr>
        <xdr:cNvPr id="682" name="直線コネクタ 681"/>
        <xdr:cNvCxnSpPr/>
      </xdr:nvCxnSpPr>
      <xdr:spPr>
        <a:xfrm>
          <a:off x="12814300" y="16875899"/>
          <a:ext cx="889000" cy="15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11503</xdr:rowOff>
    </xdr:from>
    <xdr:to>
      <xdr:col>72</xdr:col>
      <xdr:colOff>38100</xdr:colOff>
      <xdr:row>98</xdr:row>
      <xdr:rowOff>113103</xdr:rowOff>
    </xdr:to>
    <xdr:sp macro="" textlink="">
      <xdr:nvSpPr>
        <xdr:cNvPr id="683" name="フローチャート: 判断 682"/>
        <xdr:cNvSpPr/>
      </xdr:nvSpPr>
      <xdr:spPr>
        <a:xfrm>
          <a:off x="13652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129630</xdr:rowOff>
    </xdr:from>
    <xdr:ext cx="534377" cy="259045"/>
    <xdr:sp macro="" textlink="">
      <xdr:nvSpPr>
        <xdr:cNvPr id="684" name="テキスト ボックス 683"/>
        <xdr:cNvSpPr txBox="1"/>
      </xdr:nvSpPr>
      <xdr:spPr>
        <a:xfrm>
          <a:off x="13436111" y="165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116708</xdr:rowOff>
    </xdr:from>
    <xdr:to>
      <xdr:col>67</xdr:col>
      <xdr:colOff>101600</xdr:colOff>
      <xdr:row>98</xdr:row>
      <xdr:rowOff>46858</xdr:rowOff>
    </xdr:to>
    <xdr:sp macro="" textlink="">
      <xdr:nvSpPr>
        <xdr:cNvPr id="685" name="フローチャート: 判断 684"/>
        <xdr:cNvSpPr/>
      </xdr:nvSpPr>
      <xdr:spPr>
        <a:xfrm>
          <a:off x="12763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63385</xdr:rowOff>
    </xdr:from>
    <xdr:ext cx="534377" cy="259045"/>
    <xdr:sp macro="" textlink="">
      <xdr:nvSpPr>
        <xdr:cNvPr id="686" name="テキスト ボックス 685"/>
        <xdr:cNvSpPr txBox="1"/>
      </xdr:nvSpPr>
      <xdr:spPr>
        <a:xfrm>
          <a:off x="12547111" y="165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27276</xdr:rowOff>
    </xdr:from>
    <xdr:to>
      <xdr:col>85</xdr:col>
      <xdr:colOff>177800</xdr:colOff>
      <xdr:row>99</xdr:row>
      <xdr:rowOff>128876</xdr:rowOff>
    </xdr:to>
    <xdr:sp macro="" textlink="">
      <xdr:nvSpPr>
        <xdr:cNvPr id="692" name="楕円 691"/>
        <xdr:cNvSpPr/>
      </xdr:nvSpPr>
      <xdr:spPr>
        <a:xfrm>
          <a:off x="16268700" y="170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113653</xdr:rowOff>
    </xdr:from>
    <xdr:ext cx="469744" cy="259045"/>
    <xdr:sp macro="" textlink="">
      <xdr:nvSpPr>
        <xdr:cNvPr id="693" name="積立金該当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119647</xdr:rowOff>
    </xdr:from>
    <xdr:to>
      <xdr:col>81</xdr:col>
      <xdr:colOff>101600</xdr:colOff>
      <xdr:row>99</xdr:row>
      <xdr:rowOff>49797</xdr:rowOff>
    </xdr:to>
    <xdr:sp macro="" textlink="">
      <xdr:nvSpPr>
        <xdr:cNvPr id="694" name="楕円 693"/>
        <xdr:cNvSpPr/>
      </xdr:nvSpPr>
      <xdr:spPr>
        <a:xfrm>
          <a:off x="15430500" y="169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40924</xdr:rowOff>
    </xdr:from>
    <xdr:ext cx="469744" cy="259045"/>
    <xdr:sp macro="" textlink="">
      <xdr:nvSpPr>
        <xdr:cNvPr id="695" name="テキスト ボックス 694"/>
        <xdr:cNvSpPr txBox="1"/>
      </xdr:nvSpPr>
      <xdr:spPr>
        <a:xfrm>
          <a:off x="15246428" y="1701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104445</xdr:rowOff>
    </xdr:from>
    <xdr:to>
      <xdr:col>76</xdr:col>
      <xdr:colOff>165100</xdr:colOff>
      <xdr:row>98</xdr:row>
      <xdr:rowOff>34595</xdr:rowOff>
    </xdr:to>
    <xdr:sp macro="" textlink="">
      <xdr:nvSpPr>
        <xdr:cNvPr id="696" name="楕円 695"/>
        <xdr:cNvSpPr/>
      </xdr:nvSpPr>
      <xdr:spPr>
        <a:xfrm>
          <a:off x="14541500" y="167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51122</xdr:rowOff>
    </xdr:from>
    <xdr:ext cx="534377" cy="259045"/>
    <xdr:sp macro="" textlink="">
      <xdr:nvSpPr>
        <xdr:cNvPr id="697" name="テキスト ボックス 696"/>
        <xdr:cNvSpPr txBox="1"/>
      </xdr:nvSpPr>
      <xdr:spPr>
        <a:xfrm>
          <a:off x="14325111" y="165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7714</xdr:rowOff>
    </xdr:from>
    <xdr:to>
      <xdr:col>72</xdr:col>
      <xdr:colOff>38100</xdr:colOff>
      <xdr:row>99</xdr:row>
      <xdr:rowOff>109314</xdr:rowOff>
    </xdr:to>
    <xdr:sp macro="" textlink="">
      <xdr:nvSpPr>
        <xdr:cNvPr id="698" name="楕円 697"/>
        <xdr:cNvSpPr/>
      </xdr:nvSpPr>
      <xdr:spPr>
        <a:xfrm>
          <a:off x="13652500" y="1698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100441</xdr:rowOff>
    </xdr:from>
    <xdr:ext cx="469744" cy="259045"/>
    <xdr:sp macro="" textlink="">
      <xdr:nvSpPr>
        <xdr:cNvPr id="699" name="テキスト ボックス 698"/>
        <xdr:cNvSpPr txBox="1"/>
      </xdr:nvSpPr>
      <xdr:spPr>
        <a:xfrm>
          <a:off x="13468428" y="1707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22999</xdr:rowOff>
    </xdr:from>
    <xdr:to>
      <xdr:col>67</xdr:col>
      <xdr:colOff>101600</xdr:colOff>
      <xdr:row>98</xdr:row>
      <xdr:rowOff>124599</xdr:rowOff>
    </xdr:to>
    <xdr:sp macro="" textlink="">
      <xdr:nvSpPr>
        <xdr:cNvPr id="700" name="楕円 699"/>
        <xdr:cNvSpPr/>
      </xdr:nvSpPr>
      <xdr:spPr>
        <a:xfrm>
          <a:off x="12763500" y="1682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115726</xdr:rowOff>
    </xdr:from>
    <xdr:ext cx="534377" cy="259045"/>
    <xdr:sp macro="" textlink="">
      <xdr:nvSpPr>
        <xdr:cNvPr id="701" name="テキスト ボックス 700"/>
        <xdr:cNvSpPr txBox="1"/>
      </xdr:nvSpPr>
      <xdr:spPr>
        <a:xfrm>
          <a:off x="12547111" y="1691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101752</xdr:rowOff>
    </xdr:from>
    <xdr:to>
      <xdr:col>116</xdr:col>
      <xdr:colOff>63500</xdr:colOff>
      <xdr:row>36</xdr:row>
      <xdr:rowOff>16027</xdr:rowOff>
    </xdr:to>
    <xdr:cxnSp macro="">
      <xdr:nvCxnSpPr>
        <xdr:cNvPr id="730" name="直線コネクタ 729"/>
        <xdr:cNvCxnSpPr/>
      </xdr:nvCxnSpPr>
      <xdr:spPr>
        <a:xfrm flipV="1">
          <a:off x="21323300" y="5416702"/>
          <a:ext cx="838200" cy="77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71518</xdr:rowOff>
    </xdr:from>
    <xdr:ext cx="378565" cy="259045"/>
    <xdr:sp macro="" textlink="">
      <xdr:nvSpPr>
        <xdr:cNvPr id="731" name="投資及び出資金平均値テキスト"/>
        <xdr:cNvSpPr txBox="1"/>
      </xdr:nvSpPr>
      <xdr:spPr>
        <a:xfrm>
          <a:off x="22212300" y="658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163475</xdr:rowOff>
    </xdr:from>
    <xdr:to>
      <xdr:col>111</xdr:col>
      <xdr:colOff>177800</xdr:colOff>
      <xdr:row>36</xdr:row>
      <xdr:rowOff>16027</xdr:rowOff>
    </xdr:to>
    <xdr:cxnSp macro="">
      <xdr:nvCxnSpPr>
        <xdr:cNvPr id="733" name="直線コネクタ 732"/>
        <xdr:cNvCxnSpPr/>
      </xdr:nvCxnSpPr>
      <xdr:spPr>
        <a:xfrm>
          <a:off x="20434300" y="6164225"/>
          <a:ext cx="88900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14597</xdr:rowOff>
    </xdr:from>
    <xdr:ext cx="378565" cy="259045"/>
    <xdr:sp macro="" textlink="">
      <xdr:nvSpPr>
        <xdr:cNvPr id="735" name="テキスト ボックス 734"/>
        <xdr:cNvSpPr txBox="1"/>
      </xdr:nvSpPr>
      <xdr:spPr>
        <a:xfrm>
          <a:off x="21134017" y="6701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163475</xdr:rowOff>
    </xdr:from>
    <xdr:to>
      <xdr:col>107</xdr:col>
      <xdr:colOff>50800</xdr:colOff>
      <xdr:row>36</xdr:row>
      <xdr:rowOff>40487</xdr:rowOff>
    </xdr:to>
    <xdr:cxnSp macro="">
      <xdr:nvCxnSpPr>
        <xdr:cNvPr id="736" name="直線コネクタ 735"/>
        <xdr:cNvCxnSpPr/>
      </xdr:nvCxnSpPr>
      <xdr:spPr>
        <a:xfrm flipV="1">
          <a:off x="19545300" y="6164225"/>
          <a:ext cx="889000" cy="4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26484</xdr:rowOff>
    </xdr:from>
    <xdr:ext cx="378565" cy="259045"/>
    <xdr:sp macro="" textlink="">
      <xdr:nvSpPr>
        <xdr:cNvPr id="738" name="テキスト ボックス 737"/>
        <xdr:cNvSpPr txBox="1"/>
      </xdr:nvSpPr>
      <xdr:spPr>
        <a:xfrm>
          <a:off x="20245017" y="6713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26086</xdr:rowOff>
    </xdr:from>
    <xdr:to>
      <xdr:col>102</xdr:col>
      <xdr:colOff>114300</xdr:colOff>
      <xdr:row>36</xdr:row>
      <xdr:rowOff>40487</xdr:rowOff>
    </xdr:to>
    <xdr:cxnSp macro="">
      <xdr:nvCxnSpPr>
        <xdr:cNvPr id="739" name="直線コネクタ 738"/>
        <xdr:cNvCxnSpPr/>
      </xdr:nvCxnSpPr>
      <xdr:spPr>
        <a:xfrm>
          <a:off x="18656300" y="6198286"/>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119761</xdr:rowOff>
    </xdr:from>
    <xdr:to>
      <xdr:col>102</xdr:col>
      <xdr:colOff>165100</xdr:colOff>
      <xdr:row>39</xdr:row>
      <xdr:rowOff>49911</xdr:rowOff>
    </xdr:to>
    <xdr:sp macro="" textlink="">
      <xdr:nvSpPr>
        <xdr:cNvPr id="740" name="フローチャート: 判断 739"/>
        <xdr:cNvSpPr/>
      </xdr:nvSpPr>
      <xdr:spPr>
        <a:xfrm>
          <a:off x="19494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41038</xdr:rowOff>
    </xdr:from>
    <xdr:ext cx="378565" cy="259045"/>
    <xdr:sp macro="" textlink="">
      <xdr:nvSpPr>
        <xdr:cNvPr id="741" name="テキスト ボックス 740"/>
        <xdr:cNvSpPr txBox="1"/>
      </xdr:nvSpPr>
      <xdr:spPr>
        <a:xfrm>
          <a:off x="19356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116332</xdr:rowOff>
    </xdr:from>
    <xdr:to>
      <xdr:col>98</xdr:col>
      <xdr:colOff>38100</xdr:colOff>
      <xdr:row>39</xdr:row>
      <xdr:rowOff>46482</xdr:rowOff>
    </xdr:to>
    <xdr:sp macro="" textlink="">
      <xdr:nvSpPr>
        <xdr:cNvPr id="742" name="フローチャート: 判断 741"/>
        <xdr:cNvSpPr/>
      </xdr:nvSpPr>
      <xdr:spPr>
        <a:xfrm>
          <a:off x="18605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37609</xdr:rowOff>
    </xdr:from>
    <xdr:ext cx="378565" cy="259045"/>
    <xdr:sp macro="" textlink="">
      <xdr:nvSpPr>
        <xdr:cNvPr id="743" name="テキスト ボックス 742"/>
        <xdr:cNvSpPr txBox="1"/>
      </xdr:nvSpPr>
      <xdr:spPr>
        <a:xfrm>
          <a:off x="18467017" y="6724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50952</xdr:rowOff>
    </xdr:from>
    <xdr:to>
      <xdr:col>116</xdr:col>
      <xdr:colOff>114300</xdr:colOff>
      <xdr:row>31</xdr:row>
      <xdr:rowOff>152552</xdr:rowOff>
    </xdr:to>
    <xdr:sp macro="" textlink="">
      <xdr:nvSpPr>
        <xdr:cNvPr id="749" name="楕円 748"/>
        <xdr:cNvSpPr/>
      </xdr:nvSpPr>
      <xdr:spPr>
        <a:xfrm>
          <a:off x="22110700" y="536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3979</xdr:rowOff>
    </xdr:from>
    <xdr:ext cx="534377" cy="259045"/>
    <xdr:sp macro="" textlink="">
      <xdr:nvSpPr>
        <xdr:cNvPr id="750" name="投資及び出資金該当値テキスト"/>
        <xdr:cNvSpPr txBox="1"/>
      </xdr:nvSpPr>
      <xdr:spPr>
        <a:xfrm>
          <a:off x="22212300" y="531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136677</xdr:rowOff>
    </xdr:from>
    <xdr:to>
      <xdr:col>112</xdr:col>
      <xdr:colOff>38100</xdr:colOff>
      <xdr:row>36</xdr:row>
      <xdr:rowOff>66827</xdr:rowOff>
    </xdr:to>
    <xdr:sp macro="" textlink="">
      <xdr:nvSpPr>
        <xdr:cNvPr id="751" name="楕円 750"/>
        <xdr:cNvSpPr/>
      </xdr:nvSpPr>
      <xdr:spPr>
        <a:xfrm>
          <a:off x="21272500" y="613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83354</xdr:rowOff>
    </xdr:from>
    <xdr:ext cx="469744" cy="259045"/>
    <xdr:sp macro="" textlink="">
      <xdr:nvSpPr>
        <xdr:cNvPr id="752" name="テキスト ボックス 751"/>
        <xdr:cNvSpPr txBox="1"/>
      </xdr:nvSpPr>
      <xdr:spPr>
        <a:xfrm>
          <a:off x="21088428" y="59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112675</xdr:rowOff>
    </xdr:from>
    <xdr:to>
      <xdr:col>107</xdr:col>
      <xdr:colOff>101600</xdr:colOff>
      <xdr:row>36</xdr:row>
      <xdr:rowOff>42825</xdr:rowOff>
    </xdr:to>
    <xdr:sp macro="" textlink="">
      <xdr:nvSpPr>
        <xdr:cNvPr id="753" name="楕円 752"/>
        <xdr:cNvSpPr/>
      </xdr:nvSpPr>
      <xdr:spPr>
        <a:xfrm>
          <a:off x="20383500" y="61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59352</xdr:rowOff>
    </xdr:from>
    <xdr:ext cx="469744" cy="259045"/>
    <xdr:sp macro="" textlink="">
      <xdr:nvSpPr>
        <xdr:cNvPr id="754" name="テキスト ボックス 753"/>
        <xdr:cNvSpPr txBox="1"/>
      </xdr:nvSpPr>
      <xdr:spPr>
        <a:xfrm>
          <a:off x="20199428" y="588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161137</xdr:rowOff>
    </xdr:from>
    <xdr:to>
      <xdr:col>102</xdr:col>
      <xdr:colOff>165100</xdr:colOff>
      <xdr:row>36</xdr:row>
      <xdr:rowOff>91287</xdr:rowOff>
    </xdr:to>
    <xdr:sp macro="" textlink="">
      <xdr:nvSpPr>
        <xdr:cNvPr id="755" name="楕円 754"/>
        <xdr:cNvSpPr/>
      </xdr:nvSpPr>
      <xdr:spPr>
        <a:xfrm>
          <a:off x="19494500" y="616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107814</xdr:rowOff>
    </xdr:from>
    <xdr:ext cx="469744" cy="259045"/>
    <xdr:sp macro="" textlink="">
      <xdr:nvSpPr>
        <xdr:cNvPr id="756" name="テキスト ボックス 755"/>
        <xdr:cNvSpPr txBox="1"/>
      </xdr:nvSpPr>
      <xdr:spPr>
        <a:xfrm>
          <a:off x="19310428" y="593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146736</xdr:rowOff>
    </xdr:from>
    <xdr:to>
      <xdr:col>98</xdr:col>
      <xdr:colOff>38100</xdr:colOff>
      <xdr:row>36</xdr:row>
      <xdr:rowOff>76886</xdr:rowOff>
    </xdr:to>
    <xdr:sp macro="" textlink="">
      <xdr:nvSpPr>
        <xdr:cNvPr id="757" name="楕円 756"/>
        <xdr:cNvSpPr/>
      </xdr:nvSpPr>
      <xdr:spPr>
        <a:xfrm>
          <a:off x="18605500" y="61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93413</xdr:rowOff>
    </xdr:from>
    <xdr:ext cx="469744" cy="259045"/>
    <xdr:sp macro="" textlink="">
      <xdr:nvSpPr>
        <xdr:cNvPr id="758" name="テキスト ボックス 757"/>
        <xdr:cNvSpPr txBox="1"/>
      </xdr:nvSpPr>
      <xdr:spPr>
        <a:xfrm>
          <a:off x="18421428" y="592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798</xdr:rowOff>
    </xdr:from>
    <xdr:to>
      <xdr:col>116</xdr:col>
      <xdr:colOff>63500</xdr:colOff>
      <xdr:row>54</xdr:row>
      <xdr:rowOff>159294</xdr:rowOff>
    </xdr:to>
    <xdr:cxnSp macro="">
      <xdr:nvCxnSpPr>
        <xdr:cNvPr id="789" name="直線コネクタ 788"/>
        <xdr:cNvCxnSpPr/>
      </xdr:nvCxnSpPr>
      <xdr:spPr>
        <a:xfrm>
          <a:off x="21323300" y="9259098"/>
          <a:ext cx="838200" cy="15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87683</xdr:rowOff>
    </xdr:from>
    <xdr:ext cx="469744" cy="259045"/>
    <xdr:sp macro="" textlink="">
      <xdr:nvSpPr>
        <xdr:cNvPr id="790" name="貸付金平均値テキスト"/>
        <xdr:cNvSpPr txBox="1"/>
      </xdr:nvSpPr>
      <xdr:spPr>
        <a:xfrm>
          <a:off x="22212300" y="9860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798</xdr:rowOff>
    </xdr:from>
    <xdr:to>
      <xdr:col>111</xdr:col>
      <xdr:colOff>177800</xdr:colOff>
      <xdr:row>54</xdr:row>
      <xdr:rowOff>11902</xdr:rowOff>
    </xdr:to>
    <xdr:cxnSp macro="">
      <xdr:nvCxnSpPr>
        <xdr:cNvPr id="792" name="直線コネクタ 791"/>
        <xdr:cNvCxnSpPr/>
      </xdr:nvCxnSpPr>
      <xdr:spPr>
        <a:xfrm flipV="1">
          <a:off x="20434300" y="9259098"/>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16708</xdr:rowOff>
    </xdr:from>
    <xdr:ext cx="469744" cy="259045"/>
    <xdr:sp macro="" textlink="">
      <xdr:nvSpPr>
        <xdr:cNvPr id="794" name="テキスト ボックス 793"/>
        <xdr:cNvSpPr txBox="1"/>
      </xdr:nvSpPr>
      <xdr:spPr>
        <a:xfrm>
          <a:off x="21088428" y="996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113465</xdr:rowOff>
    </xdr:from>
    <xdr:to>
      <xdr:col>107</xdr:col>
      <xdr:colOff>50800</xdr:colOff>
      <xdr:row>54</xdr:row>
      <xdr:rowOff>11902</xdr:rowOff>
    </xdr:to>
    <xdr:cxnSp macro="">
      <xdr:nvCxnSpPr>
        <xdr:cNvPr id="795" name="直線コネクタ 794"/>
        <xdr:cNvCxnSpPr/>
      </xdr:nvCxnSpPr>
      <xdr:spPr>
        <a:xfrm>
          <a:off x="19545300" y="9200315"/>
          <a:ext cx="889000" cy="6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20845</xdr:rowOff>
    </xdr:from>
    <xdr:ext cx="469744" cy="259045"/>
    <xdr:sp macro="" textlink="">
      <xdr:nvSpPr>
        <xdr:cNvPr id="797" name="テキスト ボックス 796"/>
        <xdr:cNvSpPr txBox="1"/>
      </xdr:nvSpPr>
      <xdr:spPr>
        <a:xfrm>
          <a:off x="20199428" y="996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70685</xdr:rowOff>
    </xdr:from>
    <xdr:to>
      <xdr:col>102</xdr:col>
      <xdr:colOff>114300</xdr:colOff>
      <xdr:row>53</xdr:row>
      <xdr:rowOff>113465</xdr:rowOff>
    </xdr:to>
    <xdr:cxnSp macro="">
      <xdr:nvCxnSpPr>
        <xdr:cNvPr id="798" name="直線コネクタ 797"/>
        <xdr:cNvCxnSpPr/>
      </xdr:nvCxnSpPr>
      <xdr:spPr>
        <a:xfrm>
          <a:off x="18656300" y="9157535"/>
          <a:ext cx="889000" cy="4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64843</xdr:rowOff>
    </xdr:from>
    <xdr:to>
      <xdr:col>102</xdr:col>
      <xdr:colOff>165100</xdr:colOff>
      <xdr:row>58</xdr:row>
      <xdr:rowOff>166443</xdr:rowOff>
    </xdr:to>
    <xdr:sp macro="" textlink="">
      <xdr:nvSpPr>
        <xdr:cNvPr id="799" name="フローチャート: 判断 798"/>
        <xdr:cNvSpPr/>
      </xdr:nvSpPr>
      <xdr:spPr>
        <a:xfrm>
          <a:off x="19494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157570</xdr:rowOff>
    </xdr:from>
    <xdr:ext cx="469744" cy="259045"/>
    <xdr:sp macro="" textlink="">
      <xdr:nvSpPr>
        <xdr:cNvPr id="800" name="テキスト ボックス 799"/>
        <xdr:cNvSpPr txBox="1"/>
      </xdr:nvSpPr>
      <xdr:spPr>
        <a:xfrm>
          <a:off x="19310428" y="1010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43507</xdr:rowOff>
    </xdr:from>
    <xdr:to>
      <xdr:col>98</xdr:col>
      <xdr:colOff>38100</xdr:colOff>
      <xdr:row>58</xdr:row>
      <xdr:rowOff>145107</xdr:rowOff>
    </xdr:to>
    <xdr:sp macro="" textlink="">
      <xdr:nvSpPr>
        <xdr:cNvPr id="801" name="フローチャート: 判断 800"/>
        <xdr:cNvSpPr/>
      </xdr:nvSpPr>
      <xdr:spPr>
        <a:xfrm>
          <a:off x="18605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136234</xdr:rowOff>
    </xdr:from>
    <xdr:ext cx="469744" cy="259045"/>
    <xdr:sp macro="" textlink="">
      <xdr:nvSpPr>
        <xdr:cNvPr id="802" name="テキスト ボックス 801"/>
        <xdr:cNvSpPr txBox="1"/>
      </xdr:nvSpPr>
      <xdr:spPr>
        <a:xfrm>
          <a:off x="18421428" y="1008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108494</xdr:rowOff>
    </xdr:from>
    <xdr:to>
      <xdr:col>116</xdr:col>
      <xdr:colOff>114300</xdr:colOff>
      <xdr:row>55</xdr:row>
      <xdr:rowOff>38644</xdr:rowOff>
    </xdr:to>
    <xdr:sp macro="" textlink="">
      <xdr:nvSpPr>
        <xdr:cNvPr id="808" name="楕円 807"/>
        <xdr:cNvSpPr/>
      </xdr:nvSpPr>
      <xdr:spPr>
        <a:xfrm>
          <a:off x="22110700" y="936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131371</xdr:rowOff>
    </xdr:from>
    <xdr:ext cx="469744" cy="259045"/>
    <xdr:sp macro="" textlink="">
      <xdr:nvSpPr>
        <xdr:cNvPr id="809" name="貸付金該当値テキスト"/>
        <xdr:cNvSpPr txBox="1"/>
      </xdr:nvSpPr>
      <xdr:spPr>
        <a:xfrm>
          <a:off x="22212300" y="921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121448</xdr:rowOff>
    </xdr:from>
    <xdr:to>
      <xdr:col>112</xdr:col>
      <xdr:colOff>38100</xdr:colOff>
      <xdr:row>54</xdr:row>
      <xdr:rowOff>51598</xdr:rowOff>
    </xdr:to>
    <xdr:sp macro="" textlink="">
      <xdr:nvSpPr>
        <xdr:cNvPr id="810" name="楕円 809"/>
        <xdr:cNvSpPr/>
      </xdr:nvSpPr>
      <xdr:spPr>
        <a:xfrm>
          <a:off x="21272500" y="920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52</xdr:row>
      <xdr:rowOff>68125</xdr:rowOff>
    </xdr:from>
    <xdr:ext cx="469744" cy="259045"/>
    <xdr:sp macro="" textlink="">
      <xdr:nvSpPr>
        <xdr:cNvPr id="811" name="テキスト ボックス 810"/>
        <xdr:cNvSpPr txBox="1"/>
      </xdr:nvSpPr>
      <xdr:spPr>
        <a:xfrm>
          <a:off x="21088428" y="898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132552</xdr:rowOff>
    </xdr:from>
    <xdr:to>
      <xdr:col>107</xdr:col>
      <xdr:colOff>101600</xdr:colOff>
      <xdr:row>54</xdr:row>
      <xdr:rowOff>62702</xdr:rowOff>
    </xdr:to>
    <xdr:sp macro="" textlink="">
      <xdr:nvSpPr>
        <xdr:cNvPr id="812" name="楕円 811"/>
        <xdr:cNvSpPr/>
      </xdr:nvSpPr>
      <xdr:spPr>
        <a:xfrm>
          <a:off x="20383500" y="92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52</xdr:row>
      <xdr:rowOff>79229</xdr:rowOff>
    </xdr:from>
    <xdr:ext cx="469744" cy="259045"/>
    <xdr:sp macro="" textlink="">
      <xdr:nvSpPr>
        <xdr:cNvPr id="813" name="テキスト ボックス 812"/>
        <xdr:cNvSpPr txBox="1"/>
      </xdr:nvSpPr>
      <xdr:spPr>
        <a:xfrm>
          <a:off x="20199428" y="899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62665</xdr:rowOff>
    </xdr:from>
    <xdr:to>
      <xdr:col>102</xdr:col>
      <xdr:colOff>165100</xdr:colOff>
      <xdr:row>53</xdr:row>
      <xdr:rowOff>164265</xdr:rowOff>
    </xdr:to>
    <xdr:sp macro="" textlink="">
      <xdr:nvSpPr>
        <xdr:cNvPr id="814" name="楕円 813"/>
        <xdr:cNvSpPr/>
      </xdr:nvSpPr>
      <xdr:spPr>
        <a:xfrm>
          <a:off x="19494500" y="914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52</xdr:row>
      <xdr:rowOff>9342</xdr:rowOff>
    </xdr:from>
    <xdr:ext cx="469744" cy="259045"/>
    <xdr:sp macro="" textlink="">
      <xdr:nvSpPr>
        <xdr:cNvPr id="815" name="テキスト ボックス 814"/>
        <xdr:cNvSpPr txBox="1"/>
      </xdr:nvSpPr>
      <xdr:spPr>
        <a:xfrm>
          <a:off x="19310428" y="892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19885</xdr:rowOff>
    </xdr:from>
    <xdr:to>
      <xdr:col>98</xdr:col>
      <xdr:colOff>38100</xdr:colOff>
      <xdr:row>53</xdr:row>
      <xdr:rowOff>121485</xdr:rowOff>
    </xdr:to>
    <xdr:sp macro="" textlink="">
      <xdr:nvSpPr>
        <xdr:cNvPr id="816" name="楕円 815"/>
        <xdr:cNvSpPr/>
      </xdr:nvSpPr>
      <xdr:spPr>
        <a:xfrm>
          <a:off x="18605500" y="91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51</xdr:row>
      <xdr:rowOff>138012</xdr:rowOff>
    </xdr:from>
    <xdr:ext cx="469744" cy="259045"/>
    <xdr:sp macro="" textlink="">
      <xdr:nvSpPr>
        <xdr:cNvPr id="817" name="テキスト ボックス 816"/>
        <xdr:cNvSpPr txBox="1"/>
      </xdr:nvSpPr>
      <xdr:spPr>
        <a:xfrm>
          <a:off x="18421428" y="888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68472</xdr:rowOff>
    </xdr:from>
    <xdr:to>
      <xdr:col>116</xdr:col>
      <xdr:colOff>63500</xdr:colOff>
      <xdr:row>75</xdr:row>
      <xdr:rowOff>122307</xdr:rowOff>
    </xdr:to>
    <xdr:cxnSp macro="">
      <xdr:nvCxnSpPr>
        <xdr:cNvPr id="847" name="直線コネクタ 846"/>
        <xdr:cNvCxnSpPr/>
      </xdr:nvCxnSpPr>
      <xdr:spPr>
        <a:xfrm flipV="1">
          <a:off x="21323300" y="12927222"/>
          <a:ext cx="838200" cy="5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153033</xdr:rowOff>
    </xdr:from>
    <xdr:ext cx="534377" cy="259045"/>
    <xdr:sp macro="" textlink="">
      <xdr:nvSpPr>
        <xdr:cNvPr id="848" name="繰出金平均値テキスト"/>
        <xdr:cNvSpPr txBox="1"/>
      </xdr:nvSpPr>
      <xdr:spPr>
        <a:xfrm>
          <a:off x="22212300" y="13011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91789</xdr:rowOff>
    </xdr:from>
    <xdr:to>
      <xdr:col>111</xdr:col>
      <xdr:colOff>177800</xdr:colOff>
      <xdr:row>75</xdr:row>
      <xdr:rowOff>122307</xdr:rowOff>
    </xdr:to>
    <xdr:cxnSp macro="">
      <xdr:nvCxnSpPr>
        <xdr:cNvPr id="850" name="直線コネクタ 849"/>
        <xdr:cNvCxnSpPr/>
      </xdr:nvCxnSpPr>
      <xdr:spPr>
        <a:xfrm>
          <a:off x="20434300" y="12607639"/>
          <a:ext cx="889000" cy="37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86549</xdr:rowOff>
    </xdr:from>
    <xdr:ext cx="534377" cy="259045"/>
    <xdr:sp macro="" textlink="">
      <xdr:nvSpPr>
        <xdr:cNvPr id="852" name="テキスト ボックス 851"/>
        <xdr:cNvSpPr txBox="1"/>
      </xdr:nvSpPr>
      <xdr:spPr>
        <a:xfrm>
          <a:off x="21056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91789</xdr:rowOff>
    </xdr:from>
    <xdr:to>
      <xdr:col>107</xdr:col>
      <xdr:colOff>50800</xdr:colOff>
      <xdr:row>73</xdr:row>
      <xdr:rowOff>144996</xdr:rowOff>
    </xdr:to>
    <xdr:cxnSp macro="">
      <xdr:nvCxnSpPr>
        <xdr:cNvPr id="853" name="直線コネクタ 852"/>
        <xdr:cNvCxnSpPr/>
      </xdr:nvCxnSpPr>
      <xdr:spPr>
        <a:xfrm flipV="1">
          <a:off x="19545300" y="12607639"/>
          <a:ext cx="8890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94721</xdr:rowOff>
    </xdr:from>
    <xdr:ext cx="534377" cy="259045"/>
    <xdr:sp macro="" textlink="">
      <xdr:nvSpPr>
        <xdr:cNvPr id="855" name="テキスト ボックス 854"/>
        <xdr:cNvSpPr txBox="1"/>
      </xdr:nvSpPr>
      <xdr:spPr>
        <a:xfrm>
          <a:off x="20167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144996</xdr:rowOff>
    </xdr:from>
    <xdr:to>
      <xdr:col>102</xdr:col>
      <xdr:colOff>114300</xdr:colOff>
      <xdr:row>74</xdr:row>
      <xdr:rowOff>10008</xdr:rowOff>
    </xdr:to>
    <xdr:cxnSp macro="">
      <xdr:nvCxnSpPr>
        <xdr:cNvPr id="856" name="直線コネクタ 855"/>
        <xdr:cNvCxnSpPr/>
      </xdr:nvCxnSpPr>
      <xdr:spPr>
        <a:xfrm flipV="1">
          <a:off x="18656300" y="12660846"/>
          <a:ext cx="889000" cy="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96482</xdr:rowOff>
    </xdr:from>
    <xdr:to>
      <xdr:col>102</xdr:col>
      <xdr:colOff>165100</xdr:colOff>
      <xdr:row>77</xdr:row>
      <xdr:rowOff>26632</xdr:rowOff>
    </xdr:to>
    <xdr:sp macro="" textlink="">
      <xdr:nvSpPr>
        <xdr:cNvPr id="857" name="フローチャート: 判断 856"/>
        <xdr:cNvSpPr/>
      </xdr:nvSpPr>
      <xdr:spPr>
        <a:xfrm>
          <a:off x="19494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17759</xdr:rowOff>
    </xdr:from>
    <xdr:ext cx="534377" cy="259045"/>
    <xdr:sp macro="" textlink="">
      <xdr:nvSpPr>
        <xdr:cNvPr id="858" name="テキスト ボックス 857"/>
        <xdr:cNvSpPr txBox="1"/>
      </xdr:nvSpPr>
      <xdr:spPr>
        <a:xfrm>
          <a:off x="19278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116560</xdr:rowOff>
    </xdr:from>
    <xdr:to>
      <xdr:col>98</xdr:col>
      <xdr:colOff>38100</xdr:colOff>
      <xdr:row>77</xdr:row>
      <xdr:rowOff>46710</xdr:rowOff>
    </xdr:to>
    <xdr:sp macro="" textlink="">
      <xdr:nvSpPr>
        <xdr:cNvPr id="859" name="フローチャート: 判断 858"/>
        <xdr:cNvSpPr/>
      </xdr:nvSpPr>
      <xdr:spPr>
        <a:xfrm>
          <a:off x="18605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37837</xdr:rowOff>
    </xdr:from>
    <xdr:ext cx="534377" cy="259045"/>
    <xdr:sp macro="" textlink="">
      <xdr:nvSpPr>
        <xdr:cNvPr id="860" name="テキスト ボックス 859"/>
        <xdr:cNvSpPr txBox="1"/>
      </xdr:nvSpPr>
      <xdr:spPr>
        <a:xfrm>
          <a:off x="18389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17672</xdr:rowOff>
    </xdr:from>
    <xdr:to>
      <xdr:col>116</xdr:col>
      <xdr:colOff>114300</xdr:colOff>
      <xdr:row>75</xdr:row>
      <xdr:rowOff>119272</xdr:rowOff>
    </xdr:to>
    <xdr:sp macro="" textlink="">
      <xdr:nvSpPr>
        <xdr:cNvPr id="866" name="楕円 865"/>
        <xdr:cNvSpPr/>
      </xdr:nvSpPr>
      <xdr:spPr>
        <a:xfrm>
          <a:off x="22110700" y="128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40549</xdr:rowOff>
    </xdr:from>
    <xdr:ext cx="534377" cy="259045"/>
    <xdr:sp macro="" textlink="">
      <xdr:nvSpPr>
        <xdr:cNvPr id="867" name="繰出金該当値テキスト"/>
        <xdr:cNvSpPr txBox="1"/>
      </xdr:nvSpPr>
      <xdr:spPr>
        <a:xfrm>
          <a:off x="22212300" y="127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71507</xdr:rowOff>
    </xdr:from>
    <xdr:to>
      <xdr:col>112</xdr:col>
      <xdr:colOff>38100</xdr:colOff>
      <xdr:row>76</xdr:row>
      <xdr:rowOff>1657</xdr:rowOff>
    </xdr:to>
    <xdr:sp macro="" textlink="">
      <xdr:nvSpPr>
        <xdr:cNvPr id="868" name="楕円 867"/>
        <xdr:cNvSpPr/>
      </xdr:nvSpPr>
      <xdr:spPr>
        <a:xfrm>
          <a:off x="21272500" y="129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18184</xdr:rowOff>
    </xdr:from>
    <xdr:ext cx="534377" cy="259045"/>
    <xdr:sp macro="" textlink="">
      <xdr:nvSpPr>
        <xdr:cNvPr id="869" name="テキスト ボックス 868"/>
        <xdr:cNvSpPr txBox="1"/>
      </xdr:nvSpPr>
      <xdr:spPr>
        <a:xfrm>
          <a:off x="21056111" y="127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40989</xdr:rowOff>
    </xdr:from>
    <xdr:to>
      <xdr:col>107</xdr:col>
      <xdr:colOff>101600</xdr:colOff>
      <xdr:row>73</xdr:row>
      <xdr:rowOff>142589</xdr:rowOff>
    </xdr:to>
    <xdr:sp macro="" textlink="">
      <xdr:nvSpPr>
        <xdr:cNvPr id="870" name="楕円 869"/>
        <xdr:cNvSpPr/>
      </xdr:nvSpPr>
      <xdr:spPr>
        <a:xfrm>
          <a:off x="20383500" y="1255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159116</xdr:rowOff>
    </xdr:from>
    <xdr:ext cx="534377" cy="259045"/>
    <xdr:sp macro="" textlink="">
      <xdr:nvSpPr>
        <xdr:cNvPr id="871" name="テキスト ボックス 870"/>
        <xdr:cNvSpPr txBox="1"/>
      </xdr:nvSpPr>
      <xdr:spPr>
        <a:xfrm>
          <a:off x="20167111" y="123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94196</xdr:rowOff>
    </xdr:from>
    <xdr:to>
      <xdr:col>102</xdr:col>
      <xdr:colOff>165100</xdr:colOff>
      <xdr:row>74</xdr:row>
      <xdr:rowOff>24346</xdr:rowOff>
    </xdr:to>
    <xdr:sp macro="" textlink="">
      <xdr:nvSpPr>
        <xdr:cNvPr id="872" name="楕円 871"/>
        <xdr:cNvSpPr/>
      </xdr:nvSpPr>
      <xdr:spPr>
        <a:xfrm>
          <a:off x="19494500" y="126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40873</xdr:rowOff>
    </xdr:from>
    <xdr:ext cx="534377" cy="259045"/>
    <xdr:sp macro="" textlink="">
      <xdr:nvSpPr>
        <xdr:cNvPr id="873" name="テキスト ボックス 872"/>
        <xdr:cNvSpPr txBox="1"/>
      </xdr:nvSpPr>
      <xdr:spPr>
        <a:xfrm>
          <a:off x="19278111" y="1238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130658</xdr:rowOff>
    </xdr:from>
    <xdr:to>
      <xdr:col>98</xdr:col>
      <xdr:colOff>38100</xdr:colOff>
      <xdr:row>74</xdr:row>
      <xdr:rowOff>60808</xdr:rowOff>
    </xdr:to>
    <xdr:sp macro="" textlink="">
      <xdr:nvSpPr>
        <xdr:cNvPr id="874" name="楕円 873"/>
        <xdr:cNvSpPr/>
      </xdr:nvSpPr>
      <xdr:spPr>
        <a:xfrm>
          <a:off x="18605500" y="1264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77335</xdr:rowOff>
    </xdr:from>
    <xdr:ext cx="534377" cy="259045"/>
    <xdr:sp macro="" textlink="">
      <xdr:nvSpPr>
        <xdr:cNvPr id="875" name="テキスト ボックス 874"/>
        <xdr:cNvSpPr txBox="1"/>
      </xdr:nvSpPr>
      <xdr:spPr>
        <a:xfrm>
          <a:off x="18389111" y="124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住民一人当たりコストで最も大きな割合を占めるのは補助費等（住民一人当たり</a:t>
          </a:r>
          <a:r>
            <a:rPr kumimoji="1" lang="en-US" altLang="ja-JP" sz="1300">
              <a:latin typeface="ＭＳ Ｐゴシック" panose="020B0600070205080204" pitchFamily="50" charset="-128"/>
              <a:ea typeface="ＭＳ Ｐゴシック" panose="020B0600070205080204" pitchFamily="50" charset="-128"/>
            </a:rPr>
            <a:t>74,994</a:t>
          </a:r>
          <a:r>
            <a:rPr kumimoji="1" lang="ja-JP" altLang="en-US" sz="1300">
              <a:latin typeface="ＭＳ Ｐゴシック" panose="020B0600070205080204" pitchFamily="50" charset="-128"/>
              <a:ea typeface="ＭＳ Ｐゴシック" panose="020B0600070205080204" pitchFamily="50" charset="-128"/>
            </a:rPr>
            <a:t>円）である。一部事務組合等への負担金が比較的多額となっているほか、平成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中新川広域行政事務組合の下水道事業が地方公営企業法適用となり、従来の繰出金が負担金に振り変わったことから、補助費等全体が大きく増となり、類似団体平均値との比較でも大きく上回っている。一部事務組合等負担金については削減が困難であるが、町単補助分については、今後も事業の有効性等を精査し、見直しに取り組んでいく。</a:t>
          </a:r>
        </a:p>
        <a:p>
          <a:r>
            <a:rPr kumimoji="1" lang="ja-JP" altLang="en-US" sz="1300">
              <a:latin typeface="ＭＳ Ｐゴシック" panose="020B0600070205080204" pitchFamily="50" charset="-128"/>
              <a:ea typeface="ＭＳ Ｐゴシック" panose="020B0600070205080204" pitchFamily="50" charset="-128"/>
            </a:rPr>
            <a:t>　次いで、大きな割合を占めるのは扶助費（住民一人当たり</a:t>
          </a:r>
          <a:r>
            <a:rPr kumimoji="1" lang="en-US" altLang="ja-JP" sz="1300">
              <a:latin typeface="ＭＳ Ｐゴシック" panose="020B0600070205080204" pitchFamily="50" charset="-128"/>
              <a:ea typeface="ＭＳ Ｐゴシック" panose="020B0600070205080204" pitchFamily="50" charset="-128"/>
            </a:rPr>
            <a:t>71,655</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年度以降毎年増額で推移している。平成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年度末の公立保育所民営化に伴う私立保育所委託料の増等により、昨年度より</a:t>
          </a:r>
          <a:r>
            <a:rPr kumimoji="1" lang="en-US" altLang="ja-JP" sz="1300">
              <a:latin typeface="ＭＳ Ｐゴシック" panose="020B0600070205080204" pitchFamily="50" charset="-128"/>
              <a:ea typeface="ＭＳ Ｐゴシック" panose="020B0600070205080204" pitchFamily="50" charset="-128"/>
            </a:rPr>
            <a:t>6,795</a:t>
          </a:r>
          <a:r>
            <a:rPr kumimoji="1" lang="ja-JP" altLang="en-US" sz="1300">
              <a:latin typeface="ＭＳ Ｐゴシック" panose="020B0600070205080204" pitchFamily="50" charset="-128"/>
              <a:ea typeface="ＭＳ Ｐゴシック" panose="020B0600070205080204" pitchFamily="50" charset="-128"/>
            </a:rPr>
            <a:t>円の増となり、類似団体平均値との比較においてもこれを上回っている。国庫補助事業等に係る扶助費が多くを占めており、経費の削減は困難であるが、町単独の扶助費についてはその効果等を検証し、見直しを図っていく。</a:t>
          </a:r>
        </a:p>
        <a:p>
          <a:r>
            <a:rPr kumimoji="1" lang="ja-JP" altLang="en-US" sz="1300">
              <a:latin typeface="ＭＳ Ｐゴシック" panose="020B0600070205080204" pitchFamily="50" charset="-128"/>
              <a:ea typeface="ＭＳ Ｐゴシック" panose="020B0600070205080204" pitchFamily="50" charset="-128"/>
            </a:rPr>
            <a:t>　このほか、人件費（住民一人当たり</a:t>
          </a:r>
          <a:r>
            <a:rPr kumimoji="1" lang="en-US" altLang="ja-JP" sz="1300">
              <a:latin typeface="ＭＳ Ｐゴシック" panose="020B0600070205080204" pitchFamily="50" charset="-128"/>
              <a:ea typeface="ＭＳ Ｐゴシック" panose="020B0600070205080204" pitchFamily="50" charset="-128"/>
            </a:rPr>
            <a:t>59,031</a:t>
          </a:r>
          <a:r>
            <a:rPr kumimoji="1" lang="ja-JP" altLang="en-US" sz="1300">
              <a:latin typeface="ＭＳ Ｐゴシック" panose="020B0600070205080204" pitchFamily="50" charset="-128"/>
              <a:ea typeface="ＭＳ Ｐゴシック" panose="020B0600070205080204" pitchFamily="50" charset="-128"/>
            </a:rPr>
            <a:t>円）、物件費（住民一人当たり</a:t>
          </a:r>
          <a:r>
            <a:rPr kumimoji="1" lang="en-US" altLang="ja-JP" sz="1300">
              <a:latin typeface="ＭＳ Ｐゴシック" panose="020B0600070205080204" pitchFamily="50" charset="-128"/>
              <a:ea typeface="ＭＳ Ｐゴシック" panose="020B0600070205080204" pitchFamily="50" charset="-128"/>
            </a:rPr>
            <a:t>65,284</a:t>
          </a:r>
          <a:r>
            <a:rPr kumimoji="1" lang="ja-JP" altLang="en-US" sz="1300">
              <a:latin typeface="ＭＳ Ｐゴシック" panose="020B0600070205080204" pitchFamily="50" charset="-128"/>
              <a:ea typeface="ＭＳ Ｐゴシック" panose="020B0600070205080204" pitchFamily="50" charset="-128"/>
            </a:rPr>
            <a:t>円）が大きな割合を占めている。人件費については適正な人事管理及び給与の運用に努め、物件費については施設管理費等の経常的な物件費の見直しを進めていく。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20,957
20,723
236.71
9,640,678
9,393,463
226,400
6,294,634
8,657,361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145415</xdr:rowOff>
    </xdr:from>
    <xdr:to>
      <xdr:col>24</xdr:col>
      <xdr:colOff>63500</xdr:colOff>
      <xdr:row>33</xdr:row>
      <xdr:rowOff>157988</xdr:rowOff>
    </xdr:to>
    <xdr:cxnSp macro="">
      <xdr:nvCxnSpPr>
        <xdr:cNvPr id="61" name="直線コネクタ 60"/>
        <xdr:cNvCxnSpPr/>
      </xdr:nvCxnSpPr>
      <xdr:spPr>
        <a:xfrm>
          <a:off x="3797300" y="5803265"/>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20464</xdr:rowOff>
    </xdr:from>
    <xdr:ext cx="469744" cy="259045"/>
    <xdr:sp macro="" textlink="">
      <xdr:nvSpPr>
        <xdr:cNvPr id="62" name="議会費平均値テキスト"/>
        <xdr:cNvSpPr txBox="1"/>
      </xdr:nvSpPr>
      <xdr:spPr>
        <a:xfrm>
          <a:off x="4686300" y="584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131699</xdr:rowOff>
    </xdr:from>
    <xdr:to>
      <xdr:col>19</xdr:col>
      <xdr:colOff>177800</xdr:colOff>
      <xdr:row>33</xdr:row>
      <xdr:rowOff>145415</xdr:rowOff>
    </xdr:to>
    <xdr:cxnSp macro="">
      <xdr:nvCxnSpPr>
        <xdr:cNvPr id="64" name="直線コネクタ 63"/>
        <xdr:cNvCxnSpPr/>
      </xdr:nvCxnSpPr>
      <xdr:spPr>
        <a:xfrm>
          <a:off x="2908300" y="5618099"/>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143527</xdr:rowOff>
    </xdr:from>
    <xdr:ext cx="469744" cy="259045"/>
    <xdr:sp macro="" textlink="">
      <xdr:nvSpPr>
        <xdr:cNvPr id="66" name="テキスト ボックス 65"/>
        <xdr:cNvSpPr txBox="1"/>
      </xdr:nvSpPr>
      <xdr:spPr>
        <a:xfrm>
          <a:off x="3562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131699</xdr:rowOff>
    </xdr:from>
    <xdr:to>
      <xdr:col>15</xdr:col>
      <xdr:colOff>50800</xdr:colOff>
      <xdr:row>33</xdr:row>
      <xdr:rowOff>69977</xdr:rowOff>
    </xdr:to>
    <xdr:cxnSp macro="">
      <xdr:nvCxnSpPr>
        <xdr:cNvPr id="67" name="直線コネクタ 66"/>
        <xdr:cNvCxnSpPr/>
      </xdr:nvCxnSpPr>
      <xdr:spPr>
        <a:xfrm flipV="1">
          <a:off x="2019300" y="5618099"/>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17416</xdr:rowOff>
    </xdr:from>
    <xdr:ext cx="469744" cy="259045"/>
    <xdr:sp macro="" textlink="">
      <xdr:nvSpPr>
        <xdr:cNvPr id="69" name="テキスト ボックス 68"/>
        <xdr:cNvSpPr txBox="1"/>
      </xdr:nvSpPr>
      <xdr:spPr>
        <a:xfrm>
          <a:off x="2673428"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69977</xdr:rowOff>
    </xdr:from>
    <xdr:to>
      <xdr:col>10</xdr:col>
      <xdr:colOff>114300</xdr:colOff>
      <xdr:row>34</xdr:row>
      <xdr:rowOff>79883</xdr:rowOff>
    </xdr:to>
    <xdr:cxnSp macro="">
      <xdr:nvCxnSpPr>
        <xdr:cNvPr id="70" name="直線コネクタ 69"/>
        <xdr:cNvCxnSpPr/>
      </xdr:nvCxnSpPr>
      <xdr:spPr>
        <a:xfrm flipV="1">
          <a:off x="1130300" y="5727827"/>
          <a:ext cx="8890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107188</xdr:rowOff>
    </xdr:from>
    <xdr:to>
      <xdr:col>24</xdr:col>
      <xdr:colOff>114300</xdr:colOff>
      <xdr:row>34</xdr:row>
      <xdr:rowOff>37338</xdr:rowOff>
    </xdr:to>
    <xdr:sp macro="" textlink="">
      <xdr:nvSpPr>
        <xdr:cNvPr id="80" name="楕円 79"/>
        <xdr:cNvSpPr/>
      </xdr:nvSpPr>
      <xdr:spPr>
        <a:xfrm>
          <a:off x="4584700" y="576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130065</xdr:rowOff>
    </xdr:from>
    <xdr:ext cx="469744" cy="259045"/>
    <xdr:sp macro="" textlink="">
      <xdr:nvSpPr>
        <xdr:cNvPr id="81" name="議会費該当値テキスト"/>
        <xdr:cNvSpPr txBox="1"/>
      </xdr:nvSpPr>
      <xdr:spPr>
        <a:xfrm>
          <a:off x="4686300" y="561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94615</xdr:rowOff>
    </xdr:from>
    <xdr:to>
      <xdr:col>20</xdr:col>
      <xdr:colOff>38100</xdr:colOff>
      <xdr:row>34</xdr:row>
      <xdr:rowOff>24765</xdr:rowOff>
    </xdr:to>
    <xdr:sp macro="" textlink="">
      <xdr:nvSpPr>
        <xdr:cNvPr id="82" name="楕円 81"/>
        <xdr:cNvSpPr/>
      </xdr:nvSpPr>
      <xdr:spPr>
        <a:xfrm>
          <a:off x="3746500" y="57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41292</xdr:rowOff>
    </xdr:from>
    <xdr:ext cx="469744" cy="259045"/>
    <xdr:sp macro="" textlink="">
      <xdr:nvSpPr>
        <xdr:cNvPr id="83" name="テキスト ボックス 82"/>
        <xdr:cNvSpPr txBox="1"/>
      </xdr:nvSpPr>
      <xdr:spPr>
        <a:xfrm>
          <a:off x="3562428" y="552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80899</xdr:rowOff>
    </xdr:from>
    <xdr:to>
      <xdr:col>15</xdr:col>
      <xdr:colOff>101600</xdr:colOff>
      <xdr:row>33</xdr:row>
      <xdr:rowOff>11049</xdr:rowOff>
    </xdr:to>
    <xdr:sp macro="" textlink="">
      <xdr:nvSpPr>
        <xdr:cNvPr id="84" name="楕円 83"/>
        <xdr:cNvSpPr/>
      </xdr:nvSpPr>
      <xdr:spPr>
        <a:xfrm>
          <a:off x="2857500" y="556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27576</xdr:rowOff>
    </xdr:from>
    <xdr:ext cx="469744" cy="259045"/>
    <xdr:sp macro="" textlink="">
      <xdr:nvSpPr>
        <xdr:cNvPr id="85" name="テキスト ボックス 84"/>
        <xdr:cNvSpPr txBox="1"/>
      </xdr:nvSpPr>
      <xdr:spPr>
        <a:xfrm>
          <a:off x="2673428" y="53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19177</xdr:rowOff>
    </xdr:from>
    <xdr:to>
      <xdr:col>10</xdr:col>
      <xdr:colOff>165100</xdr:colOff>
      <xdr:row>33</xdr:row>
      <xdr:rowOff>120777</xdr:rowOff>
    </xdr:to>
    <xdr:sp macro="" textlink="">
      <xdr:nvSpPr>
        <xdr:cNvPr id="86" name="楕円 85"/>
        <xdr:cNvSpPr/>
      </xdr:nvSpPr>
      <xdr:spPr>
        <a:xfrm>
          <a:off x="1968500" y="567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137304</xdr:rowOff>
    </xdr:from>
    <xdr:ext cx="469744" cy="259045"/>
    <xdr:sp macro="" textlink="">
      <xdr:nvSpPr>
        <xdr:cNvPr id="87" name="テキスト ボックス 86"/>
        <xdr:cNvSpPr txBox="1"/>
      </xdr:nvSpPr>
      <xdr:spPr>
        <a:xfrm>
          <a:off x="1784428" y="545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29083</xdr:rowOff>
    </xdr:from>
    <xdr:to>
      <xdr:col>6</xdr:col>
      <xdr:colOff>38100</xdr:colOff>
      <xdr:row>34</xdr:row>
      <xdr:rowOff>130683</xdr:rowOff>
    </xdr:to>
    <xdr:sp macro="" textlink="">
      <xdr:nvSpPr>
        <xdr:cNvPr id="88" name="楕円 87"/>
        <xdr:cNvSpPr/>
      </xdr:nvSpPr>
      <xdr:spPr>
        <a:xfrm>
          <a:off x="1079500" y="585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147210</xdr:rowOff>
    </xdr:from>
    <xdr:ext cx="469744" cy="259045"/>
    <xdr:sp macro="" textlink="">
      <xdr:nvSpPr>
        <xdr:cNvPr id="89" name="テキスト ボックス 88"/>
        <xdr:cNvSpPr txBox="1"/>
      </xdr:nvSpPr>
      <xdr:spPr>
        <a:xfrm>
          <a:off x="895428" y="563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14862</xdr:rowOff>
    </xdr:from>
    <xdr:to>
      <xdr:col>24</xdr:col>
      <xdr:colOff>63500</xdr:colOff>
      <xdr:row>57</xdr:row>
      <xdr:rowOff>64940</xdr:rowOff>
    </xdr:to>
    <xdr:cxnSp macro="">
      <xdr:nvCxnSpPr>
        <xdr:cNvPr id="118" name="直線コネクタ 117"/>
        <xdr:cNvCxnSpPr/>
      </xdr:nvCxnSpPr>
      <xdr:spPr>
        <a:xfrm>
          <a:off x="3797300" y="9787512"/>
          <a:ext cx="838200" cy="5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58955</xdr:rowOff>
    </xdr:from>
    <xdr:ext cx="534377" cy="259045"/>
    <xdr:sp macro="" textlink="">
      <xdr:nvSpPr>
        <xdr:cNvPr id="119" name="総務費平均値テキスト"/>
        <xdr:cNvSpPr txBox="1"/>
      </xdr:nvSpPr>
      <xdr:spPr>
        <a:xfrm>
          <a:off x="4686300" y="948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105311</xdr:rowOff>
    </xdr:from>
    <xdr:to>
      <xdr:col>19</xdr:col>
      <xdr:colOff>177800</xdr:colOff>
      <xdr:row>57</xdr:row>
      <xdr:rowOff>14862</xdr:rowOff>
    </xdr:to>
    <xdr:cxnSp macro="">
      <xdr:nvCxnSpPr>
        <xdr:cNvPr id="121" name="直線コネクタ 120"/>
        <xdr:cNvCxnSpPr/>
      </xdr:nvCxnSpPr>
      <xdr:spPr>
        <a:xfrm>
          <a:off x="2908300" y="9706511"/>
          <a:ext cx="889000" cy="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133365</xdr:rowOff>
    </xdr:from>
    <xdr:ext cx="534377" cy="259045"/>
    <xdr:sp macro="" textlink="">
      <xdr:nvSpPr>
        <xdr:cNvPr id="123" name="テキスト ボックス 122"/>
        <xdr:cNvSpPr txBox="1"/>
      </xdr:nvSpPr>
      <xdr:spPr>
        <a:xfrm>
          <a:off x="3530111" y="93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105311</xdr:rowOff>
    </xdr:from>
    <xdr:to>
      <xdr:col>15</xdr:col>
      <xdr:colOff>50800</xdr:colOff>
      <xdr:row>57</xdr:row>
      <xdr:rowOff>48747</xdr:rowOff>
    </xdr:to>
    <xdr:cxnSp macro="">
      <xdr:nvCxnSpPr>
        <xdr:cNvPr id="124" name="直線コネクタ 123"/>
        <xdr:cNvCxnSpPr/>
      </xdr:nvCxnSpPr>
      <xdr:spPr>
        <a:xfrm flipV="1">
          <a:off x="2019300" y="9706511"/>
          <a:ext cx="889000" cy="11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150441</xdr:rowOff>
    </xdr:from>
    <xdr:ext cx="534377" cy="259045"/>
    <xdr:sp macro="" textlink="">
      <xdr:nvSpPr>
        <xdr:cNvPr id="126" name="テキスト ボックス 125"/>
        <xdr:cNvSpPr txBox="1"/>
      </xdr:nvSpPr>
      <xdr:spPr>
        <a:xfrm>
          <a:off x="2641111" y="94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121793</xdr:rowOff>
    </xdr:from>
    <xdr:to>
      <xdr:col>10</xdr:col>
      <xdr:colOff>114300</xdr:colOff>
      <xdr:row>57</xdr:row>
      <xdr:rowOff>48747</xdr:rowOff>
    </xdr:to>
    <xdr:cxnSp macro="">
      <xdr:nvCxnSpPr>
        <xdr:cNvPr id="127" name="直線コネクタ 126"/>
        <xdr:cNvCxnSpPr/>
      </xdr:nvCxnSpPr>
      <xdr:spPr>
        <a:xfrm>
          <a:off x="1130300" y="9722993"/>
          <a:ext cx="889000" cy="9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98867</xdr:rowOff>
    </xdr:from>
    <xdr:to>
      <xdr:col>10</xdr:col>
      <xdr:colOff>165100</xdr:colOff>
      <xdr:row>57</xdr:row>
      <xdr:rowOff>29017</xdr:rowOff>
    </xdr:to>
    <xdr:sp macro="" textlink="">
      <xdr:nvSpPr>
        <xdr:cNvPr id="128" name="フローチャート: 判断 127"/>
        <xdr:cNvSpPr/>
      </xdr:nvSpPr>
      <xdr:spPr>
        <a:xfrm>
          <a:off x="1968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45544</xdr:rowOff>
    </xdr:from>
    <xdr:ext cx="534377" cy="259045"/>
    <xdr:sp macro="" textlink="">
      <xdr:nvSpPr>
        <xdr:cNvPr id="129" name="テキスト ボックス 128"/>
        <xdr:cNvSpPr txBox="1"/>
      </xdr:nvSpPr>
      <xdr:spPr>
        <a:xfrm>
          <a:off x="1752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86926</xdr:rowOff>
    </xdr:from>
    <xdr:to>
      <xdr:col>6</xdr:col>
      <xdr:colOff>38100</xdr:colOff>
      <xdr:row>57</xdr:row>
      <xdr:rowOff>17076</xdr:rowOff>
    </xdr:to>
    <xdr:sp macro="" textlink="">
      <xdr:nvSpPr>
        <xdr:cNvPr id="130" name="フローチャート: 判断 129"/>
        <xdr:cNvSpPr/>
      </xdr:nvSpPr>
      <xdr:spPr>
        <a:xfrm>
          <a:off x="1079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8203</xdr:rowOff>
    </xdr:from>
    <xdr:ext cx="534377" cy="259045"/>
    <xdr:sp macro="" textlink="">
      <xdr:nvSpPr>
        <xdr:cNvPr id="131" name="テキスト ボックス 130"/>
        <xdr:cNvSpPr txBox="1"/>
      </xdr:nvSpPr>
      <xdr:spPr>
        <a:xfrm>
          <a:off x="863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14140</xdr:rowOff>
    </xdr:from>
    <xdr:to>
      <xdr:col>24</xdr:col>
      <xdr:colOff>114300</xdr:colOff>
      <xdr:row>57</xdr:row>
      <xdr:rowOff>115740</xdr:rowOff>
    </xdr:to>
    <xdr:sp macro="" textlink="">
      <xdr:nvSpPr>
        <xdr:cNvPr id="137" name="楕円 136"/>
        <xdr:cNvSpPr/>
      </xdr:nvSpPr>
      <xdr:spPr>
        <a:xfrm>
          <a:off x="4584700" y="978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100517</xdr:rowOff>
    </xdr:from>
    <xdr:ext cx="534377" cy="259045"/>
    <xdr:sp macro="" textlink="">
      <xdr:nvSpPr>
        <xdr:cNvPr id="138" name="総務費該当値テキスト"/>
        <xdr:cNvSpPr txBox="1"/>
      </xdr:nvSpPr>
      <xdr:spPr>
        <a:xfrm>
          <a:off x="4686300" y="970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135512</xdr:rowOff>
    </xdr:from>
    <xdr:to>
      <xdr:col>20</xdr:col>
      <xdr:colOff>38100</xdr:colOff>
      <xdr:row>57</xdr:row>
      <xdr:rowOff>65662</xdr:rowOff>
    </xdr:to>
    <xdr:sp macro="" textlink="">
      <xdr:nvSpPr>
        <xdr:cNvPr id="139" name="楕円 138"/>
        <xdr:cNvSpPr/>
      </xdr:nvSpPr>
      <xdr:spPr>
        <a:xfrm>
          <a:off x="3746500" y="973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56789</xdr:rowOff>
    </xdr:from>
    <xdr:ext cx="534377" cy="259045"/>
    <xdr:sp macro="" textlink="">
      <xdr:nvSpPr>
        <xdr:cNvPr id="140" name="テキスト ボックス 139"/>
        <xdr:cNvSpPr txBox="1"/>
      </xdr:nvSpPr>
      <xdr:spPr>
        <a:xfrm>
          <a:off x="3530111" y="98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54511</xdr:rowOff>
    </xdr:from>
    <xdr:to>
      <xdr:col>15</xdr:col>
      <xdr:colOff>101600</xdr:colOff>
      <xdr:row>56</xdr:row>
      <xdr:rowOff>156111</xdr:rowOff>
    </xdr:to>
    <xdr:sp macro="" textlink="">
      <xdr:nvSpPr>
        <xdr:cNvPr id="141" name="楕円 140"/>
        <xdr:cNvSpPr/>
      </xdr:nvSpPr>
      <xdr:spPr>
        <a:xfrm>
          <a:off x="2857500" y="965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147238</xdr:rowOff>
    </xdr:from>
    <xdr:ext cx="534377" cy="259045"/>
    <xdr:sp macro="" textlink="">
      <xdr:nvSpPr>
        <xdr:cNvPr id="142" name="テキスト ボックス 141"/>
        <xdr:cNvSpPr txBox="1"/>
      </xdr:nvSpPr>
      <xdr:spPr>
        <a:xfrm>
          <a:off x="2641111" y="974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169397</xdr:rowOff>
    </xdr:from>
    <xdr:to>
      <xdr:col>10</xdr:col>
      <xdr:colOff>165100</xdr:colOff>
      <xdr:row>57</xdr:row>
      <xdr:rowOff>99547</xdr:rowOff>
    </xdr:to>
    <xdr:sp macro="" textlink="">
      <xdr:nvSpPr>
        <xdr:cNvPr id="143" name="楕円 142"/>
        <xdr:cNvSpPr/>
      </xdr:nvSpPr>
      <xdr:spPr>
        <a:xfrm>
          <a:off x="1968500" y="977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90674</xdr:rowOff>
    </xdr:from>
    <xdr:ext cx="534377" cy="259045"/>
    <xdr:sp macro="" textlink="">
      <xdr:nvSpPr>
        <xdr:cNvPr id="144" name="テキスト ボックス 143"/>
        <xdr:cNvSpPr txBox="1"/>
      </xdr:nvSpPr>
      <xdr:spPr>
        <a:xfrm>
          <a:off x="1752111" y="986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70993</xdr:rowOff>
    </xdr:from>
    <xdr:to>
      <xdr:col>6</xdr:col>
      <xdr:colOff>38100</xdr:colOff>
      <xdr:row>57</xdr:row>
      <xdr:rowOff>1143</xdr:rowOff>
    </xdr:to>
    <xdr:sp macro="" textlink="">
      <xdr:nvSpPr>
        <xdr:cNvPr id="145" name="楕円 144"/>
        <xdr:cNvSpPr/>
      </xdr:nvSpPr>
      <xdr:spPr>
        <a:xfrm>
          <a:off x="1079500" y="967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17670</xdr:rowOff>
    </xdr:from>
    <xdr:ext cx="534377" cy="259045"/>
    <xdr:sp macro="" textlink="">
      <xdr:nvSpPr>
        <xdr:cNvPr id="146" name="テキスト ボックス 145"/>
        <xdr:cNvSpPr txBox="1"/>
      </xdr:nvSpPr>
      <xdr:spPr>
        <a:xfrm>
          <a:off x="863111" y="94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79578</xdr:rowOff>
    </xdr:from>
    <xdr:to>
      <xdr:col>24</xdr:col>
      <xdr:colOff>63500</xdr:colOff>
      <xdr:row>77</xdr:row>
      <xdr:rowOff>121462</xdr:rowOff>
    </xdr:to>
    <xdr:cxnSp macro="">
      <xdr:nvCxnSpPr>
        <xdr:cNvPr id="174" name="直線コネクタ 173"/>
        <xdr:cNvCxnSpPr/>
      </xdr:nvCxnSpPr>
      <xdr:spPr>
        <a:xfrm flipV="1">
          <a:off x="3797300" y="13281228"/>
          <a:ext cx="838200" cy="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104977</xdr:rowOff>
    </xdr:from>
    <xdr:ext cx="599010" cy="259045"/>
    <xdr:sp macro="" textlink="">
      <xdr:nvSpPr>
        <xdr:cNvPr id="175" name="民生費平均値テキスト"/>
        <xdr:cNvSpPr txBox="1"/>
      </xdr:nvSpPr>
      <xdr:spPr>
        <a:xfrm>
          <a:off x="4686300" y="1330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121462</xdr:rowOff>
    </xdr:from>
    <xdr:to>
      <xdr:col>19</xdr:col>
      <xdr:colOff>177800</xdr:colOff>
      <xdr:row>77</xdr:row>
      <xdr:rowOff>142503</xdr:rowOff>
    </xdr:to>
    <xdr:cxnSp macro="">
      <xdr:nvCxnSpPr>
        <xdr:cNvPr id="177" name="直線コネクタ 176"/>
        <xdr:cNvCxnSpPr/>
      </xdr:nvCxnSpPr>
      <xdr:spPr>
        <a:xfrm flipV="1">
          <a:off x="2908300" y="13323112"/>
          <a:ext cx="889000" cy="2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167933</xdr:rowOff>
    </xdr:from>
    <xdr:ext cx="599010" cy="259045"/>
    <xdr:sp macro="" textlink="">
      <xdr:nvSpPr>
        <xdr:cNvPr id="179" name="テキスト ボックス 178"/>
        <xdr:cNvSpPr txBox="1"/>
      </xdr:nvSpPr>
      <xdr:spPr>
        <a:xfrm>
          <a:off x="3497795" y="1336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142503</xdr:rowOff>
    </xdr:from>
    <xdr:to>
      <xdr:col>15</xdr:col>
      <xdr:colOff>50800</xdr:colOff>
      <xdr:row>77</xdr:row>
      <xdr:rowOff>159959</xdr:rowOff>
    </xdr:to>
    <xdr:cxnSp macro="">
      <xdr:nvCxnSpPr>
        <xdr:cNvPr id="180" name="直線コネクタ 179"/>
        <xdr:cNvCxnSpPr/>
      </xdr:nvCxnSpPr>
      <xdr:spPr>
        <a:xfrm flipV="1">
          <a:off x="2019300" y="13344153"/>
          <a:ext cx="889000" cy="1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52554</xdr:rowOff>
    </xdr:from>
    <xdr:ext cx="599010" cy="259045"/>
    <xdr:sp macro="" textlink="">
      <xdr:nvSpPr>
        <xdr:cNvPr id="182" name="テキスト ボックス 181"/>
        <xdr:cNvSpPr txBox="1"/>
      </xdr:nvSpPr>
      <xdr:spPr>
        <a:xfrm>
          <a:off x="2608795" y="1342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159959</xdr:rowOff>
    </xdr:from>
    <xdr:to>
      <xdr:col>10</xdr:col>
      <xdr:colOff>114300</xdr:colOff>
      <xdr:row>78</xdr:row>
      <xdr:rowOff>14026</xdr:rowOff>
    </xdr:to>
    <xdr:cxnSp macro="">
      <xdr:nvCxnSpPr>
        <xdr:cNvPr id="183" name="直線コネクタ 182"/>
        <xdr:cNvCxnSpPr/>
      </xdr:nvCxnSpPr>
      <xdr:spPr>
        <a:xfrm flipV="1">
          <a:off x="1130300" y="13361609"/>
          <a:ext cx="889000" cy="2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35198</xdr:rowOff>
    </xdr:from>
    <xdr:to>
      <xdr:col>10</xdr:col>
      <xdr:colOff>165100</xdr:colOff>
      <xdr:row>78</xdr:row>
      <xdr:rowOff>136798</xdr:rowOff>
    </xdr:to>
    <xdr:sp macro="" textlink="">
      <xdr:nvSpPr>
        <xdr:cNvPr id="184" name="フローチャート: 判断 183"/>
        <xdr:cNvSpPr/>
      </xdr:nvSpPr>
      <xdr:spPr>
        <a:xfrm>
          <a:off x="1968500" y="1340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127925</xdr:rowOff>
    </xdr:from>
    <xdr:ext cx="599010" cy="259045"/>
    <xdr:sp macro="" textlink="">
      <xdr:nvSpPr>
        <xdr:cNvPr id="185" name="テキスト ボックス 184"/>
        <xdr:cNvSpPr txBox="1"/>
      </xdr:nvSpPr>
      <xdr:spPr>
        <a:xfrm>
          <a:off x="1719795" y="1350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56242</xdr:rowOff>
    </xdr:from>
    <xdr:to>
      <xdr:col>6</xdr:col>
      <xdr:colOff>38100</xdr:colOff>
      <xdr:row>78</xdr:row>
      <xdr:rowOff>157842</xdr:rowOff>
    </xdr:to>
    <xdr:sp macro="" textlink="">
      <xdr:nvSpPr>
        <xdr:cNvPr id="186" name="フローチャート: 判断 185"/>
        <xdr:cNvSpPr/>
      </xdr:nvSpPr>
      <xdr:spPr>
        <a:xfrm>
          <a:off x="1079500" y="134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148969</xdr:rowOff>
    </xdr:from>
    <xdr:ext cx="599010" cy="259045"/>
    <xdr:sp macro="" textlink="">
      <xdr:nvSpPr>
        <xdr:cNvPr id="187" name="テキスト ボックス 186"/>
        <xdr:cNvSpPr txBox="1"/>
      </xdr:nvSpPr>
      <xdr:spPr>
        <a:xfrm>
          <a:off x="830795" y="1352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28778</xdr:rowOff>
    </xdr:from>
    <xdr:to>
      <xdr:col>24</xdr:col>
      <xdr:colOff>114300</xdr:colOff>
      <xdr:row>77</xdr:row>
      <xdr:rowOff>130378</xdr:rowOff>
    </xdr:to>
    <xdr:sp macro="" textlink="">
      <xdr:nvSpPr>
        <xdr:cNvPr id="193" name="楕円 192"/>
        <xdr:cNvSpPr/>
      </xdr:nvSpPr>
      <xdr:spPr>
        <a:xfrm>
          <a:off x="4584700" y="132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51655</xdr:rowOff>
    </xdr:from>
    <xdr:ext cx="599010" cy="259045"/>
    <xdr:sp macro="" textlink="">
      <xdr:nvSpPr>
        <xdr:cNvPr id="194" name="民生費該当値テキスト"/>
        <xdr:cNvSpPr txBox="1"/>
      </xdr:nvSpPr>
      <xdr:spPr>
        <a:xfrm>
          <a:off x="4686300" y="13081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70662</xdr:rowOff>
    </xdr:from>
    <xdr:to>
      <xdr:col>20</xdr:col>
      <xdr:colOff>38100</xdr:colOff>
      <xdr:row>78</xdr:row>
      <xdr:rowOff>812</xdr:rowOff>
    </xdr:to>
    <xdr:sp macro="" textlink="">
      <xdr:nvSpPr>
        <xdr:cNvPr id="195" name="楕円 194"/>
        <xdr:cNvSpPr/>
      </xdr:nvSpPr>
      <xdr:spPr>
        <a:xfrm>
          <a:off x="3746500" y="1327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17339</xdr:rowOff>
    </xdr:from>
    <xdr:ext cx="599010" cy="259045"/>
    <xdr:sp macro="" textlink="">
      <xdr:nvSpPr>
        <xdr:cNvPr id="196" name="テキスト ボックス 195"/>
        <xdr:cNvSpPr txBox="1"/>
      </xdr:nvSpPr>
      <xdr:spPr>
        <a:xfrm>
          <a:off x="3497795" y="13047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91703</xdr:rowOff>
    </xdr:from>
    <xdr:to>
      <xdr:col>15</xdr:col>
      <xdr:colOff>101600</xdr:colOff>
      <xdr:row>78</xdr:row>
      <xdr:rowOff>21853</xdr:rowOff>
    </xdr:to>
    <xdr:sp macro="" textlink="">
      <xdr:nvSpPr>
        <xdr:cNvPr id="197" name="楕円 196"/>
        <xdr:cNvSpPr/>
      </xdr:nvSpPr>
      <xdr:spPr>
        <a:xfrm>
          <a:off x="2857500" y="1329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38380</xdr:rowOff>
    </xdr:from>
    <xdr:ext cx="599010" cy="259045"/>
    <xdr:sp macro="" textlink="">
      <xdr:nvSpPr>
        <xdr:cNvPr id="198" name="テキスト ボックス 197"/>
        <xdr:cNvSpPr txBox="1"/>
      </xdr:nvSpPr>
      <xdr:spPr>
        <a:xfrm>
          <a:off x="2608795" y="1306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109159</xdr:rowOff>
    </xdr:from>
    <xdr:to>
      <xdr:col>10</xdr:col>
      <xdr:colOff>165100</xdr:colOff>
      <xdr:row>78</xdr:row>
      <xdr:rowOff>39309</xdr:rowOff>
    </xdr:to>
    <xdr:sp macro="" textlink="">
      <xdr:nvSpPr>
        <xdr:cNvPr id="199" name="楕円 198"/>
        <xdr:cNvSpPr/>
      </xdr:nvSpPr>
      <xdr:spPr>
        <a:xfrm>
          <a:off x="1968500" y="1331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55836</xdr:rowOff>
    </xdr:from>
    <xdr:ext cx="599010" cy="259045"/>
    <xdr:sp macro="" textlink="">
      <xdr:nvSpPr>
        <xdr:cNvPr id="200" name="テキスト ボックス 199"/>
        <xdr:cNvSpPr txBox="1"/>
      </xdr:nvSpPr>
      <xdr:spPr>
        <a:xfrm>
          <a:off x="1719795" y="13086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134676</xdr:rowOff>
    </xdr:from>
    <xdr:to>
      <xdr:col>6</xdr:col>
      <xdr:colOff>38100</xdr:colOff>
      <xdr:row>78</xdr:row>
      <xdr:rowOff>64826</xdr:rowOff>
    </xdr:to>
    <xdr:sp macro="" textlink="">
      <xdr:nvSpPr>
        <xdr:cNvPr id="201" name="楕円 200"/>
        <xdr:cNvSpPr/>
      </xdr:nvSpPr>
      <xdr:spPr>
        <a:xfrm>
          <a:off x="1079500" y="1333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81353</xdr:rowOff>
    </xdr:from>
    <xdr:ext cx="599010" cy="259045"/>
    <xdr:sp macro="" textlink="">
      <xdr:nvSpPr>
        <xdr:cNvPr id="202" name="テキスト ボックス 201"/>
        <xdr:cNvSpPr txBox="1"/>
      </xdr:nvSpPr>
      <xdr:spPr>
        <a:xfrm>
          <a:off x="830795" y="1311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123241</xdr:rowOff>
    </xdr:from>
    <xdr:to>
      <xdr:col>24</xdr:col>
      <xdr:colOff>63500</xdr:colOff>
      <xdr:row>95</xdr:row>
      <xdr:rowOff>139979</xdr:rowOff>
    </xdr:to>
    <xdr:cxnSp macro="">
      <xdr:nvCxnSpPr>
        <xdr:cNvPr id="231" name="直線コネクタ 230"/>
        <xdr:cNvCxnSpPr/>
      </xdr:nvCxnSpPr>
      <xdr:spPr>
        <a:xfrm flipV="1">
          <a:off x="3797300" y="16410991"/>
          <a:ext cx="838200" cy="1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32835</xdr:rowOff>
    </xdr:from>
    <xdr:ext cx="534377" cy="259045"/>
    <xdr:sp macro="" textlink="">
      <xdr:nvSpPr>
        <xdr:cNvPr id="232" name="衛生費平均値テキスト"/>
        <xdr:cNvSpPr txBox="1"/>
      </xdr:nvSpPr>
      <xdr:spPr>
        <a:xfrm>
          <a:off x="4686300" y="16492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138443</xdr:rowOff>
    </xdr:from>
    <xdr:to>
      <xdr:col>19</xdr:col>
      <xdr:colOff>177800</xdr:colOff>
      <xdr:row>95</xdr:row>
      <xdr:rowOff>139979</xdr:rowOff>
    </xdr:to>
    <xdr:cxnSp macro="">
      <xdr:nvCxnSpPr>
        <xdr:cNvPr id="234" name="直線コネクタ 233"/>
        <xdr:cNvCxnSpPr/>
      </xdr:nvCxnSpPr>
      <xdr:spPr>
        <a:xfrm>
          <a:off x="2908300" y="16426193"/>
          <a:ext cx="8890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144339</xdr:rowOff>
    </xdr:from>
    <xdr:ext cx="534377" cy="259045"/>
    <xdr:sp macro="" textlink="">
      <xdr:nvSpPr>
        <xdr:cNvPr id="236" name="テキスト ボックス 235"/>
        <xdr:cNvSpPr txBox="1"/>
      </xdr:nvSpPr>
      <xdr:spPr>
        <a:xfrm>
          <a:off x="3530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138443</xdr:rowOff>
    </xdr:from>
    <xdr:to>
      <xdr:col>15</xdr:col>
      <xdr:colOff>50800</xdr:colOff>
      <xdr:row>95</xdr:row>
      <xdr:rowOff>142584</xdr:rowOff>
    </xdr:to>
    <xdr:cxnSp macro="">
      <xdr:nvCxnSpPr>
        <xdr:cNvPr id="237" name="直線コネクタ 236"/>
        <xdr:cNvCxnSpPr/>
      </xdr:nvCxnSpPr>
      <xdr:spPr>
        <a:xfrm flipV="1">
          <a:off x="2019300" y="16426193"/>
          <a:ext cx="889000" cy="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10419</xdr:rowOff>
    </xdr:from>
    <xdr:ext cx="534377" cy="259045"/>
    <xdr:sp macro="" textlink="">
      <xdr:nvSpPr>
        <xdr:cNvPr id="239" name="テキスト ボックス 238"/>
        <xdr:cNvSpPr txBox="1"/>
      </xdr:nvSpPr>
      <xdr:spPr>
        <a:xfrm>
          <a:off x="2641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134519</xdr:rowOff>
    </xdr:from>
    <xdr:to>
      <xdr:col>10</xdr:col>
      <xdr:colOff>114300</xdr:colOff>
      <xdr:row>95</xdr:row>
      <xdr:rowOff>142584</xdr:rowOff>
    </xdr:to>
    <xdr:cxnSp macro="">
      <xdr:nvCxnSpPr>
        <xdr:cNvPr id="240" name="直線コネクタ 239"/>
        <xdr:cNvCxnSpPr/>
      </xdr:nvCxnSpPr>
      <xdr:spPr>
        <a:xfrm>
          <a:off x="1130300" y="16422269"/>
          <a:ext cx="889000" cy="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84734</xdr:rowOff>
    </xdr:from>
    <xdr:to>
      <xdr:col>10</xdr:col>
      <xdr:colOff>165100</xdr:colOff>
      <xdr:row>97</xdr:row>
      <xdr:rowOff>14884</xdr:rowOff>
    </xdr:to>
    <xdr:sp macro="" textlink="">
      <xdr:nvSpPr>
        <xdr:cNvPr id="241" name="フローチャート: 判断 240"/>
        <xdr:cNvSpPr/>
      </xdr:nvSpPr>
      <xdr:spPr>
        <a:xfrm>
          <a:off x="1968500" y="165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6011</xdr:rowOff>
    </xdr:from>
    <xdr:ext cx="534377" cy="259045"/>
    <xdr:sp macro="" textlink="">
      <xdr:nvSpPr>
        <xdr:cNvPr id="242" name="テキスト ボックス 241"/>
        <xdr:cNvSpPr txBox="1"/>
      </xdr:nvSpPr>
      <xdr:spPr>
        <a:xfrm>
          <a:off x="1752111" y="1663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100431</xdr:rowOff>
    </xdr:from>
    <xdr:to>
      <xdr:col>6</xdr:col>
      <xdr:colOff>38100</xdr:colOff>
      <xdr:row>97</xdr:row>
      <xdr:rowOff>30581</xdr:rowOff>
    </xdr:to>
    <xdr:sp macro="" textlink="">
      <xdr:nvSpPr>
        <xdr:cNvPr id="243" name="フローチャート: 判断 242"/>
        <xdr:cNvSpPr/>
      </xdr:nvSpPr>
      <xdr:spPr>
        <a:xfrm>
          <a:off x="1079500" y="1655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21708</xdr:rowOff>
    </xdr:from>
    <xdr:ext cx="534377" cy="259045"/>
    <xdr:sp macro="" textlink="">
      <xdr:nvSpPr>
        <xdr:cNvPr id="244" name="テキスト ボックス 243"/>
        <xdr:cNvSpPr txBox="1"/>
      </xdr:nvSpPr>
      <xdr:spPr>
        <a:xfrm>
          <a:off x="863111" y="1665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72441</xdr:rowOff>
    </xdr:from>
    <xdr:to>
      <xdr:col>24</xdr:col>
      <xdr:colOff>114300</xdr:colOff>
      <xdr:row>96</xdr:row>
      <xdr:rowOff>2591</xdr:rowOff>
    </xdr:to>
    <xdr:sp macro="" textlink="">
      <xdr:nvSpPr>
        <xdr:cNvPr id="250" name="楕円 249"/>
        <xdr:cNvSpPr/>
      </xdr:nvSpPr>
      <xdr:spPr>
        <a:xfrm>
          <a:off x="4584700" y="1636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95318</xdr:rowOff>
    </xdr:from>
    <xdr:ext cx="534377" cy="259045"/>
    <xdr:sp macro="" textlink="">
      <xdr:nvSpPr>
        <xdr:cNvPr id="251" name="衛生費該当値テキスト"/>
        <xdr:cNvSpPr txBox="1"/>
      </xdr:nvSpPr>
      <xdr:spPr>
        <a:xfrm>
          <a:off x="4686300" y="1621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89179</xdr:rowOff>
    </xdr:from>
    <xdr:to>
      <xdr:col>20</xdr:col>
      <xdr:colOff>38100</xdr:colOff>
      <xdr:row>96</xdr:row>
      <xdr:rowOff>19329</xdr:rowOff>
    </xdr:to>
    <xdr:sp macro="" textlink="">
      <xdr:nvSpPr>
        <xdr:cNvPr id="252" name="楕円 251"/>
        <xdr:cNvSpPr/>
      </xdr:nvSpPr>
      <xdr:spPr>
        <a:xfrm>
          <a:off x="3746500" y="1637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35856</xdr:rowOff>
    </xdr:from>
    <xdr:ext cx="534377" cy="259045"/>
    <xdr:sp macro="" textlink="">
      <xdr:nvSpPr>
        <xdr:cNvPr id="253" name="テキスト ボックス 252"/>
        <xdr:cNvSpPr txBox="1"/>
      </xdr:nvSpPr>
      <xdr:spPr>
        <a:xfrm>
          <a:off x="3530111" y="161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87643</xdr:rowOff>
    </xdr:from>
    <xdr:to>
      <xdr:col>15</xdr:col>
      <xdr:colOff>101600</xdr:colOff>
      <xdr:row>96</xdr:row>
      <xdr:rowOff>17793</xdr:rowOff>
    </xdr:to>
    <xdr:sp macro="" textlink="">
      <xdr:nvSpPr>
        <xdr:cNvPr id="254" name="楕円 253"/>
        <xdr:cNvSpPr/>
      </xdr:nvSpPr>
      <xdr:spPr>
        <a:xfrm>
          <a:off x="2857500" y="1637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34320</xdr:rowOff>
    </xdr:from>
    <xdr:ext cx="534377" cy="259045"/>
    <xdr:sp macro="" textlink="">
      <xdr:nvSpPr>
        <xdr:cNvPr id="255" name="テキスト ボックス 254"/>
        <xdr:cNvSpPr txBox="1"/>
      </xdr:nvSpPr>
      <xdr:spPr>
        <a:xfrm>
          <a:off x="2641111" y="1615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91784</xdr:rowOff>
    </xdr:from>
    <xdr:to>
      <xdr:col>10</xdr:col>
      <xdr:colOff>165100</xdr:colOff>
      <xdr:row>96</xdr:row>
      <xdr:rowOff>21934</xdr:rowOff>
    </xdr:to>
    <xdr:sp macro="" textlink="">
      <xdr:nvSpPr>
        <xdr:cNvPr id="256" name="楕円 255"/>
        <xdr:cNvSpPr/>
      </xdr:nvSpPr>
      <xdr:spPr>
        <a:xfrm>
          <a:off x="1968500" y="1637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38461</xdr:rowOff>
    </xdr:from>
    <xdr:ext cx="534377" cy="259045"/>
    <xdr:sp macro="" textlink="">
      <xdr:nvSpPr>
        <xdr:cNvPr id="257" name="テキスト ボックス 256"/>
        <xdr:cNvSpPr txBox="1"/>
      </xdr:nvSpPr>
      <xdr:spPr>
        <a:xfrm>
          <a:off x="1752111" y="1615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83719</xdr:rowOff>
    </xdr:from>
    <xdr:to>
      <xdr:col>6</xdr:col>
      <xdr:colOff>38100</xdr:colOff>
      <xdr:row>96</xdr:row>
      <xdr:rowOff>13869</xdr:rowOff>
    </xdr:to>
    <xdr:sp macro="" textlink="">
      <xdr:nvSpPr>
        <xdr:cNvPr id="258" name="楕円 257"/>
        <xdr:cNvSpPr/>
      </xdr:nvSpPr>
      <xdr:spPr>
        <a:xfrm>
          <a:off x="1079500" y="1637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30396</xdr:rowOff>
    </xdr:from>
    <xdr:ext cx="534377" cy="259045"/>
    <xdr:sp macro="" textlink="">
      <xdr:nvSpPr>
        <xdr:cNvPr id="259" name="テキスト ボックス 258"/>
        <xdr:cNvSpPr txBox="1"/>
      </xdr:nvSpPr>
      <xdr:spPr>
        <a:xfrm>
          <a:off x="863111" y="1614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54138</xdr:rowOff>
    </xdr:from>
    <xdr:to>
      <xdr:col>55</xdr:col>
      <xdr:colOff>0</xdr:colOff>
      <xdr:row>35</xdr:row>
      <xdr:rowOff>148191</xdr:rowOff>
    </xdr:to>
    <xdr:cxnSp macro="">
      <xdr:nvCxnSpPr>
        <xdr:cNvPr id="290" name="直線コネクタ 289"/>
        <xdr:cNvCxnSpPr/>
      </xdr:nvCxnSpPr>
      <xdr:spPr>
        <a:xfrm>
          <a:off x="9639300" y="5883438"/>
          <a:ext cx="838200" cy="26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105536</xdr:rowOff>
    </xdr:from>
    <xdr:ext cx="378565" cy="259045"/>
    <xdr:sp macro="" textlink="">
      <xdr:nvSpPr>
        <xdr:cNvPr id="291" name="労働費平均値テキスト"/>
        <xdr:cNvSpPr txBox="1"/>
      </xdr:nvSpPr>
      <xdr:spPr>
        <a:xfrm>
          <a:off x="10528300" y="6449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54138</xdr:rowOff>
    </xdr:from>
    <xdr:to>
      <xdr:col>50</xdr:col>
      <xdr:colOff>114300</xdr:colOff>
      <xdr:row>35</xdr:row>
      <xdr:rowOff>127943</xdr:rowOff>
    </xdr:to>
    <xdr:cxnSp macro="">
      <xdr:nvCxnSpPr>
        <xdr:cNvPr id="293" name="直線コネクタ 292"/>
        <xdr:cNvCxnSpPr/>
      </xdr:nvCxnSpPr>
      <xdr:spPr>
        <a:xfrm flipV="1">
          <a:off x="8750300" y="5883438"/>
          <a:ext cx="889000" cy="24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25526</xdr:rowOff>
    </xdr:from>
    <xdr:ext cx="378565" cy="259045"/>
    <xdr:sp macro="" textlink="">
      <xdr:nvSpPr>
        <xdr:cNvPr id="295" name="テキスト ボックス 294"/>
        <xdr:cNvSpPr txBox="1"/>
      </xdr:nvSpPr>
      <xdr:spPr>
        <a:xfrm>
          <a:off x="9450017" y="654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97246</xdr:rowOff>
    </xdr:from>
    <xdr:to>
      <xdr:col>45</xdr:col>
      <xdr:colOff>177800</xdr:colOff>
      <xdr:row>35</xdr:row>
      <xdr:rowOff>127943</xdr:rowOff>
    </xdr:to>
    <xdr:cxnSp macro="">
      <xdr:nvCxnSpPr>
        <xdr:cNvPr id="296" name="直線コネクタ 295"/>
        <xdr:cNvCxnSpPr/>
      </xdr:nvCxnSpPr>
      <xdr:spPr>
        <a:xfrm>
          <a:off x="7861300" y="5755096"/>
          <a:ext cx="889000" cy="37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5605</xdr:rowOff>
    </xdr:from>
    <xdr:ext cx="378565" cy="259045"/>
    <xdr:sp macro="" textlink="">
      <xdr:nvSpPr>
        <xdr:cNvPr id="298" name="テキスト ボックス 297"/>
        <xdr:cNvSpPr txBox="1"/>
      </xdr:nvSpPr>
      <xdr:spPr>
        <a:xfrm>
          <a:off x="8561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6785</xdr:rowOff>
    </xdr:from>
    <xdr:to>
      <xdr:col>41</xdr:col>
      <xdr:colOff>50800</xdr:colOff>
      <xdr:row>33</xdr:row>
      <xdr:rowOff>97246</xdr:rowOff>
    </xdr:to>
    <xdr:cxnSp macro="">
      <xdr:nvCxnSpPr>
        <xdr:cNvPr id="299" name="直線コネクタ 298"/>
        <xdr:cNvCxnSpPr/>
      </xdr:nvCxnSpPr>
      <xdr:spPr>
        <a:xfrm>
          <a:off x="6972300" y="5664635"/>
          <a:ext cx="889000" cy="9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74204</xdr:rowOff>
    </xdr:from>
    <xdr:to>
      <xdr:col>41</xdr:col>
      <xdr:colOff>101600</xdr:colOff>
      <xdr:row>38</xdr:row>
      <xdr:rowOff>4355</xdr:rowOff>
    </xdr:to>
    <xdr:sp macro="" textlink="">
      <xdr:nvSpPr>
        <xdr:cNvPr id="300" name="フローチャート: 判断 299"/>
        <xdr:cNvSpPr/>
      </xdr:nvSpPr>
      <xdr:spPr>
        <a:xfrm>
          <a:off x="7810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166931</xdr:rowOff>
    </xdr:from>
    <xdr:ext cx="378565" cy="259045"/>
    <xdr:sp macro="" textlink="">
      <xdr:nvSpPr>
        <xdr:cNvPr id="301" name="テキスト ボックス 300"/>
        <xdr:cNvSpPr txBox="1"/>
      </xdr:nvSpPr>
      <xdr:spPr>
        <a:xfrm>
          <a:off x="7672017" y="651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161725</xdr:rowOff>
    </xdr:from>
    <xdr:to>
      <xdr:col>36</xdr:col>
      <xdr:colOff>165100</xdr:colOff>
      <xdr:row>37</xdr:row>
      <xdr:rowOff>91875</xdr:rowOff>
    </xdr:to>
    <xdr:sp macro="" textlink="">
      <xdr:nvSpPr>
        <xdr:cNvPr id="302" name="フローチャート: 判断 301"/>
        <xdr:cNvSpPr/>
      </xdr:nvSpPr>
      <xdr:spPr>
        <a:xfrm>
          <a:off x="6921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83002</xdr:rowOff>
    </xdr:from>
    <xdr:ext cx="469744" cy="259045"/>
    <xdr:sp macro="" textlink="">
      <xdr:nvSpPr>
        <xdr:cNvPr id="303" name="テキスト ボックス 302"/>
        <xdr:cNvSpPr txBox="1"/>
      </xdr:nvSpPr>
      <xdr:spPr>
        <a:xfrm>
          <a:off x="6737428" y="642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97391</xdr:rowOff>
    </xdr:from>
    <xdr:to>
      <xdr:col>55</xdr:col>
      <xdr:colOff>50800</xdr:colOff>
      <xdr:row>36</xdr:row>
      <xdr:rowOff>27541</xdr:rowOff>
    </xdr:to>
    <xdr:sp macro="" textlink="">
      <xdr:nvSpPr>
        <xdr:cNvPr id="309" name="楕円 308"/>
        <xdr:cNvSpPr/>
      </xdr:nvSpPr>
      <xdr:spPr>
        <a:xfrm>
          <a:off x="10426700" y="609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120268</xdr:rowOff>
    </xdr:from>
    <xdr:ext cx="469744" cy="259045"/>
    <xdr:sp macro="" textlink="">
      <xdr:nvSpPr>
        <xdr:cNvPr id="310" name="労働費該当値テキスト"/>
        <xdr:cNvSpPr txBox="1"/>
      </xdr:nvSpPr>
      <xdr:spPr>
        <a:xfrm>
          <a:off x="10528300" y="594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3338</xdr:rowOff>
    </xdr:from>
    <xdr:to>
      <xdr:col>50</xdr:col>
      <xdr:colOff>165100</xdr:colOff>
      <xdr:row>34</xdr:row>
      <xdr:rowOff>104938</xdr:rowOff>
    </xdr:to>
    <xdr:sp macro="" textlink="">
      <xdr:nvSpPr>
        <xdr:cNvPr id="311" name="楕円 310"/>
        <xdr:cNvSpPr/>
      </xdr:nvSpPr>
      <xdr:spPr>
        <a:xfrm>
          <a:off x="9588500" y="58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121465</xdr:rowOff>
    </xdr:from>
    <xdr:ext cx="469744" cy="259045"/>
    <xdr:sp macro="" textlink="">
      <xdr:nvSpPr>
        <xdr:cNvPr id="312" name="テキスト ボックス 311"/>
        <xdr:cNvSpPr txBox="1"/>
      </xdr:nvSpPr>
      <xdr:spPr>
        <a:xfrm>
          <a:off x="9404428" y="560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77143</xdr:rowOff>
    </xdr:from>
    <xdr:to>
      <xdr:col>46</xdr:col>
      <xdr:colOff>38100</xdr:colOff>
      <xdr:row>36</xdr:row>
      <xdr:rowOff>7293</xdr:rowOff>
    </xdr:to>
    <xdr:sp macro="" textlink="">
      <xdr:nvSpPr>
        <xdr:cNvPr id="313" name="楕円 312"/>
        <xdr:cNvSpPr/>
      </xdr:nvSpPr>
      <xdr:spPr>
        <a:xfrm>
          <a:off x="8699500" y="607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23820</xdr:rowOff>
    </xdr:from>
    <xdr:ext cx="469744" cy="259045"/>
    <xdr:sp macro="" textlink="">
      <xdr:nvSpPr>
        <xdr:cNvPr id="314" name="テキスト ボックス 313"/>
        <xdr:cNvSpPr txBox="1"/>
      </xdr:nvSpPr>
      <xdr:spPr>
        <a:xfrm>
          <a:off x="8515428" y="585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46446</xdr:rowOff>
    </xdr:from>
    <xdr:to>
      <xdr:col>41</xdr:col>
      <xdr:colOff>101600</xdr:colOff>
      <xdr:row>33</xdr:row>
      <xdr:rowOff>148046</xdr:rowOff>
    </xdr:to>
    <xdr:sp macro="" textlink="">
      <xdr:nvSpPr>
        <xdr:cNvPr id="315" name="楕円 314"/>
        <xdr:cNvSpPr/>
      </xdr:nvSpPr>
      <xdr:spPr>
        <a:xfrm>
          <a:off x="7810500" y="57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164573</xdr:rowOff>
    </xdr:from>
    <xdr:ext cx="469744" cy="259045"/>
    <xdr:sp macro="" textlink="">
      <xdr:nvSpPr>
        <xdr:cNvPr id="316" name="テキスト ボックス 315"/>
        <xdr:cNvSpPr txBox="1"/>
      </xdr:nvSpPr>
      <xdr:spPr>
        <a:xfrm>
          <a:off x="7626428" y="54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127435</xdr:rowOff>
    </xdr:from>
    <xdr:to>
      <xdr:col>36</xdr:col>
      <xdr:colOff>165100</xdr:colOff>
      <xdr:row>33</xdr:row>
      <xdr:rowOff>57585</xdr:rowOff>
    </xdr:to>
    <xdr:sp macro="" textlink="">
      <xdr:nvSpPr>
        <xdr:cNvPr id="317" name="楕円 316"/>
        <xdr:cNvSpPr/>
      </xdr:nvSpPr>
      <xdr:spPr>
        <a:xfrm>
          <a:off x="6921500" y="56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74112</xdr:rowOff>
    </xdr:from>
    <xdr:ext cx="469744" cy="259045"/>
    <xdr:sp macro="" textlink="">
      <xdr:nvSpPr>
        <xdr:cNvPr id="318" name="テキスト ボックス 317"/>
        <xdr:cNvSpPr txBox="1"/>
      </xdr:nvSpPr>
      <xdr:spPr>
        <a:xfrm>
          <a:off x="6737428" y="538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123165</xdr:rowOff>
    </xdr:from>
    <xdr:to>
      <xdr:col>55</xdr:col>
      <xdr:colOff>0</xdr:colOff>
      <xdr:row>57</xdr:row>
      <xdr:rowOff>32791</xdr:rowOff>
    </xdr:to>
    <xdr:cxnSp macro="">
      <xdr:nvCxnSpPr>
        <xdr:cNvPr id="347" name="直線コネクタ 346"/>
        <xdr:cNvCxnSpPr/>
      </xdr:nvCxnSpPr>
      <xdr:spPr>
        <a:xfrm>
          <a:off x="9639300" y="9724365"/>
          <a:ext cx="838200" cy="8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147134</xdr:rowOff>
    </xdr:from>
    <xdr:ext cx="534377" cy="259045"/>
    <xdr:sp macro="" textlink="">
      <xdr:nvSpPr>
        <xdr:cNvPr id="348" name="農林水産業費平均値テキスト"/>
        <xdr:cNvSpPr txBox="1"/>
      </xdr:nvSpPr>
      <xdr:spPr>
        <a:xfrm>
          <a:off x="10528300" y="9576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123165</xdr:rowOff>
    </xdr:from>
    <xdr:to>
      <xdr:col>50</xdr:col>
      <xdr:colOff>114300</xdr:colOff>
      <xdr:row>57</xdr:row>
      <xdr:rowOff>26905</xdr:rowOff>
    </xdr:to>
    <xdr:cxnSp macro="">
      <xdr:nvCxnSpPr>
        <xdr:cNvPr id="350" name="直線コネクタ 349"/>
        <xdr:cNvCxnSpPr/>
      </xdr:nvCxnSpPr>
      <xdr:spPr>
        <a:xfrm flipV="1">
          <a:off x="8750300" y="9724365"/>
          <a:ext cx="889000" cy="7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51840</xdr:rowOff>
    </xdr:from>
    <xdr:ext cx="534377" cy="259045"/>
    <xdr:sp macro="" textlink="">
      <xdr:nvSpPr>
        <xdr:cNvPr id="352" name="テキスト ボックス 351"/>
        <xdr:cNvSpPr txBox="1"/>
      </xdr:nvSpPr>
      <xdr:spPr>
        <a:xfrm>
          <a:off x="9372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26905</xdr:rowOff>
    </xdr:from>
    <xdr:to>
      <xdr:col>45</xdr:col>
      <xdr:colOff>177800</xdr:colOff>
      <xdr:row>57</xdr:row>
      <xdr:rowOff>61233</xdr:rowOff>
    </xdr:to>
    <xdr:cxnSp macro="">
      <xdr:nvCxnSpPr>
        <xdr:cNvPr id="353" name="直線コネクタ 352"/>
        <xdr:cNvCxnSpPr/>
      </xdr:nvCxnSpPr>
      <xdr:spPr>
        <a:xfrm flipV="1">
          <a:off x="7861300" y="9799555"/>
          <a:ext cx="8890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73239</xdr:rowOff>
    </xdr:from>
    <xdr:ext cx="534377" cy="259045"/>
    <xdr:sp macro="" textlink="">
      <xdr:nvSpPr>
        <xdr:cNvPr id="355" name="テキスト ボックス 354"/>
        <xdr:cNvSpPr txBox="1"/>
      </xdr:nvSpPr>
      <xdr:spPr>
        <a:xfrm>
          <a:off x="8483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26715</xdr:rowOff>
    </xdr:from>
    <xdr:to>
      <xdr:col>41</xdr:col>
      <xdr:colOff>50800</xdr:colOff>
      <xdr:row>57</xdr:row>
      <xdr:rowOff>61233</xdr:rowOff>
    </xdr:to>
    <xdr:cxnSp macro="">
      <xdr:nvCxnSpPr>
        <xdr:cNvPr id="356" name="直線コネクタ 355"/>
        <xdr:cNvCxnSpPr/>
      </xdr:nvCxnSpPr>
      <xdr:spPr>
        <a:xfrm>
          <a:off x="6972300" y="9799365"/>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127171</xdr:rowOff>
    </xdr:from>
    <xdr:to>
      <xdr:col>41</xdr:col>
      <xdr:colOff>101600</xdr:colOff>
      <xdr:row>58</xdr:row>
      <xdr:rowOff>57321</xdr:rowOff>
    </xdr:to>
    <xdr:sp macro="" textlink="">
      <xdr:nvSpPr>
        <xdr:cNvPr id="357" name="フローチャート: 判断 356"/>
        <xdr:cNvSpPr/>
      </xdr:nvSpPr>
      <xdr:spPr>
        <a:xfrm>
          <a:off x="7810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48448</xdr:rowOff>
    </xdr:from>
    <xdr:ext cx="534377" cy="259045"/>
    <xdr:sp macro="" textlink="">
      <xdr:nvSpPr>
        <xdr:cNvPr id="358" name="テキスト ボックス 357"/>
        <xdr:cNvSpPr txBox="1"/>
      </xdr:nvSpPr>
      <xdr:spPr>
        <a:xfrm>
          <a:off x="7594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80537</xdr:rowOff>
    </xdr:from>
    <xdr:to>
      <xdr:col>36</xdr:col>
      <xdr:colOff>165100</xdr:colOff>
      <xdr:row>58</xdr:row>
      <xdr:rowOff>10687</xdr:rowOff>
    </xdr:to>
    <xdr:sp macro="" textlink="">
      <xdr:nvSpPr>
        <xdr:cNvPr id="359" name="フローチャート: 判断 358"/>
        <xdr:cNvSpPr/>
      </xdr:nvSpPr>
      <xdr:spPr>
        <a:xfrm>
          <a:off x="6921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1814</xdr:rowOff>
    </xdr:from>
    <xdr:ext cx="534377" cy="259045"/>
    <xdr:sp macro="" textlink="">
      <xdr:nvSpPr>
        <xdr:cNvPr id="360" name="テキスト ボックス 359"/>
        <xdr:cNvSpPr txBox="1"/>
      </xdr:nvSpPr>
      <xdr:spPr>
        <a:xfrm>
          <a:off x="6705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153441</xdr:rowOff>
    </xdr:from>
    <xdr:to>
      <xdr:col>55</xdr:col>
      <xdr:colOff>50800</xdr:colOff>
      <xdr:row>57</xdr:row>
      <xdr:rowOff>83591</xdr:rowOff>
    </xdr:to>
    <xdr:sp macro="" textlink="">
      <xdr:nvSpPr>
        <xdr:cNvPr id="366" name="楕円 365"/>
        <xdr:cNvSpPr/>
      </xdr:nvSpPr>
      <xdr:spPr>
        <a:xfrm>
          <a:off x="10426700" y="975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131868</xdr:rowOff>
    </xdr:from>
    <xdr:ext cx="534377" cy="259045"/>
    <xdr:sp macro="" textlink="">
      <xdr:nvSpPr>
        <xdr:cNvPr id="367" name="農林水産業費該当値テキスト"/>
        <xdr:cNvSpPr txBox="1"/>
      </xdr:nvSpPr>
      <xdr:spPr>
        <a:xfrm>
          <a:off x="10528300" y="973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72365</xdr:rowOff>
    </xdr:from>
    <xdr:to>
      <xdr:col>50</xdr:col>
      <xdr:colOff>165100</xdr:colOff>
      <xdr:row>57</xdr:row>
      <xdr:rowOff>2515</xdr:rowOff>
    </xdr:to>
    <xdr:sp macro="" textlink="">
      <xdr:nvSpPr>
        <xdr:cNvPr id="368" name="楕円 367"/>
        <xdr:cNvSpPr/>
      </xdr:nvSpPr>
      <xdr:spPr>
        <a:xfrm>
          <a:off x="9588500" y="967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19042</xdr:rowOff>
    </xdr:from>
    <xdr:ext cx="534377" cy="259045"/>
    <xdr:sp macro="" textlink="">
      <xdr:nvSpPr>
        <xdr:cNvPr id="369" name="テキスト ボックス 368"/>
        <xdr:cNvSpPr txBox="1"/>
      </xdr:nvSpPr>
      <xdr:spPr>
        <a:xfrm>
          <a:off x="9372111" y="944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147555</xdr:rowOff>
    </xdr:from>
    <xdr:to>
      <xdr:col>46</xdr:col>
      <xdr:colOff>38100</xdr:colOff>
      <xdr:row>57</xdr:row>
      <xdr:rowOff>77705</xdr:rowOff>
    </xdr:to>
    <xdr:sp macro="" textlink="">
      <xdr:nvSpPr>
        <xdr:cNvPr id="370" name="楕円 369"/>
        <xdr:cNvSpPr/>
      </xdr:nvSpPr>
      <xdr:spPr>
        <a:xfrm>
          <a:off x="8699500" y="97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68832</xdr:rowOff>
    </xdr:from>
    <xdr:ext cx="534377" cy="259045"/>
    <xdr:sp macro="" textlink="">
      <xdr:nvSpPr>
        <xdr:cNvPr id="371" name="テキスト ボックス 370"/>
        <xdr:cNvSpPr txBox="1"/>
      </xdr:nvSpPr>
      <xdr:spPr>
        <a:xfrm>
          <a:off x="8483111" y="984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10433</xdr:rowOff>
    </xdr:from>
    <xdr:to>
      <xdr:col>41</xdr:col>
      <xdr:colOff>101600</xdr:colOff>
      <xdr:row>57</xdr:row>
      <xdr:rowOff>112033</xdr:rowOff>
    </xdr:to>
    <xdr:sp macro="" textlink="">
      <xdr:nvSpPr>
        <xdr:cNvPr id="372" name="楕円 371"/>
        <xdr:cNvSpPr/>
      </xdr:nvSpPr>
      <xdr:spPr>
        <a:xfrm>
          <a:off x="7810500" y="97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128560</xdr:rowOff>
    </xdr:from>
    <xdr:ext cx="534377" cy="259045"/>
    <xdr:sp macro="" textlink="">
      <xdr:nvSpPr>
        <xdr:cNvPr id="373" name="テキスト ボックス 372"/>
        <xdr:cNvSpPr txBox="1"/>
      </xdr:nvSpPr>
      <xdr:spPr>
        <a:xfrm>
          <a:off x="7594111" y="955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147365</xdr:rowOff>
    </xdr:from>
    <xdr:to>
      <xdr:col>36</xdr:col>
      <xdr:colOff>165100</xdr:colOff>
      <xdr:row>57</xdr:row>
      <xdr:rowOff>77515</xdr:rowOff>
    </xdr:to>
    <xdr:sp macro="" textlink="">
      <xdr:nvSpPr>
        <xdr:cNvPr id="374" name="楕円 373"/>
        <xdr:cNvSpPr/>
      </xdr:nvSpPr>
      <xdr:spPr>
        <a:xfrm>
          <a:off x="6921500" y="974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94042</xdr:rowOff>
    </xdr:from>
    <xdr:ext cx="534377" cy="259045"/>
    <xdr:sp macro="" textlink="">
      <xdr:nvSpPr>
        <xdr:cNvPr id="375" name="テキスト ボックス 374"/>
        <xdr:cNvSpPr txBox="1"/>
      </xdr:nvSpPr>
      <xdr:spPr>
        <a:xfrm>
          <a:off x="6705111" y="952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81445</xdr:rowOff>
    </xdr:from>
    <xdr:to>
      <xdr:col>55</xdr:col>
      <xdr:colOff>0</xdr:colOff>
      <xdr:row>75</xdr:row>
      <xdr:rowOff>169532</xdr:rowOff>
    </xdr:to>
    <xdr:cxnSp macro="">
      <xdr:nvCxnSpPr>
        <xdr:cNvPr id="404" name="直線コネクタ 403"/>
        <xdr:cNvCxnSpPr/>
      </xdr:nvCxnSpPr>
      <xdr:spPr>
        <a:xfrm>
          <a:off x="9639300" y="12940195"/>
          <a:ext cx="838200" cy="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112513</xdr:rowOff>
    </xdr:from>
    <xdr:ext cx="469744" cy="259045"/>
    <xdr:sp macro="" textlink="">
      <xdr:nvSpPr>
        <xdr:cNvPr id="405" name="商工費平均値テキスト"/>
        <xdr:cNvSpPr txBox="1"/>
      </xdr:nvSpPr>
      <xdr:spPr>
        <a:xfrm>
          <a:off x="10528300" y="13142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31953</xdr:rowOff>
    </xdr:from>
    <xdr:to>
      <xdr:col>50</xdr:col>
      <xdr:colOff>114300</xdr:colOff>
      <xdr:row>75</xdr:row>
      <xdr:rowOff>81445</xdr:rowOff>
    </xdr:to>
    <xdr:cxnSp macro="">
      <xdr:nvCxnSpPr>
        <xdr:cNvPr id="407" name="直線コネクタ 406"/>
        <xdr:cNvCxnSpPr/>
      </xdr:nvCxnSpPr>
      <xdr:spPr>
        <a:xfrm>
          <a:off x="8750300" y="12890703"/>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85158</xdr:rowOff>
    </xdr:from>
    <xdr:ext cx="469744" cy="259045"/>
    <xdr:sp macro="" textlink="">
      <xdr:nvSpPr>
        <xdr:cNvPr id="409" name="テキスト ボックス 408"/>
        <xdr:cNvSpPr txBox="1"/>
      </xdr:nvSpPr>
      <xdr:spPr>
        <a:xfrm>
          <a:off x="9404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31953</xdr:rowOff>
    </xdr:from>
    <xdr:to>
      <xdr:col>45</xdr:col>
      <xdr:colOff>177800</xdr:colOff>
      <xdr:row>76</xdr:row>
      <xdr:rowOff>825</xdr:rowOff>
    </xdr:to>
    <xdr:cxnSp macro="">
      <xdr:nvCxnSpPr>
        <xdr:cNvPr id="410" name="直線コネクタ 409"/>
        <xdr:cNvCxnSpPr/>
      </xdr:nvCxnSpPr>
      <xdr:spPr>
        <a:xfrm flipV="1">
          <a:off x="7861300" y="12890703"/>
          <a:ext cx="889000" cy="14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35286</xdr:rowOff>
    </xdr:from>
    <xdr:ext cx="534377" cy="259045"/>
    <xdr:sp macro="" textlink="">
      <xdr:nvSpPr>
        <xdr:cNvPr id="412" name="テキスト ボックス 411"/>
        <xdr:cNvSpPr txBox="1"/>
      </xdr:nvSpPr>
      <xdr:spPr>
        <a:xfrm>
          <a:off x="8483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825</xdr:rowOff>
    </xdr:from>
    <xdr:to>
      <xdr:col>41</xdr:col>
      <xdr:colOff>50800</xdr:colOff>
      <xdr:row>76</xdr:row>
      <xdr:rowOff>20638</xdr:rowOff>
    </xdr:to>
    <xdr:cxnSp macro="">
      <xdr:nvCxnSpPr>
        <xdr:cNvPr id="413" name="直線コネクタ 412"/>
        <xdr:cNvCxnSpPr/>
      </xdr:nvCxnSpPr>
      <xdr:spPr>
        <a:xfrm flipV="1">
          <a:off x="6972300" y="13031025"/>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5" name="テキスト ボックス 414"/>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37913</xdr:rowOff>
    </xdr:from>
    <xdr:ext cx="469744" cy="259045"/>
    <xdr:sp macro="" textlink="">
      <xdr:nvSpPr>
        <xdr:cNvPr id="417" name="テキスト ボックス 416"/>
        <xdr:cNvSpPr txBox="1"/>
      </xdr:nvSpPr>
      <xdr:spPr>
        <a:xfrm>
          <a:off x="6737428"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118732</xdr:rowOff>
    </xdr:from>
    <xdr:to>
      <xdr:col>55</xdr:col>
      <xdr:colOff>50800</xdr:colOff>
      <xdr:row>76</xdr:row>
      <xdr:rowOff>48882</xdr:rowOff>
    </xdr:to>
    <xdr:sp macro="" textlink="">
      <xdr:nvSpPr>
        <xdr:cNvPr id="423" name="楕円 422"/>
        <xdr:cNvSpPr/>
      </xdr:nvSpPr>
      <xdr:spPr>
        <a:xfrm>
          <a:off x="10426700" y="129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141609</xdr:rowOff>
    </xdr:from>
    <xdr:ext cx="534377" cy="259045"/>
    <xdr:sp macro="" textlink="">
      <xdr:nvSpPr>
        <xdr:cNvPr id="424" name="商工費該当値テキスト"/>
        <xdr:cNvSpPr txBox="1"/>
      </xdr:nvSpPr>
      <xdr:spPr>
        <a:xfrm>
          <a:off x="10528300" y="1282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30645</xdr:rowOff>
    </xdr:from>
    <xdr:to>
      <xdr:col>50</xdr:col>
      <xdr:colOff>165100</xdr:colOff>
      <xdr:row>75</xdr:row>
      <xdr:rowOff>132245</xdr:rowOff>
    </xdr:to>
    <xdr:sp macro="" textlink="">
      <xdr:nvSpPr>
        <xdr:cNvPr id="425" name="楕円 424"/>
        <xdr:cNvSpPr/>
      </xdr:nvSpPr>
      <xdr:spPr>
        <a:xfrm>
          <a:off x="9588500" y="128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148772</xdr:rowOff>
    </xdr:from>
    <xdr:ext cx="534377" cy="259045"/>
    <xdr:sp macro="" textlink="">
      <xdr:nvSpPr>
        <xdr:cNvPr id="426" name="テキスト ボックス 425"/>
        <xdr:cNvSpPr txBox="1"/>
      </xdr:nvSpPr>
      <xdr:spPr>
        <a:xfrm>
          <a:off x="9372111" y="1266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152603</xdr:rowOff>
    </xdr:from>
    <xdr:to>
      <xdr:col>46</xdr:col>
      <xdr:colOff>38100</xdr:colOff>
      <xdr:row>75</xdr:row>
      <xdr:rowOff>82753</xdr:rowOff>
    </xdr:to>
    <xdr:sp macro="" textlink="">
      <xdr:nvSpPr>
        <xdr:cNvPr id="427" name="楕円 426"/>
        <xdr:cNvSpPr/>
      </xdr:nvSpPr>
      <xdr:spPr>
        <a:xfrm>
          <a:off x="8699500" y="1283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99280</xdr:rowOff>
    </xdr:from>
    <xdr:ext cx="534377" cy="259045"/>
    <xdr:sp macro="" textlink="">
      <xdr:nvSpPr>
        <xdr:cNvPr id="428" name="テキスト ボックス 427"/>
        <xdr:cNvSpPr txBox="1"/>
      </xdr:nvSpPr>
      <xdr:spPr>
        <a:xfrm>
          <a:off x="8483111" y="1261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121476</xdr:rowOff>
    </xdr:from>
    <xdr:to>
      <xdr:col>41</xdr:col>
      <xdr:colOff>101600</xdr:colOff>
      <xdr:row>76</xdr:row>
      <xdr:rowOff>51625</xdr:rowOff>
    </xdr:to>
    <xdr:sp macro="" textlink="">
      <xdr:nvSpPr>
        <xdr:cNvPr id="429" name="楕円 428"/>
        <xdr:cNvSpPr/>
      </xdr:nvSpPr>
      <xdr:spPr>
        <a:xfrm>
          <a:off x="7810500" y="129802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68153</xdr:rowOff>
    </xdr:from>
    <xdr:ext cx="534377" cy="259045"/>
    <xdr:sp macro="" textlink="">
      <xdr:nvSpPr>
        <xdr:cNvPr id="430" name="テキスト ボックス 429"/>
        <xdr:cNvSpPr txBox="1"/>
      </xdr:nvSpPr>
      <xdr:spPr>
        <a:xfrm>
          <a:off x="7594111" y="1275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141288</xdr:rowOff>
    </xdr:from>
    <xdr:to>
      <xdr:col>36</xdr:col>
      <xdr:colOff>165100</xdr:colOff>
      <xdr:row>76</xdr:row>
      <xdr:rowOff>71438</xdr:rowOff>
    </xdr:to>
    <xdr:sp macro="" textlink="">
      <xdr:nvSpPr>
        <xdr:cNvPr id="431" name="楕円 430"/>
        <xdr:cNvSpPr/>
      </xdr:nvSpPr>
      <xdr:spPr>
        <a:xfrm>
          <a:off x="6921500" y="1300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87965</xdr:rowOff>
    </xdr:from>
    <xdr:ext cx="534377" cy="259045"/>
    <xdr:sp macro="" textlink="">
      <xdr:nvSpPr>
        <xdr:cNvPr id="432" name="テキスト ボックス 431"/>
        <xdr:cNvSpPr txBox="1"/>
      </xdr:nvSpPr>
      <xdr:spPr>
        <a:xfrm>
          <a:off x="6705111" y="1277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54832</xdr:rowOff>
    </xdr:from>
    <xdr:to>
      <xdr:col>55</xdr:col>
      <xdr:colOff>0</xdr:colOff>
      <xdr:row>95</xdr:row>
      <xdr:rowOff>51403</xdr:rowOff>
    </xdr:to>
    <xdr:cxnSp macro="">
      <xdr:nvCxnSpPr>
        <xdr:cNvPr id="462" name="直線コネクタ 461"/>
        <xdr:cNvCxnSpPr/>
      </xdr:nvCxnSpPr>
      <xdr:spPr>
        <a:xfrm flipV="1">
          <a:off x="9639300" y="16171132"/>
          <a:ext cx="838200" cy="1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53991</xdr:rowOff>
    </xdr:from>
    <xdr:ext cx="534377" cy="259045"/>
    <xdr:sp macro="" textlink="">
      <xdr:nvSpPr>
        <xdr:cNvPr id="463" name="土木費平均値テキスト"/>
        <xdr:cNvSpPr txBox="1"/>
      </xdr:nvSpPr>
      <xdr:spPr>
        <a:xfrm>
          <a:off x="10528300" y="16513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154730</xdr:rowOff>
    </xdr:from>
    <xdr:to>
      <xdr:col>50</xdr:col>
      <xdr:colOff>114300</xdr:colOff>
      <xdr:row>95</xdr:row>
      <xdr:rowOff>51403</xdr:rowOff>
    </xdr:to>
    <xdr:cxnSp macro="">
      <xdr:nvCxnSpPr>
        <xdr:cNvPr id="465" name="直線コネクタ 464"/>
        <xdr:cNvCxnSpPr/>
      </xdr:nvCxnSpPr>
      <xdr:spPr>
        <a:xfrm>
          <a:off x="8750300" y="16099580"/>
          <a:ext cx="889000" cy="2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71327</xdr:rowOff>
    </xdr:from>
    <xdr:ext cx="534377" cy="259045"/>
    <xdr:sp macro="" textlink="">
      <xdr:nvSpPr>
        <xdr:cNvPr id="467" name="テキスト ボックス 466"/>
        <xdr:cNvSpPr txBox="1"/>
      </xdr:nvSpPr>
      <xdr:spPr>
        <a:xfrm>
          <a:off x="9372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162046</xdr:rowOff>
    </xdr:from>
    <xdr:to>
      <xdr:col>45</xdr:col>
      <xdr:colOff>177800</xdr:colOff>
      <xdr:row>93</xdr:row>
      <xdr:rowOff>154730</xdr:rowOff>
    </xdr:to>
    <xdr:cxnSp macro="">
      <xdr:nvCxnSpPr>
        <xdr:cNvPr id="468" name="直線コネクタ 467"/>
        <xdr:cNvCxnSpPr/>
      </xdr:nvCxnSpPr>
      <xdr:spPr>
        <a:xfrm>
          <a:off x="7861300" y="15935446"/>
          <a:ext cx="889000" cy="16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90340</xdr:rowOff>
    </xdr:from>
    <xdr:ext cx="534377" cy="259045"/>
    <xdr:sp macro="" textlink="">
      <xdr:nvSpPr>
        <xdr:cNvPr id="470" name="テキスト ボックス 469"/>
        <xdr:cNvSpPr txBox="1"/>
      </xdr:nvSpPr>
      <xdr:spPr>
        <a:xfrm>
          <a:off x="8483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145872</xdr:rowOff>
    </xdr:from>
    <xdr:to>
      <xdr:col>41</xdr:col>
      <xdr:colOff>50800</xdr:colOff>
      <xdr:row>92</xdr:row>
      <xdr:rowOff>162046</xdr:rowOff>
    </xdr:to>
    <xdr:cxnSp macro="">
      <xdr:nvCxnSpPr>
        <xdr:cNvPr id="471" name="直線コネクタ 470"/>
        <xdr:cNvCxnSpPr/>
      </xdr:nvCxnSpPr>
      <xdr:spPr>
        <a:xfrm>
          <a:off x="6972300" y="15747822"/>
          <a:ext cx="889000" cy="18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139478</xdr:rowOff>
    </xdr:from>
    <xdr:to>
      <xdr:col>41</xdr:col>
      <xdr:colOff>101600</xdr:colOff>
      <xdr:row>97</xdr:row>
      <xdr:rowOff>69628</xdr:rowOff>
    </xdr:to>
    <xdr:sp macro="" textlink="">
      <xdr:nvSpPr>
        <xdr:cNvPr id="472" name="フローチャート: 判断 471"/>
        <xdr:cNvSpPr/>
      </xdr:nvSpPr>
      <xdr:spPr>
        <a:xfrm>
          <a:off x="7810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60755</xdr:rowOff>
    </xdr:from>
    <xdr:ext cx="534377" cy="259045"/>
    <xdr:sp macro="" textlink="">
      <xdr:nvSpPr>
        <xdr:cNvPr id="473" name="テキスト ボックス 472"/>
        <xdr:cNvSpPr txBox="1"/>
      </xdr:nvSpPr>
      <xdr:spPr>
        <a:xfrm>
          <a:off x="7594111" y="166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92348</xdr:rowOff>
    </xdr:from>
    <xdr:to>
      <xdr:col>36</xdr:col>
      <xdr:colOff>165100</xdr:colOff>
      <xdr:row>97</xdr:row>
      <xdr:rowOff>22498</xdr:rowOff>
    </xdr:to>
    <xdr:sp macro="" textlink="">
      <xdr:nvSpPr>
        <xdr:cNvPr id="474" name="フローチャート: 判断 473"/>
        <xdr:cNvSpPr/>
      </xdr:nvSpPr>
      <xdr:spPr>
        <a:xfrm>
          <a:off x="6921500" y="165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13625</xdr:rowOff>
    </xdr:from>
    <xdr:ext cx="534377" cy="259045"/>
    <xdr:sp macro="" textlink="">
      <xdr:nvSpPr>
        <xdr:cNvPr id="475" name="テキスト ボックス 474"/>
        <xdr:cNvSpPr txBox="1"/>
      </xdr:nvSpPr>
      <xdr:spPr>
        <a:xfrm>
          <a:off x="6705111" y="1664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4032</xdr:rowOff>
    </xdr:from>
    <xdr:to>
      <xdr:col>55</xdr:col>
      <xdr:colOff>50800</xdr:colOff>
      <xdr:row>94</xdr:row>
      <xdr:rowOff>105632</xdr:rowOff>
    </xdr:to>
    <xdr:sp macro="" textlink="">
      <xdr:nvSpPr>
        <xdr:cNvPr id="481" name="楕円 480"/>
        <xdr:cNvSpPr/>
      </xdr:nvSpPr>
      <xdr:spPr>
        <a:xfrm>
          <a:off x="10426700" y="161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26909</xdr:rowOff>
    </xdr:from>
    <xdr:ext cx="534377" cy="259045"/>
    <xdr:sp macro="" textlink="">
      <xdr:nvSpPr>
        <xdr:cNvPr id="482" name="土木費該当値テキスト"/>
        <xdr:cNvSpPr txBox="1"/>
      </xdr:nvSpPr>
      <xdr:spPr>
        <a:xfrm>
          <a:off x="10528300" y="1597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603</xdr:rowOff>
    </xdr:from>
    <xdr:to>
      <xdr:col>50</xdr:col>
      <xdr:colOff>165100</xdr:colOff>
      <xdr:row>95</xdr:row>
      <xdr:rowOff>102203</xdr:rowOff>
    </xdr:to>
    <xdr:sp macro="" textlink="">
      <xdr:nvSpPr>
        <xdr:cNvPr id="483" name="楕円 482"/>
        <xdr:cNvSpPr/>
      </xdr:nvSpPr>
      <xdr:spPr>
        <a:xfrm>
          <a:off x="9588500" y="1628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118730</xdr:rowOff>
    </xdr:from>
    <xdr:ext cx="534377" cy="259045"/>
    <xdr:sp macro="" textlink="">
      <xdr:nvSpPr>
        <xdr:cNvPr id="484" name="テキスト ボックス 483"/>
        <xdr:cNvSpPr txBox="1"/>
      </xdr:nvSpPr>
      <xdr:spPr>
        <a:xfrm>
          <a:off x="9372111" y="1606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103930</xdr:rowOff>
    </xdr:from>
    <xdr:to>
      <xdr:col>46</xdr:col>
      <xdr:colOff>38100</xdr:colOff>
      <xdr:row>94</xdr:row>
      <xdr:rowOff>34080</xdr:rowOff>
    </xdr:to>
    <xdr:sp macro="" textlink="">
      <xdr:nvSpPr>
        <xdr:cNvPr id="485" name="楕円 484"/>
        <xdr:cNvSpPr/>
      </xdr:nvSpPr>
      <xdr:spPr>
        <a:xfrm>
          <a:off x="8699500" y="1604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50607</xdr:rowOff>
    </xdr:from>
    <xdr:ext cx="534377" cy="259045"/>
    <xdr:sp macro="" textlink="">
      <xdr:nvSpPr>
        <xdr:cNvPr id="486" name="テキスト ボックス 485"/>
        <xdr:cNvSpPr txBox="1"/>
      </xdr:nvSpPr>
      <xdr:spPr>
        <a:xfrm>
          <a:off x="8483111" y="1582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111246</xdr:rowOff>
    </xdr:from>
    <xdr:to>
      <xdr:col>41</xdr:col>
      <xdr:colOff>101600</xdr:colOff>
      <xdr:row>93</xdr:row>
      <xdr:rowOff>41396</xdr:rowOff>
    </xdr:to>
    <xdr:sp macro="" textlink="">
      <xdr:nvSpPr>
        <xdr:cNvPr id="487" name="楕円 486"/>
        <xdr:cNvSpPr/>
      </xdr:nvSpPr>
      <xdr:spPr>
        <a:xfrm>
          <a:off x="7810500" y="158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57923</xdr:rowOff>
    </xdr:from>
    <xdr:ext cx="534377" cy="259045"/>
    <xdr:sp macro="" textlink="">
      <xdr:nvSpPr>
        <xdr:cNvPr id="488" name="テキスト ボックス 487"/>
        <xdr:cNvSpPr txBox="1"/>
      </xdr:nvSpPr>
      <xdr:spPr>
        <a:xfrm>
          <a:off x="7594111" y="1565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95072</xdr:rowOff>
    </xdr:from>
    <xdr:to>
      <xdr:col>36</xdr:col>
      <xdr:colOff>165100</xdr:colOff>
      <xdr:row>92</xdr:row>
      <xdr:rowOff>25222</xdr:rowOff>
    </xdr:to>
    <xdr:sp macro="" textlink="">
      <xdr:nvSpPr>
        <xdr:cNvPr id="489" name="楕円 488"/>
        <xdr:cNvSpPr/>
      </xdr:nvSpPr>
      <xdr:spPr>
        <a:xfrm>
          <a:off x="6921500" y="1569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41749</xdr:rowOff>
    </xdr:from>
    <xdr:ext cx="534377" cy="259045"/>
    <xdr:sp macro="" textlink="">
      <xdr:nvSpPr>
        <xdr:cNvPr id="490" name="テキスト ボックス 489"/>
        <xdr:cNvSpPr txBox="1"/>
      </xdr:nvSpPr>
      <xdr:spPr>
        <a:xfrm>
          <a:off x="6705111" y="1547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55895</xdr:rowOff>
    </xdr:from>
    <xdr:to>
      <xdr:col>85</xdr:col>
      <xdr:colOff>127000</xdr:colOff>
      <xdr:row>37</xdr:row>
      <xdr:rowOff>87762</xdr:rowOff>
    </xdr:to>
    <xdr:cxnSp macro="">
      <xdr:nvCxnSpPr>
        <xdr:cNvPr id="518" name="直線コネクタ 517"/>
        <xdr:cNvCxnSpPr/>
      </xdr:nvCxnSpPr>
      <xdr:spPr>
        <a:xfrm>
          <a:off x="15481300" y="6399545"/>
          <a:ext cx="838200" cy="3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70172</xdr:rowOff>
    </xdr:from>
    <xdr:ext cx="534377" cy="259045"/>
    <xdr:sp macro="" textlink="">
      <xdr:nvSpPr>
        <xdr:cNvPr id="519" name="消防費平均値テキスト"/>
        <xdr:cNvSpPr txBox="1"/>
      </xdr:nvSpPr>
      <xdr:spPr>
        <a:xfrm>
          <a:off x="16370300" y="607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55895</xdr:rowOff>
    </xdr:from>
    <xdr:to>
      <xdr:col>81</xdr:col>
      <xdr:colOff>50800</xdr:colOff>
      <xdr:row>37</xdr:row>
      <xdr:rowOff>169281</xdr:rowOff>
    </xdr:to>
    <xdr:cxnSp macro="">
      <xdr:nvCxnSpPr>
        <xdr:cNvPr id="521" name="直線コネクタ 520"/>
        <xdr:cNvCxnSpPr/>
      </xdr:nvCxnSpPr>
      <xdr:spPr>
        <a:xfrm flipV="1">
          <a:off x="14592300" y="6399545"/>
          <a:ext cx="8890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92773</xdr:rowOff>
    </xdr:from>
    <xdr:ext cx="534377" cy="259045"/>
    <xdr:sp macro="" textlink="">
      <xdr:nvSpPr>
        <xdr:cNvPr id="523" name="テキスト ボックス 522"/>
        <xdr:cNvSpPr txBox="1"/>
      </xdr:nvSpPr>
      <xdr:spPr>
        <a:xfrm>
          <a:off x="15214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169281</xdr:rowOff>
    </xdr:from>
    <xdr:to>
      <xdr:col>76</xdr:col>
      <xdr:colOff>114300</xdr:colOff>
      <xdr:row>38</xdr:row>
      <xdr:rowOff>31893</xdr:rowOff>
    </xdr:to>
    <xdr:cxnSp macro="">
      <xdr:nvCxnSpPr>
        <xdr:cNvPr id="524" name="直線コネクタ 523"/>
        <xdr:cNvCxnSpPr/>
      </xdr:nvCxnSpPr>
      <xdr:spPr>
        <a:xfrm flipV="1">
          <a:off x="13703300" y="6512931"/>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5" name="フローチャート: 判断 524"/>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119976</xdr:rowOff>
    </xdr:from>
    <xdr:ext cx="534377" cy="259045"/>
    <xdr:sp macro="" textlink="">
      <xdr:nvSpPr>
        <xdr:cNvPr id="526" name="テキスト ボックス 525"/>
        <xdr:cNvSpPr txBox="1"/>
      </xdr:nvSpPr>
      <xdr:spPr>
        <a:xfrm>
          <a:off x="14325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31893</xdr:rowOff>
    </xdr:from>
    <xdr:to>
      <xdr:col>71</xdr:col>
      <xdr:colOff>177800</xdr:colOff>
      <xdr:row>38</xdr:row>
      <xdr:rowOff>69840</xdr:rowOff>
    </xdr:to>
    <xdr:cxnSp macro="">
      <xdr:nvCxnSpPr>
        <xdr:cNvPr id="527" name="直線コネクタ 526"/>
        <xdr:cNvCxnSpPr/>
      </xdr:nvCxnSpPr>
      <xdr:spPr>
        <a:xfrm flipV="1">
          <a:off x="12814300" y="6546993"/>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88534</xdr:rowOff>
    </xdr:from>
    <xdr:to>
      <xdr:col>72</xdr:col>
      <xdr:colOff>38100</xdr:colOff>
      <xdr:row>37</xdr:row>
      <xdr:rowOff>18684</xdr:rowOff>
    </xdr:to>
    <xdr:sp macro="" textlink="">
      <xdr:nvSpPr>
        <xdr:cNvPr id="528" name="フローチャート: 判断 527"/>
        <xdr:cNvSpPr/>
      </xdr:nvSpPr>
      <xdr:spPr>
        <a:xfrm>
          <a:off x="13652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35211</xdr:rowOff>
    </xdr:from>
    <xdr:ext cx="534377" cy="259045"/>
    <xdr:sp macro="" textlink="">
      <xdr:nvSpPr>
        <xdr:cNvPr id="529" name="テキスト ボックス 528"/>
        <xdr:cNvSpPr txBox="1"/>
      </xdr:nvSpPr>
      <xdr:spPr>
        <a:xfrm>
          <a:off x="13436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146416</xdr:rowOff>
    </xdr:from>
    <xdr:to>
      <xdr:col>67</xdr:col>
      <xdr:colOff>101600</xdr:colOff>
      <xdr:row>37</xdr:row>
      <xdr:rowOff>76566</xdr:rowOff>
    </xdr:to>
    <xdr:sp macro="" textlink="">
      <xdr:nvSpPr>
        <xdr:cNvPr id="530" name="フローチャート: 判断 529"/>
        <xdr:cNvSpPr/>
      </xdr:nvSpPr>
      <xdr:spPr>
        <a:xfrm>
          <a:off x="12763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93093</xdr:rowOff>
    </xdr:from>
    <xdr:ext cx="534377" cy="259045"/>
    <xdr:sp macro="" textlink="">
      <xdr:nvSpPr>
        <xdr:cNvPr id="531" name="テキスト ボックス 530"/>
        <xdr:cNvSpPr txBox="1"/>
      </xdr:nvSpPr>
      <xdr:spPr>
        <a:xfrm>
          <a:off x="12547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36962</xdr:rowOff>
    </xdr:from>
    <xdr:to>
      <xdr:col>85</xdr:col>
      <xdr:colOff>177800</xdr:colOff>
      <xdr:row>37</xdr:row>
      <xdr:rowOff>138562</xdr:rowOff>
    </xdr:to>
    <xdr:sp macro="" textlink="">
      <xdr:nvSpPr>
        <xdr:cNvPr id="537" name="楕円 536"/>
        <xdr:cNvSpPr/>
      </xdr:nvSpPr>
      <xdr:spPr>
        <a:xfrm>
          <a:off x="16268700" y="638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123339</xdr:rowOff>
    </xdr:from>
    <xdr:ext cx="534377" cy="259045"/>
    <xdr:sp macro="" textlink="">
      <xdr:nvSpPr>
        <xdr:cNvPr id="538" name="消防費該当値テキスト"/>
        <xdr:cNvSpPr txBox="1"/>
      </xdr:nvSpPr>
      <xdr:spPr>
        <a:xfrm>
          <a:off x="16370300" y="629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5095</xdr:rowOff>
    </xdr:from>
    <xdr:to>
      <xdr:col>81</xdr:col>
      <xdr:colOff>101600</xdr:colOff>
      <xdr:row>37</xdr:row>
      <xdr:rowOff>106695</xdr:rowOff>
    </xdr:to>
    <xdr:sp macro="" textlink="">
      <xdr:nvSpPr>
        <xdr:cNvPr id="539" name="楕円 538"/>
        <xdr:cNvSpPr/>
      </xdr:nvSpPr>
      <xdr:spPr>
        <a:xfrm>
          <a:off x="15430500" y="634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97822</xdr:rowOff>
    </xdr:from>
    <xdr:ext cx="534377" cy="259045"/>
    <xdr:sp macro="" textlink="">
      <xdr:nvSpPr>
        <xdr:cNvPr id="540" name="テキスト ボックス 539"/>
        <xdr:cNvSpPr txBox="1"/>
      </xdr:nvSpPr>
      <xdr:spPr>
        <a:xfrm>
          <a:off x="15214111" y="64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118481</xdr:rowOff>
    </xdr:from>
    <xdr:to>
      <xdr:col>76</xdr:col>
      <xdr:colOff>165100</xdr:colOff>
      <xdr:row>38</xdr:row>
      <xdr:rowOff>48631</xdr:rowOff>
    </xdr:to>
    <xdr:sp macro="" textlink="">
      <xdr:nvSpPr>
        <xdr:cNvPr id="541" name="楕円 540"/>
        <xdr:cNvSpPr/>
      </xdr:nvSpPr>
      <xdr:spPr>
        <a:xfrm>
          <a:off x="14541500" y="646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39758</xdr:rowOff>
    </xdr:from>
    <xdr:ext cx="534377" cy="259045"/>
    <xdr:sp macro="" textlink="">
      <xdr:nvSpPr>
        <xdr:cNvPr id="542" name="テキスト ボックス 541"/>
        <xdr:cNvSpPr txBox="1"/>
      </xdr:nvSpPr>
      <xdr:spPr>
        <a:xfrm>
          <a:off x="14325111" y="655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152542</xdr:rowOff>
    </xdr:from>
    <xdr:to>
      <xdr:col>72</xdr:col>
      <xdr:colOff>38100</xdr:colOff>
      <xdr:row>38</xdr:row>
      <xdr:rowOff>82693</xdr:rowOff>
    </xdr:to>
    <xdr:sp macro="" textlink="">
      <xdr:nvSpPr>
        <xdr:cNvPr id="543" name="楕円 542"/>
        <xdr:cNvSpPr/>
      </xdr:nvSpPr>
      <xdr:spPr>
        <a:xfrm>
          <a:off x="13652500" y="64961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73820</xdr:rowOff>
    </xdr:from>
    <xdr:ext cx="534377" cy="259045"/>
    <xdr:sp macro="" textlink="">
      <xdr:nvSpPr>
        <xdr:cNvPr id="544" name="テキスト ボックス 543"/>
        <xdr:cNvSpPr txBox="1"/>
      </xdr:nvSpPr>
      <xdr:spPr>
        <a:xfrm>
          <a:off x="13436111" y="658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19040</xdr:rowOff>
    </xdr:from>
    <xdr:to>
      <xdr:col>67</xdr:col>
      <xdr:colOff>101600</xdr:colOff>
      <xdr:row>38</xdr:row>
      <xdr:rowOff>120640</xdr:rowOff>
    </xdr:to>
    <xdr:sp macro="" textlink="">
      <xdr:nvSpPr>
        <xdr:cNvPr id="545" name="楕円 544"/>
        <xdr:cNvSpPr/>
      </xdr:nvSpPr>
      <xdr:spPr>
        <a:xfrm>
          <a:off x="12763500" y="653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111767</xdr:rowOff>
    </xdr:from>
    <xdr:ext cx="534377" cy="259045"/>
    <xdr:sp macro="" textlink="">
      <xdr:nvSpPr>
        <xdr:cNvPr id="546" name="テキスト ボックス 545"/>
        <xdr:cNvSpPr txBox="1"/>
      </xdr:nvSpPr>
      <xdr:spPr>
        <a:xfrm>
          <a:off x="12547111" y="662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96690</xdr:rowOff>
    </xdr:from>
    <xdr:to>
      <xdr:col>85</xdr:col>
      <xdr:colOff>127000</xdr:colOff>
      <xdr:row>58</xdr:row>
      <xdr:rowOff>629</xdr:rowOff>
    </xdr:to>
    <xdr:cxnSp macro="">
      <xdr:nvCxnSpPr>
        <xdr:cNvPr id="578" name="直線コネクタ 577"/>
        <xdr:cNvCxnSpPr/>
      </xdr:nvCxnSpPr>
      <xdr:spPr>
        <a:xfrm flipV="1">
          <a:off x="15481300" y="9869340"/>
          <a:ext cx="838200" cy="7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97669</xdr:rowOff>
    </xdr:from>
    <xdr:ext cx="534377" cy="259045"/>
    <xdr:sp macro="" textlink="">
      <xdr:nvSpPr>
        <xdr:cNvPr id="579" name="教育費平均値テキスト"/>
        <xdr:cNvSpPr txBox="1"/>
      </xdr:nvSpPr>
      <xdr:spPr>
        <a:xfrm>
          <a:off x="16370300" y="952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120448</xdr:rowOff>
    </xdr:from>
    <xdr:to>
      <xdr:col>81</xdr:col>
      <xdr:colOff>50800</xdr:colOff>
      <xdr:row>58</xdr:row>
      <xdr:rowOff>629</xdr:rowOff>
    </xdr:to>
    <xdr:cxnSp macro="">
      <xdr:nvCxnSpPr>
        <xdr:cNvPr id="581" name="直線コネクタ 580"/>
        <xdr:cNvCxnSpPr/>
      </xdr:nvCxnSpPr>
      <xdr:spPr>
        <a:xfrm>
          <a:off x="14592300" y="9893098"/>
          <a:ext cx="889000" cy="5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23151</xdr:rowOff>
    </xdr:from>
    <xdr:ext cx="534377" cy="259045"/>
    <xdr:sp macro="" textlink="">
      <xdr:nvSpPr>
        <xdr:cNvPr id="583" name="テキスト ボックス 582"/>
        <xdr:cNvSpPr txBox="1"/>
      </xdr:nvSpPr>
      <xdr:spPr>
        <a:xfrm>
          <a:off x="15214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120448</xdr:rowOff>
    </xdr:from>
    <xdr:to>
      <xdr:col>76</xdr:col>
      <xdr:colOff>114300</xdr:colOff>
      <xdr:row>58</xdr:row>
      <xdr:rowOff>60784</xdr:rowOff>
    </xdr:to>
    <xdr:cxnSp macro="">
      <xdr:nvCxnSpPr>
        <xdr:cNvPr id="584" name="直線コネクタ 583"/>
        <xdr:cNvCxnSpPr/>
      </xdr:nvCxnSpPr>
      <xdr:spPr>
        <a:xfrm flipV="1">
          <a:off x="13703300" y="9893098"/>
          <a:ext cx="889000" cy="1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5" name="フローチャート: 判断 584"/>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86" name="テキスト ボックス 585"/>
        <xdr:cNvSpPr txBox="1"/>
      </xdr:nvSpPr>
      <xdr:spPr>
        <a:xfrm>
          <a:off x="14325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116252</xdr:rowOff>
    </xdr:from>
    <xdr:to>
      <xdr:col>71</xdr:col>
      <xdr:colOff>177800</xdr:colOff>
      <xdr:row>58</xdr:row>
      <xdr:rowOff>60784</xdr:rowOff>
    </xdr:to>
    <xdr:cxnSp macro="">
      <xdr:nvCxnSpPr>
        <xdr:cNvPr id="587" name="直線コネクタ 586"/>
        <xdr:cNvCxnSpPr/>
      </xdr:nvCxnSpPr>
      <xdr:spPr>
        <a:xfrm>
          <a:off x="12814300" y="8860202"/>
          <a:ext cx="889000" cy="114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88" name="フローチャート: 判断 587"/>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89" name="テキスト ボックス 588"/>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0" name="フローチャート: 判断 589"/>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91" name="テキスト ボックス 590"/>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45890</xdr:rowOff>
    </xdr:from>
    <xdr:to>
      <xdr:col>85</xdr:col>
      <xdr:colOff>177800</xdr:colOff>
      <xdr:row>57</xdr:row>
      <xdr:rowOff>147490</xdr:rowOff>
    </xdr:to>
    <xdr:sp macro="" textlink="">
      <xdr:nvSpPr>
        <xdr:cNvPr id="597" name="楕円 596"/>
        <xdr:cNvSpPr/>
      </xdr:nvSpPr>
      <xdr:spPr>
        <a:xfrm>
          <a:off x="16268700" y="981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24317</xdr:rowOff>
    </xdr:from>
    <xdr:ext cx="534377" cy="259045"/>
    <xdr:sp macro="" textlink="">
      <xdr:nvSpPr>
        <xdr:cNvPr id="598" name="教育費該当値テキスト"/>
        <xdr:cNvSpPr txBox="1"/>
      </xdr:nvSpPr>
      <xdr:spPr>
        <a:xfrm>
          <a:off x="16370300" y="979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121279</xdr:rowOff>
    </xdr:from>
    <xdr:to>
      <xdr:col>81</xdr:col>
      <xdr:colOff>101600</xdr:colOff>
      <xdr:row>58</xdr:row>
      <xdr:rowOff>51429</xdr:rowOff>
    </xdr:to>
    <xdr:sp macro="" textlink="">
      <xdr:nvSpPr>
        <xdr:cNvPr id="599" name="楕円 598"/>
        <xdr:cNvSpPr/>
      </xdr:nvSpPr>
      <xdr:spPr>
        <a:xfrm>
          <a:off x="15430500" y="98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42556</xdr:rowOff>
    </xdr:from>
    <xdr:ext cx="534377" cy="259045"/>
    <xdr:sp macro="" textlink="">
      <xdr:nvSpPr>
        <xdr:cNvPr id="600" name="テキスト ボックス 599"/>
        <xdr:cNvSpPr txBox="1"/>
      </xdr:nvSpPr>
      <xdr:spPr>
        <a:xfrm>
          <a:off x="15214111" y="998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69648</xdr:rowOff>
    </xdr:from>
    <xdr:to>
      <xdr:col>76</xdr:col>
      <xdr:colOff>165100</xdr:colOff>
      <xdr:row>57</xdr:row>
      <xdr:rowOff>171248</xdr:rowOff>
    </xdr:to>
    <xdr:sp macro="" textlink="">
      <xdr:nvSpPr>
        <xdr:cNvPr id="601" name="楕円 600"/>
        <xdr:cNvSpPr/>
      </xdr:nvSpPr>
      <xdr:spPr>
        <a:xfrm>
          <a:off x="14541500" y="984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162375</xdr:rowOff>
    </xdr:from>
    <xdr:ext cx="534377" cy="259045"/>
    <xdr:sp macro="" textlink="">
      <xdr:nvSpPr>
        <xdr:cNvPr id="602" name="テキスト ボックス 601"/>
        <xdr:cNvSpPr txBox="1"/>
      </xdr:nvSpPr>
      <xdr:spPr>
        <a:xfrm>
          <a:off x="14325111" y="993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9984</xdr:rowOff>
    </xdr:from>
    <xdr:to>
      <xdr:col>72</xdr:col>
      <xdr:colOff>38100</xdr:colOff>
      <xdr:row>58</xdr:row>
      <xdr:rowOff>111584</xdr:rowOff>
    </xdr:to>
    <xdr:sp macro="" textlink="">
      <xdr:nvSpPr>
        <xdr:cNvPr id="603" name="楕円 602"/>
        <xdr:cNvSpPr/>
      </xdr:nvSpPr>
      <xdr:spPr>
        <a:xfrm>
          <a:off x="13652500" y="995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102711</xdr:rowOff>
    </xdr:from>
    <xdr:ext cx="534377" cy="259045"/>
    <xdr:sp macro="" textlink="">
      <xdr:nvSpPr>
        <xdr:cNvPr id="604" name="テキスト ボックス 603"/>
        <xdr:cNvSpPr txBox="1"/>
      </xdr:nvSpPr>
      <xdr:spPr>
        <a:xfrm>
          <a:off x="13436111" y="1004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65452</xdr:rowOff>
    </xdr:from>
    <xdr:to>
      <xdr:col>67</xdr:col>
      <xdr:colOff>101600</xdr:colOff>
      <xdr:row>51</xdr:row>
      <xdr:rowOff>167052</xdr:rowOff>
    </xdr:to>
    <xdr:sp macro="" textlink="">
      <xdr:nvSpPr>
        <xdr:cNvPr id="605" name="楕円 604"/>
        <xdr:cNvSpPr/>
      </xdr:nvSpPr>
      <xdr:spPr>
        <a:xfrm>
          <a:off x="12763500" y="88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12129</xdr:rowOff>
    </xdr:from>
    <xdr:ext cx="599010" cy="259045"/>
    <xdr:sp macro="" textlink="">
      <xdr:nvSpPr>
        <xdr:cNvPr id="606" name="テキスト ボックス 605"/>
        <xdr:cNvSpPr txBox="1"/>
      </xdr:nvSpPr>
      <xdr:spPr>
        <a:xfrm>
          <a:off x="12514795" y="858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40830</xdr:rowOff>
    </xdr:from>
    <xdr:to>
      <xdr:col>85</xdr:col>
      <xdr:colOff>127000</xdr:colOff>
      <xdr:row>79</xdr:row>
      <xdr:rowOff>43345</xdr:rowOff>
    </xdr:to>
    <xdr:cxnSp macro="">
      <xdr:nvCxnSpPr>
        <xdr:cNvPr id="635" name="直線コネクタ 634"/>
        <xdr:cNvCxnSpPr/>
      </xdr:nvCxnSpPr>
      <xdr:spPr>
        <a:xfrm flipV="1">
          <a:off x="15481300" y="13585380"/>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6"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29363</xdr:rowOff>
    </xdr:from>
    <xdr:to>
      <xdr:col>81</xdr:col>
      <xdr:colOff>50800</xdr:colOff>
      <xdr:row>79</xdr:row>
      <xdr:rowOff>43345</xdr:rowOff>
    </xdr:to>
    <xdr:cxnSp macro="">
      <xdr:nvCxnSpPr>
        <xdr:cNvPr id="638" name="直線コネクタ 637"/>
        <xdr:cNvCxnSpPr/>
      </xdr:nvCxnSpPr>
      <xdr:spPr>
        <a:xfrm>
          <a:off x="14592300" y="13573913"/>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0" name="テキスト ボックス 639"/>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161874</xdr:rowOff>
    </xdr:from>
    <xdr:to>
      <xdr:col>76</xdr:col>
      <xdr:colOff>114300</xdr:colOff>
      <xdr:row>79</xdr:row>
      <xdr:rowOff>29363</xdr:rowOff>
    </xdr:to>
    <xdr:cxnSp macro="">
      <xdr:nvCxnSpPr>
        <xdr:cNvPr id="641" name="直線コネクタ 640"/>
        <xdr:cNvCxnSpPr/>
      </xdr:nvCxnSpPr>
      <xdr:spPr>
        <a:xfrm>
          <a:off x="13703300" y="13534974"/>
          <a:ext cx="889000" cy="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2" name="フローチャート: 判断 641"/>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3" name="テキスト ボックス 642"/>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161874</xdr:rowOff>
    </xdr:from>
    <xdr:to>
      <xdr:col>71</xdr:col>
      <xdr:colOff>177800</xdr:colOff>
      <xdr:row>79</xdr:row>
      <xdr:rowOff>12446</xdr:rowOff>
    </xdr:to>
    <xdr:cxnSp macro="">
      <xdr:nvCxnSpPr>
        <xdr:cNvPr id="644" name="直線コネクタ 643"/>
        <xdr:cNvCxnSpPr/>
      </xdr:nvCxnSpPr>
      <xdr:spPr>
        <a:xfrm flipV="1">
          <a:off x="12814300" y="13534974"/>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114046</xdr:rowOff>
    </xdr:from>
    <xdr:to>
      <xdr:col>72</xdr:col>
      <xdr:colOff>38100</xdr:colOff>
      <xdr:row>79</xdr:row>
      <xdr:rowOff>44196</xdr:rowOff>
    </xdr:to>
    <xdr:sp macro="" textlink="">
      <xdr:nvSpPr>
        <xdr:cNvPr id="645" name="フローチャート: 判断 644"/>
        <xdr:cNvSpPr/>
      </xdr:nvSpPr>
      <xdr:spPr>
        <a:xfrm>
          <a:off x="13652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35323</xdr:rowOff>
    </xdr:from>
    <xdr:ext cx="469744" cy="259045"/>
    <xdr:sp macro="" textlink="">
      <xdr:nvSpPr>
        <xdr:cNvPr id="646" name="テキスト ボックス 645"/>
        <xdr:cNvSpPr txBox="1"/>
      </xdr:nvSpPr>
      <xdr:spPr>
        <a:xfrm>
          <a:off x="13468428" y="1357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87681</xdr:rowOff>
    </xdr:from>
    <xdr:to>
      <xdr:col>67</xdr:col>
      <xdr:colOff>101600</xdr:colOff>
      <xdr:row>79</xdr:row>
      <xdr:rowOff>17831</xdr:rowOff>
    </xdr:to>
    <xdr:sp macro="" textlink="">
      <xdr:nvSpPr>
        <xdr:cNvPr id="647" name="フローチャート: 判断 646"/>
        <xdr:cNvSpPr/>
      </xdr:nvSpPr>
      <xdr:spPr>
        <a:xfrm>
          <a:off x="12763500" y="134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34358</xdr:rowOff>
    </xdr:from>
    <xdr:ext cx="469744" cy="259045"/>
    <xdr:sp macro="" textlink="">
      <xdr:nvSpPr>
        <xdr:cNvPr id="648" name="テキスト ボックス 647"/>
        <xdr:cNvSpPr txBox="1"/>
      </xdr:nvSpPr>
      <xdr:spPr>
        <a:xfrm>
          <a:off x="12579428" y="1323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161480</xdr:rowOff>
    </xdr:from>
    <xdr:to>
      <xdr:col>85</xdr:col>
      <xdr:colOff>177800</xdr:colOff>
      <xdr:row>79</xdr:row>
      <xdr:rowOff>91630</xdr:rowOff>
    </xdr:to>
    <xdr:sp macro="" textlink="">
      <xdr:nvSpPr>
        <xdr:cNvPr id="654" name="楕円 653"/>
        <xdr:cNvSpPr/>
      </xdr:nvSpPr>
      <xdr:spPr>
        <a:xfrm>
          <a:off x="16268700" y="135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77499</xdr:rowOff>
    </xdr:from>
    <xdr:ext cx="313932" cy="259045"/>
    <xdr:sp macro="" textlink="">
      <xdr:nvSpPr>
        <xdr:cNvPr id="655" name="災害復旧費該当値テキスト"/>
        <xdr:cNvSpPr txBox="1"/>
      </xdr:nvSpPr>
      <xdr:spPr>
        <a:xfrm>
          <a:off x="16370300" y="13450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163995</xdr:rowOff>
    </xdr:from>
    <xdr:to>
      <xdr:col>81</xdr:col>
      <xdr:colOff>101600</xdr:colOff>
      <xdr:row>79</xdr:row>
      <xdr:rowOff>94145</xdr:rowOff>
    </xdr:to>
    <xdr:sp macro="" textlink="">
      <xdr:nvSpPr>
        <xdr:cNvPr id="656" name="楕円 655"/>
        <xdr:cNvSpPr/>
      </xdr:nvSpPr>
      <xdr:spPr>
        <a:xfrm>
          <a:off x="15430500" y="135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85272</xdr:rowOff>
    </xdr:from>
    <xdr:ext cx="313932" cy="259045"/>
    <xdr:sp macro="" textlink="">
      <xdr:nvSpPr>
        <xdr:cNvPr id="657" name="テキスト ボックス 656"/>
        <xdr:cNvSpPr txBox="1"/>
      </xdr:nvSpPr>
      <xdr:spPr>
        <a:xfrm>
          <a:off x="15324333" y="13629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150013</xdr:rowOff>
    </xdr:from>
    <xdr:to>
      <xdr:col>76</xdr:col>
      <xdr:colOff>165100</xdr:colOff>
      <xdr:row>79</xdr:row>
      <xdr:rowOff>80163</xdr:rowOff>
    </xdr:to>
    <xdr:sp macro="" textlink="">
      <xdr:nvSpPr>
        <xdr:cNvPr id="658" name="楕円 657"/>
        <xdr:cNvSpPr/>
      </xdr:nvSpPr>
      <xdr:spPr>
        <a:xfrm>
          <a:off x="14541500" y="1352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71290</xdr:rowOff>
    </xdr:from>
    <xdr:ext cx="378565" cy="259045"/>
    <xdr:sp macro="" textlink="">
      <xdr:nvSpPr>
        <xdr:cNvPr id="659" name="テキスト ボックス 658"/>
        <xdr:cNvSpPr txBox="1"/>
      </xdr:nvSpPr>
      <xdr:spPr>
        <a:xfrm>
          <a:off x="14403017" y="13615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111074</xdr:rowOff>
    </xdr:from>
    <xdr:to>
      <xdr:col>72</xdr:col>
      <xdr:colOff>38100</xdr:colOff>
      <xdr:row>79</xdr:row>
      <xdr:rowOff>41224</xdr:rowOff>
    </xdr:to>
    <xdr:sp macro="" textlink="">
      <xdr:nvSpPr>
        <xdr:cNvPr id="660" name="楕円 659"/>
        <xdr:cNvSpPr/>
      </xdr:nvSpPr>
      <xdr:spPr>
        <a:xfrm>
          <a:off x="13652500" y="134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57751</xdr:rowOff>
    </xdr:from>
    <xdr:ext cx="469744" cy="259045"/>
    <xdr:sp macro="" textlink="">
      <xdr:nvSpPr>
        <xdr:cNvPr id="661" name="テキスト ボックス 660"/>
        <xdr:cNvSpPr txBox="1"/>
      </xdr:nvSpPr>
      <xdr:spPr>
        <a:xfrm>
          <a:off x="13468428" y="1325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133096</xdr:rowOff>
    </xdr:from>
    <xdr:to>
      <xdr:col>67</xdr:col>
      <xdr:colOff>101600</xdr:colOff>
      <xdr:row>79</xdr:row>
      <xdr:rowOff>63246</xdr:rowOff>
    </xdr:to>
    <xdr:sp macro="" textlink="">
      <xdr:nvSpPr>
        <xdr:cNvPr id="662" name="楕円 661"/>
        <xdr:cNvSpPr/>
      </xdr:nvSpPr>
      <xdr:spPr>
        <a:xfrm>
          <a:off x="12763500" y="1350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54373</xdr:rowOff>
    </xdr:from>
    <xdr:ext cx="378565" cy="259045"/>
    <xdr:sp macro="" textlink="">
      <xdr:nvSpPr>
        <xdr:cNvPr id="663" name="テキスト ボックス 662"/>
        <xdr:cNvSpPr txBox="1"/>
      </xdr:nvSpPr>
      <xdr:spPr>
        <a:xfrm>
          <a:off x="12625017" y="13598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13677</xdr:rowOff>
    </xdr:from>
    <xdr:to>
      <xdr:col>85</xdr:col>
      <xdr:colOff>127000</xdr:colOff>
      <xdr:row>95</xdr:row>
      <xdr:rowOff>27360</xdr:rowOff>
    </xdr:to>
    <xdr:cxnSp macro="">
      <xdr:nvCxnSpPr>
        <xdr:cNvPr id="694" name="直線コネクタ 693"/>
        <xdr:cNvCxnSpPr/>
      </xdr:nvCxnSpPr>
      <xdr:spPr>
        <a:xfrm flipV="1">
          <a:off x="15481300" y="16301427"/>
          <a:ext cx="8382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130878</xdr:rowOff>
    </xdr:from>
    <xdr:ext cx="534377" cy="259045"/>
    <xdr:sp macro="" textlink="">
      <xdr:nvSpPr>
        <xdr:cNvPr id="695" name="公債費平均値テキスト"/>
        <xdr:cNvSpPr txBox="1"/>
      </xdr:nvSpPr>
      <xdr:spPr>
        <a:xfrm>
          <a:off x="16370300" y="16418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27360</xdr:rowOff>
    </xdr:from>
    <xdr:to>
      <xdr:col>81</xdr:col>
      <xdr:colOff>50800</xdr:colOff>
      <xdr:row>95</xdr:row>
      <xdr:rowOff>56000</xdr:rowOff>
    </xdr:to>
    <xdr:cxnSp macro="">
      <xdr:nvCxnSpPr>
        <xdr:cNvPr id="697" name="直線コネクタ 696"/>
        <xdr:cNvCxnSpPr/>
      </xdr:nvCxnSpPr>
      <xdr:spPr>
        <a:xfrm flipV="1">
          <a:off x="14592300" y="16315110"/>
          <a:ext cx="889000" cy="2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77402</xdr:rowOff>
    </xdr:from>
    <xdr:ext cx="534377" cy="259045"/>
    <xdr:sp macro="" textlink="">
      <xdr:nvSpPr>
        <xdr:cNvPr id="699" name="テキスト ボックス 698"/>
        <xdr:cNvSpPr txBox="1"/>
      </xdr:nvSpPr>
      <xdr:spPr>
        <a:xfrm>
          <a:off x="15214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132124</xdr:rowOff>
    </xdr:from>
    <xdr:to>
      <xdr:col>76</xdr:col>
      <xdr:colOff>114300</xdr:colOff>
      <xdr:row>95</xdr:row>
      <xdr:rowOff>56000</xdr:rowOff>
    </xdr:to>
    <xdr:cxnSp macro="">
      <xdr:nvCxnSpPr>
        <xdr:cNvPr id="700" name="直線コネクタ 699"/>
        <xdr:cNvCxnSpPr/>
      </xdr:nvCxnSpPr>
      <xdr:spPr>
        <a:xfrm>
          <a:off x="13703300" y="16248424"/>
          <a:ext cx="889000" cy="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1" name="フローチャート: 判断 700"/>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69646</xdr:rowOff>
    </xdr:from>
    <xdr:ext cx="534377" cy="259045"/>
    <xdr:sp macro="" textlink="">
      <xdr:nvSpPr>
        <xdr:cNvPr id="702" name="テキスト ボックス 701"/>
        <xdr:cNvSpPr txBox="1"/>
      </xdr:nvSpPr>
      <xdr:spPr>
        <a:xfrm>
          <a:off x="14325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132124</xdr:rowOff>
    </xdr:from>
    <xdr:to>
      <xdr:col>71</xdr:col>
      <xdr:colOff>177800</xdr:colOff>
      <xdr:row>95</xdr:row>
      <xdr:rowOff>55559</xdr:rowOff>
    </xdr:to>
    <xdr:cxnSp macro="">
      <xdr:nvCxnSpPr>
        <xdr:cNvPr id="703" name="直線コネクタ 702"/>
        <xdr:cNvCxnSpPr/>
      </xdr:nvCxnSpPr>
      <xdr:spPr>
        <a:xfrm flipV="1">
          <a:off x="12814300" y="16248424"/>
          <a:ext cx="889000" cy="9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4" name="フローチャート: 判断 703"/>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5" name="テキスト ボックス 704"/>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6" name="フローチャート: 判断 705"/>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7" name="テキスト ボックス 706"/>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134327</xdr:rowOff>
    </xdr:from>
    <xdr:to>
      <xdr:col>85</xdr:col>
      <xdr:colOff>177800</xdr:colOff>
      <xdr:row>95</xdr:row>
      <xdr:rowOff>64477</xdr:rowOff>
    </xdr:to>
    <xdr:sp macro="" textlink="">
      <xdr:nvSpPr>
        <xdr:cNvPr id="713" name="楕円 712"/>
        <xdr:cNvSpPr/>
      </xdr:nvSpPr>
      <xdr:spPr>
        <a:xfrm>
          <a:off x="16268700" y="1625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157204</xdr:rowOff>
    </xdr:from>
    <xdr:ext cx="534377" cy="259045"/>
    <xdr:sp macro="" textlink="">
      <xdr:nvSpPr>
        <xdr:cNvPr id="714" name="公債費該当値テキスト"/>
        <xdr:cNvSpPr txBox="1"/>
      </xdr:nvSpPr>
      <xdr:spPr>
        <a:xfrm>
          <a:off x="16370300" y="1610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148010</xdr:rowOff>
    </xdr:from>
    <xdr:to>
      <xdr:col>81</xdr:col>
      <xdr:colOff>101600</xdr:colOff>
      <xdr:row>95</xdr:row>
      <xdr:rowOff>78160</xdr:rowOff>
    </xdr:to>
    <xdr:sp macro="" textlink="">
      <xdr:nvSpPr>
        <xdr:cNvPr id="715" name="楕円 714"/>
        <xdr:cNvSpPr/>
      </xdr:nvSpPr>
      <xdr:spPr>
        <a:xfrm>
          <a:off x="15430500" y="1626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94687</xdr:rowOff>
    </xdr:from>
    <xdr:ext cx="534377" cy="259045"/>
    <xdr:sp macro="" textlink="">
      <xdr:nvSpPr>
        <xdr:cNvPr id="716" name="テキスト ボックス 715"/>
        <xdr:cNvSpPr txBox="1"/>
      </xdr:nvSpPr>
      <xdr:spPr>
        <a:xfrm>
          <a:off x="15214111" y="1603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5200</xdr:rowOff>
    </xdr:from>
    <xdr:to>
      <xdr:col>76</xdr:col>
      <xdr:colOff>165100</xdr:colOff>
      <xdr:row>95</xdr:row>
      <xdr:rowOff>106800</xdr:rowOff>
    </xdr:to>
    <xdr:sp macro="" textlink="">
      <xdr:nvSpPr>
        <xdr:cNvPr id="717" name="楕円 716"/>
        <xdr:cNvSpPr/>
      </xdr:nvSpPr>
      <xdr:spPr>
        <a:xfrm>
          <a:off x="14541500" y="162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123327</xdr:rowOff>
    </xdr:from>
    <xdr:ext cx="534377" cy="259045"/>
    <xdr:sp macro="" textlink="">
      <xdr:nvSpPr>
        <xdr:cNvPr id="718" name="テキスト ボックス 717"/>
        <xdr:cNvSpPr txBox="1"/>
      </xdr:nvSpPr>
      <xdr:spPr>
        <a:xfrm>
          <a:off x="14325111" y="1606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81324</xdr:rowOff>
    </xdr:from>
    <xdr:to>
      <xdr:col>72</xdr:col>
      <xdr:colOff>38100</xdr:colOff>
      <xdr:row>95</xdr:row>
      <xdr:rowOff>11474</xdr:rowOff>
    </xdr:to>
    <xdr:sp macro="" textlink="">
      <xdr:nvSpPr>
        <xdr:cNvPr id="719" name="楕円 718"/>
        <xdr:cNvSpPr/>
      </xdr:nvSpPr>
      <xdr:spPr>
        <a:xfrm>
          <a:off x="13652500" y="161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28001</xdr:rowOff>
    </xdr:from>
    <xdr:ext cx="534377" cy="259045"/>
    <xdr:sp macro="" textlink="">
      <xdr:nvSpPr>
        <xdr:cNvPr id="720" name="テキスト ボックス 719"/>
        <xdr:cNvSpPr txBox="1"/>
      </xdr:nvSpPr>
      <xdr:spPr>
        <a:xfrm>
          <a:off x="13436111" y="1597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4759</xdr:rowOff>
    </xdr:from>
    <xdr:to>
      <xdr:col>67</xdr:col>
      <xdr:colOff>101600</xdr:colOff>
      <xdr:row>95</xdr:row>
      <xdr:rowOff>106359</xdr:rowOff>
    </xdr:to>
    <xdr:sp macro="" textlink="">
      <xdr:nvSpPr>
        <xdr:cNvPr id="721" name="楕円 720"/>
        <xdr:cNvSpPr/>
      </xdr:nvSpPr>
      <xdr:spPr>
        <a:xfrm>
          <a:off x="12763500" y="162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122886</xdr:rowOff>
    </xdr:from>
    <xdr:ext cx="534377" cy="259045"/>
    <xdr:sp macro="" textlink="">
      <xdr:nvSpPr>
        <xdr:cNvPr id="722" name="テキスト ボックス 721"/>
        <xdr:cNvSpPr txBox="1"/>
      </xdr:nvSpPr>
      <xdr:spPr>
        <a:xfrm>
          <a:off x="12547111" y="1606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8" name="直線コネクタ 747"/>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1"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2" name="直線コネクタ 751"/>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4"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7" name="フローチャート: 判断 756"/>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8" name="テキスト ボックス 757"/>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0" name="フローチャート: 判断 759"/>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1" name="テキスト ボックス 760"/>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39914</xdr:rowOff>
    </xdr:from>
    <xdr:to>
      <xdr:col>102</xdr:col>
      <xdr:colOff>165100</xdr:colOff>
      <xdr:row>36</xdr:row>
      <xdr:rowOff>141514</xdr:rowOff>
    </xdr:to>
    <xdr:sp macro="" textlink="">
      <xdr:nvSpPr>
        <xdr:cNvPr id="763" name="フローチャート: 判断 762"/>
        <xdr:cNvSpPr/>
      </xdr:nvSpPr>
      <xdr:spPr>
        <a:xfrm>
          <a:off x="19494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158041</xdr:rowOff>
    </xdr:from>
    <xdr:ext cx="378565" cy="259045"/>
    <xdr:sp macro="" textlink="">
      <xdr:nvSpPr>
        <xdr:cNvPr id="764" name="テキスト ボックス 763"/>
        <xdr:cNvSpPr txBox="1"/>
      </xdr:nvSpPr>
      <xdr:spPr>
        <a:xfrm>
          <a:off x="19356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144417</xdr:rowOff>
    </xdr:from>
    <xdr:to>
      <xdr:col>98</xdr:col>
      <xdr:colOff>38100</xdr:colOff>
      <xdr:row>35</xdr:row>
      <xdr:rowOff>74567</xdr:rowOff>
    </xdr:to>
    <xdr:sp macro="" textlink="">
      <xdr:nvSpPr>
        <xdr:cNvPr id="765" name="フローチャート: 判断 764"/>
        <xdr:cNvSpPr/>
      </xdr:nvSpPr>
      <xdr:spPr>
        <a:xfrm>
          <a:off x="18605500" y="59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91094</xdr:rowOff>
    </xdr:from>
    <xdr:ext cx="378565" cy="259045"/>
    <xdr:sp macro="" textlink="">
      <xdr:nvSpPr>
        <xdr:cNvPr id="766" name="テキスト ボックス 765"/>
        <xdr:cNvSpPr txBox="1"/>
      </xdr:nvSpPr>
      <xdr:spPr>
        <a:xfrm>
          <a:off x="18467017" y="574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3"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住民一人当たりコストで最も大きな割合を占めるのは、民生費（住民一人当たり</a:t>
          </a:r>
          <a:r>
            <a:rPr kumimoji="1" lang="en-US" altLang="ja-JP" sz="1300">
              <a:latin typeface="ＭＳ Ｐゴシック" panose="020B0600070205080204" pitchFamily="50" charset="-128"/>
              <a:ea typeface="ＭＳ Ｐゴシック" panose="020B0600070205080204" pitchFamily="50" charset="-128"/>
            </a:rPr>
            <a:t>150,650</a:t>
          </a:r>
          <a:r>
            <a:rPr kumimoji="1" lang="ja-JP" altLang="en-US" sz="1300">
              <a:latin typeface="ＭＳ Ｐゴシック" panose="020B0600070205080204" pitchFamily="50" charset="-128"/>
              <a:ea typeface="ＭＳ Ｐゴシック" panose="020B0600070205080204" pitchFamily="50" charset="-128"/>
            </a:rPr>
            <a:t>円）となっており、私立保育所及び認定こども園の措置費のほか、平成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年度は、地域密着型特別養護老人ホーム建設に対する助成を実施しており、昨年度より</a:t>
          </a:r>
          <a:r>
            <a:rPr kumimoji="1" lang="en-US" altLang="ja-JP" sz="1300">
              <a:latin typeface="ＭＳ Ｐゴシック" panose="020B0600070205080204" pitchFamily="50" charset="-128"/>
              <a:ea typeface="ＭＳ Ｐゴシック" panose="020B0600070205080204" pitchFamily="50" charset="-128"/>
            </a:rPr>
            <a:t>9,161</a:t>
          </a:r>
          <a:r>
            <a:rPr kumimoji="1" lang="ja-JP" altLang="en-US" sz="1300">
              <a:latin typeface="ＭＳ Ｐゴシック" panose="020B0600070205080204" pitchFamily="50" charset="-128"/>
              <a:ea typeface="ＭＳ Ｐゴシック" panose="020B0600070205080204" pitchFamily="50" charset="-128"/>
            </a:rPr>
            <a:t>円の増となっている。類似団体平均値との比較においても、町立保育所の運営等の影響により、比較的高い水準を示している。</a:t>
          </a:r>
        </a:p>
        <a:p>
          <a:r>
            <a:rPr kumimoji="1" lang="ja-JP" altLang="en-US" sz="1300">
              <a:latin typeface="ＭＳ Ｐゴシック" panose="020B0600070205080204" pitchFamily="50" charset="-128"/>
              <a:ea typeface="ＭＳ Ｐゴシック" panose="020B0600070205080204" pitchFamily="50" charset="-128"/>
            </a:rPr>
            <a:t>　次いで、土木費（住民一人当たり</a:t>
          </a:r>
          <a:r>
            <a:rPr kumimoji="1" lang="en-US" altLang="ja-JP" sz="1300">
              <a:latin typeface="ＭＳ Ｐゴシック" panose="020B0600070205080204" pitchFamily="50" charset="-128"/>
              <a:ea typeface="ＭＳ Ｐゴシック" panose="020B0600070205080204" pitchFamily="50" charset="-128"/>
            </a:rPr>
            <a:t>64,455</a:t>
          </a:r>
          <a:r>
            <a:rPr kumimoji="1" lang="ja-JP" altLang="en-US" sz="1300">
              <a:latin typeface="ＭＳ Ｐゴシック" panose="020B0600070205080204" pitchFamily="50" charset="-128"/>
              <a:ea typeface="ＭＳ Ｐゴシック" panose="020B0600070205080204" pitchFamily="50" charset="-128"/>
            </a:rPr>
            <a:t>円）が大きな割合を占めており、平成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年度においては、除雪経費の増、稗田町営住宅老朽化対策事業費の皆増等により、昨年度より</a:t>
          </a:r>
          <a:r>
            <a:rPr kumimoji="1" lang="en-US" altLang="ja-JP" sz="1300">
              <a:latin typeface="ＭＳ Ｐゴシック" panose="020B0600070205080204" pitchFamily="50" charset="-128"/>
              <a:ea typeface="ＭＳ Ｐゴシック" panose="020B0600070205080204" pitchFamily="50" charset="-128"/>
            </a:rPr>
            <a:t>8,820</a:t>
          </a:r>
          <a:r>
            <a:rPr kumimoji="1" lang="ja-JP" altLang="en-US" sz="1300">
              <a:latin typeface="ＭＳ Ｐゴシック" panose="020B0600070205080204" pitchFamily="50" charset="-128"/>
              <a:ea typeface="ＭＳ Ｐゴシック" panose="020B0600070205080204" pitchFamily="50" charset="-128"/>
            </a:rPr>
            <a:t>円の増となっている。類似団体平均値との比較においても高い水準を示しており、下水道事業に対する繰出金等が影響していると考えられる。</a:t>
          </a:r>
        </a:p>
        <a:p>
          <a:r>
            <a:rPr kumimoji="1" lang="ja-JP" altLang="en-US" sz="1300">
              <a:latin typeface="ＭＳ Ｐゴシック" panose="020B0600070205080204" pitchFamily="50" charset="-128"/>
              <a:ea typeface="ＭＳ Ｐゴシック" panose="020B0600070205080204" pitchFamily="50" charset="-128"/>
            </a:rPr>
            <a:t>　このほか、衛生費（住民一人当たり</a:t>
          </a:r>
          <a:r>
            <a:rPr kumimoji="1" lang="en-US" altLang="ja-JP" sz="1300">
              <a:latin typeface="ＭＳ Ｐゴシック" panose="020B0600070205080204" pitchFamily="50" charset="-128"/>
              <a:ea typeface="ＭＳ Ｐゴシック" panose="020B0600070205080204" pitchFamily="50" charset="-128"/>
            </a:rPr>
            <a:t>47,796</a:t>
          </a:r>
          <a:r>
            <a:rPr kumimoji="1" lang="ja-JP" altLang="en-US" sz="1300">
              <a:latin typeface="ＭＳ Ｐゴシック" panose="020B0600070205080204" pitchFamily="50" charset="-128"/>
              <a:ea typeface="ＭＳ Ｐゴシック" panose="020B0600070205080204" pitchFamily="50" charset="-128"/>
            </a:rPr>
            <a:t>円）については、病院事業への繰出金を有することから、類似団体平均値より高い水準となっている。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富山県上市町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標準財政規模比の実質収支比率は、これまで３～５％台を推移しており、平成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3.60</a:t>
          </a:r>
          <a:r>
            <a:rPr kumimoji="1" lang="ja-JP" altLang="en-US" sz="1400">
              <a:latin typeface="ＭＳ ゴシック" pitchFamily="49" charset="-128"/>
              <a:ea typeface="ＭＳ ゴシック" pitchFamily="49" charset="-128"/>
            </a:rPr>
            <a:t>％となっている。実質単年度収支比率については、近年２％台となっていたが、平成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年度においてはマイナス</a:t>
          </a:r>
          <a:r>
            <a:rPr kumimoji="1" lang="en-US" altLang="ja-JP" sz="1400">
              <a:latin typeface="ＭＳ ゴシック" pitchFamily="49" charset="-128"/>
              <a:ea typeface="ＭＳ ゴシック" pitchFamily="49" charset="-128"/>
            </a:rPr>
            <a:t>1.78</a:t>
          </a:r>
          <a:r>
            <a:rPr kumimoji="1" lang="ja-JP" altLang="en-US" sz="1400">
              <a:latin typeface="ＭＳ ゴシック" pitchFamily="49" charset="-128"/>
              <a:ea typeface="ＭＳ ゴシック" pitchFamily="49" charset="-128"/>
            </a:rPr>
            <a:t>％となっている。除雪関係経費が例年以上に執行されたこと等が影響していると考えられる。今後も、歳入の確保と合わせて、予算執行の節減に努め、翌年度繰越財源の適正な確保に努めていく。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富山県上市町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標準財政規模比の連結実質赤字比率に係る黒字比率は、これまで</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％台で推移しており、平成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a:t>
          </a:r>
          <a:r>
            <a:rPr kumimoji="1" lang="en-US" altLang="ja-JP" sz="1400">
              <a:latin typeface="ＭＳ ゴシック" pitchFamily="49" charset="-128"/>
              <a:ea typeface="ＭＳ ゴシック" pitchFamily="49" charset="-128"/>
            </a:rPr>
            <a:t>24.43</a:t>
          </a:r>
          <a:r>
            <a:rPr kumimoji="1" lang="ja-JP" altLang="en-US" sz="1400">
              <a:latin typeface="ＭＳ ゴシック" pitchFamily="49" charset="-128"/>
              <a:ea typeface="ＭＳ ゴシック" pitchFamily="49" charset="-128"/>
            </a:rPr>
            <a:t>％と昨年度より</a:t>
          </a:r>
          <a:r>
            <a:rPr kumimoji="1" lang="en-US" altLang="ja-JP" sz="1400">
              <a:latin typeface="ＭＳ ゴシック" pitchFamily="49" charset="-128"/>
              <a:ea typeface="ＭＳ ゴシック" pitchFamily="49" charset="-128"/>
            </a:rPr>
            <a:t>6.25</a:t>
          </a:r>
          <a:r>
            <a:rPr kumimoji="1" lang="ja-JP" altLang="en-US" sz="1400">
              <a:latin typeface="ＭＳ ゴシック" pitchFamily="49" charset="-128"/>
              <a:ea typeface="ＭＳ ゴシック" pitchFamily="49" charset="-128"/>
            </a:rPr>
            <a:t>％の減となっている。主な要因は、黒字比率の約半分を占める水道事業会計における黒字額の減、病院事業会計の黒字額の減等によるものである。引き続き、各会計において収支のバランスを考慮した適正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30&#27770;&#31639;&#32113;&#35336;&#65288;R01&#65289;/191015%20&#24179;&#25104;29&#24180;&#24230;&#36001;&#25919;&#29366;&#27841;&#36039;&#26009;&#38598;&#12398;&#20316;&#25104;&#12395;&#12388;&#12356;&#12390;&#65288;2&#22238;&#30446;&#65289;/03%20&#24066;&#30010;&#26449;&#12363;&#12425;&#22238;&#31572;/&#12304;&#36001;&#25919;&#29366;&#27841;&#36039;&#26009;&#38598;&#12305;_163228_&#19978;&#24066;&#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139.4</v>
          </cell>
          <cell r="CN51">
            <v>131.69999999999999</v>
          </cell>
          <cell r="CV51">
            <v>118.6</v>
          </cell>
        </row>
        <row r="53">
          <cell r="CF53">
            <v>60.6</v>
          </cell>
          <cell r="CN53">
            <v>62.1</v>
          </cell>
          <cell r="CV53">
            <v>63.7</v>
          </cell>
        </row>
        <row r="55">
          <cell r="AN55" t="str">
            <v>類似団体内平均値</v>
          </cell>
          <cell r="CF55">
            <v>20.2</v>
          </cell>
          <cell r="CN55">
            <v>15.5</v>
          </cell>
          <cell r="CV55">
            <v>14</v>
          </cell>
        </row>
        <row r="57">
          <cell r="CF57">
            <v>54.5</v>
          </cell>
          <cell r="CN57">
            <v>57.7</v>
          </cell>
          <cell r="CV57">
            <v>57</v>
          </cell>
        </row>
        <row r="72">
          <cell r="BP72" t="str">
            <v>H25</v>
          </cell>
          <cell r="BX72" t="str">
            <v>H26</v>
          </cell>
          <cell r="CF72" t="str">
            <v>H27</v>
          </cell>
          <cell r="CN72" t="str">
            <v>H28</v>
          </cell>
          <cell r="CV72" t="str">
            <v>H29</v>
          </cell>
        </row>
        <row r="73">
          <cell r="AN73" t="str">
            <v>当該団体値</v>
          </cell>
          <cell r="BP73">
            <v>165.6</v>
          </cell>
          <cell r="BX73">
            <v>161.6</v>
          </cell>
          <cell r="CF73">
            <v>139.4</v>
          </cell>
          <cell r="CN73">
            <v>131.69999999999999</v>
          </cell>
          <cell r="CV73">
            <v>118.6</v>
          </cell>
        </row>
        <row r="75">
          <cell r="BP75">
            <v>17.600000000000001</v>
          </cell>
          <cell r="BX75">
            <v>16.2</v>
          </cell>
          <cell r="CF75">
            <v>14.7</v>
          </cell>
          <cell r="CN75">
            <v>14.5</v>
          </cell>
          <cell r="CV75">
            <v>15.1</v>
          </cell>
        </row>
        <row r="77">
          <cell r="AN77" t="str">
            <v>類似団体内平均値</v>
          </cell>
          <cell r="BP77">
            <v>22.3</v>
          </cell>
          <cell r="BX77">
            <v>20.3</v>
          </cell>
          <cell r="CF77">
            <v>20.2</v>
          </cell>
          <cell r="CN77">
            <v>15.5</v>
          </cell>
          <cell r="CV77">
            <v>14</v>
          </cell>
        </row>
        <row r="79">
          <cell r="BP79">
            <v>8.5</v>
          </cell>
          <cell r="BX79">
            <v>7.7</v>
          </cell>
          <cell r="CF79">
            <v>7.1</v>
          </cell>
          <cell r="CN79">
            <v>6.6</v>
          </cell>
          <cell r="CV79">
            <v>6.5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9640678</v>
      </c>
      <c r="BO4" s="372"/>
      <c r="BP4" s="372"/>
      <c r="BQ4" s="372"/>
      <c r="BR4" s="372"/>
      <c r="BS4" s="372"/>
      <c r="BT4" s="372"/>
      <c r="BU4" s="373"/>
      <c r="BV4" s="371">
        <v>9684067</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3.6</v>
      </c>
      <c r="CU4" s="378"/>
      <c r="CV4" s="378"/>
      <c r="CW4" s="378"/>
      <c r="CX4" s="378"/>
      <c r="CY4" s="378"/>
      <c r="CZ4" s="378"/>
      <c r="DA4" s="379"/>
      <c r="DB4" s="377">
        <v>5.3</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9393463</v>
      </c>
      <c r="BO5" s="409"/>
      <c r="BP5" s="409"/>
      <c r="BQ5" s="409"/>
      <c r="BR5" s="409"/>
      <c r="BS5" s="409"/>
      <c r="BT5" s="409"/>
      <c r="BU5" s="410"/>
      <c r="BV5" s="408">
        <v>9320359</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87</v>
      </c>
      <c r="CU5" s="406"/>
      <c r="CV5" s="406"/>
      <c r="CW5" s="406"/>
      <c r="CX5" s="406"/>
      <c r="CY5" s="406"/>
      <c r="CZ5" s="406"/>
      <c r="DA5" s="407"/>
      <c r="DB5" s="405">
        <v>85.1</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247215</v>
      </c>
      <c r="BO6" s="409"/>
      <c r="BP6" s="409"/>
      <c r="BQ6" s="409"/>
      <c r="BR6" s="409"/>
      <c r="BS6" s="409"/>
      <c r="BT6" s="409"/>
      <c r="BU6" s="410"/>
      <c r="BV6" s="408">
        <v>363708</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92</v>
      </c>
      <c r="CU6" s="446"/>
      <c r="CV6" s="446"/>
      <c r="CW6" s="446"/>
      <c r="CX6" s="446"/>
      <c r="CY6" s="446"/>
      <c r="CZ6" s="446"/>
      <c r="DA6" s="447"/>
      <c r="DB6" s="445">
        <v>89.9</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88</v>
      </c>
      <c r="AV7" s="441"/>
      <c r="AW7" s="441"/>
      <c r="AX7" s="441"/>
      <c r="AY7" s="442" t="s">
        <v>100</v>
      </c>
      <c r="AZ7" s="443"/>
      <c r="BA7" s="443"/>
      <c r="BB7" s="443"/>
      <c r="BC7" s="443"/>
      <c r="BD7" s="443"/>
      <c r="BE7" s="443"/>
      <c r="BF7" s="443"/>
      <c r="BG7" s="443"/>
      <c r="BH7" s="443"/>
      <c r="BI7" s="443"/>
      <c r="BJ7" s="443"/>
      <c r="BK7" s="443"/>
      <c r="BL7" s="443"/>
      <c r="BM7" s="444"/>
      <c r="BN7" s="408">
        <v>20815</v>
      </c>
      <c r="BO7" s="409"/>
      <c r="BP7" s="409"/>
      <c r="BQ7" s="409"/>
      <c r="BR7" s="409"/>
      <c r="BS7" s="409"/>
      <c r="BT7" s="409"/>
      <c r="BU7" s="410"/>
      <c r="BV7" s="408">
        <v>23544</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6294634</v>
      </c>
      <c r="CU7" s="409"/>
      <c r="CV7" s="409"/>
      <c r="CW7" s="409"/>
      <c r="CX7" s="409"/>
      <c r="CY7" s="409"/>
      <c r="CZ7" s="409"/>
      <c r="DA7" s="410"/>
      <c r="DB7" s="408">
        <v>6362182</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226400</v>
      </c>
      <c r="BO8" s="409"/>
      <c r="BP8" s="409"/>
      <c r="BQ8" s="409"/>
      <c r="BR8" s="409"/>
      <c r="BS8" s="409"/>
      <c r="BT8" s="409"/>
      <c r="BU8" s="410"/>
      <c r="BV8" s="408">
        <v>340164</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0.47</v>
      </c>
      <c r="CU8" s="449"/>
      <c r="CV8" s="449"/>
      <c r="CW8" s="449"/>
      <c r="CX8" s="449"/>
      <c r="CY8" s="449"/>
      <c r="CZ8" s="449"/>
      <c r="DA8" s="450"/>
      <c r="DB8" s="448">
        <v>0.46</v>
      </c>
      <c r="DC8" s="449"/>
      <c r="DD8" s="449"/>
      <c r="DE8" s="449"/>
      <c r="DF8" s="449"/>
      <c r="DG8" s="449"/>
      <c r="DH8" s="449"/>
      <c r="DI8" s="450"/>
      <c r="DJ8" s="165"/>
      <c r="DK8" s="165"/>
      <c r="DL8" s="165"/>
      <c r="DM8" s="165"/>
      <c r="DN8" s="165"/>
      <c r="DO8" s="165"/>
    </row>
    <row r="9" spans="1:119" ht="18.75" customHeight="1" thickBot="1" x14ac:dyDescent="0.2">
      <c r="A9" s="166"/>
      <c r="B9" s="402" t="s">
        <v>106</v>
      </c>
      <c r="C9" s="403"/>
      <c r="D9" s="403"/>
      <c r="E9" s="403"/>
      <c r="F9" s="403"/>
      <c r="G9" s="403"/>
      <c r="H9" s="403"/>
      <c r="I9" s="403"/>
      <c r="J9" s="403"/>
      <c r="K9" s="451"/>
      <c r="L9" s="452" t="s">
        <v>107</v>
      </c>
      <c r="M9" s="453"/>
      <c r="N9" s="453"/>
      <c r="O9" s="453"/>
      <c r="P9" s="453"/>
      <c r="Q9" s="454"/>
      <c r="R9" s="455">
        <v>20930</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110</v>
      </c>
      <c r="AV9" s="441"/>
      <c r="AW9" s="441"/>
      <c r="AX9" s="441"/>
      <c r="AY9" s="442" t="s">
        <v>111</v>
      </c>
      <c r="AZ9" s="443"/>
      <c r="BA9" s="443"/>
      <c r="BB9" s="443"/>
      <c r="BC9" s="443"/>
      <c r="BD9" s="443"/>
      <c r="BE9" s="443"/>
      <c r="BF9" s="443"/>
      <c r="BG9" s="443"/>
      <c r="BH9" s="443"/>
      <c r="BI9" s="443"/>
      <c r="BJ9" s="443"/>
      <c r="BK9" s="443"/>
      <c r="BL9" s="443"/>
      <c r="BM9" s="444"/>
      <c r="BN9" s="408">
        <v>-113764</v>
      </c>
      <c r="BO9" s="409"/>
      <c r="BP9" s="409"/>
      <c r="BQ9" s="409"/>
      <c r="BR9" s="409"/>
      <c r="BS9" s="409"/>
      <c r="BT9" s="409"/>
      <c r="BU9" s="410"/>
      <c r="BV9" s="408">
        <v>99249</v>
      </c>
      <c r="BW9" s="409"/>
      <c r="BX9" s="409"/>
      <c r="BY9" s="409"/>
      <c r="BZ9" s="409"/>
      <c r="CA9" s="409"/>
      <c r="CB9" s="409"/>
      <c r="CC9" s="410"/>
      <c r="CD9" s="411" t="s">
        <v>112</v>
      </c>
      <c r="CE9" s="412"/>
      <c r="CF9" s="412"/>
      <c r="CG9" s="412"/>
      <c r="CH9" s="412"/>
      <c r="CI9" s="412"/>
      <c r="CJ9" s="412"/>
      <c r="CK9" s="412"/>
      <c r="CL9" s="412"/>
      <c r="CM9" s="412"/>
      <c r="CN9" s="412"/>
      <c r="CO9" s="412"/>
      <c r="CP9" s="412"/>
      <c r="CQ9" s="412"/>
      <c r="CR9" s="412"/>
      <c r="CS9" s="413"/>
      <c r="CT9" s="405">
        <v>12.4</v>
      </c>
      <c r="CU9" s="406"/>
      <c r="CV9" s="406"/>
      <c r="CW9" s="406"/>
      <c r="CX9" s="406"/>
      <c r="CY9" s="406"/>
      <c r="CZ9" s="406"/>
      <c r="DA9" s="407"/>
      <c r="DB9" s="405">
        <v>12.2</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113</v>
      </c>
      <c r="M10" s="438"/>
      <c r="N10" s="438"/>
      <c r="O10" s="438"/>
      <c r="P10" s="438"/>
      <c r="Q10" s="439"/>
      <c r="R10" s="459">
        <v>21965</v>
      </c>
      <c r="S10" s="460"/>
      <c r="T10" s="460"/>
      <c r="U10" s="460"/>
      <c r="V10" s="461"/>
      <c r="W10" s="396"/>
      <c r="X10" s="397"/>
      <c r="Y10" s="397"/>
      <c r="Z10" s="397"/>
      <c r="AA10" s="397"/>
      <c r="AB10" s="397"/>
      <c r="AC10" s="397"/>
      <c r="AD10" s="397"/>
      <c r="AE10" s="397"/>
      <c r="AF10" s="397"/>
      <c r="AG10" s="397"/>
      <c r="AH10" s="397"/>
      <c r="AI10" s="397"/>
      <c r="AJ10" s="397"/>
      <c r="AK10" s="397"/>
      <c r="AL10" s="400"/>
      <c r="AM10" s="437" t="s">
        <v>114</v>
      </c>
      <c r="AN10" s="438"/>
      <c r="AO10" s="438"/>
      <c r="AP10" s="438"/>
      <c r="AQ10" s="438"/>
      <c r="AR10" s="438"/>
      <c r="AS10" s="438"/>
      <c r="AT10" s="439"/>
      <c r="AU10" s="440" t="s">
        <v>96</v>
      </c>
      <c r="AV10" s="441"/>
      <c r="AW10" s="441"/>
      <c r="AX10" s="441"/>
      <c r="AY10" s="442" t="s">
        <v>115</v>
      </c>
      <c r="AZ10" s="443"/>
      <c r="BA10" s="443"/>
      <c r="BB10" s="443"/>
      <c r="BC10" s="443"/>
      <c r="BD10" s="443"/>
      <c r="BE10" s="443"/>
      <c r="BF10" s="443"/>
      <c r="BG10" s="443"/>
      <c r="BH10" s="443"/>
      <c r="BI10" s="443"/>
      <c r="BJ10" s="443"/>
      <c r="BK10" s="443"/>
      <c r="BL10" s="443"/>
      <c r="BM10" s="444"/>
      <c r="BN10" s="408">
        <v>1536</v>
      </c>
      <c r="BO10" s="409"/>
      <c r="BP10" s="409"/>
      <c r="BQ10" s="409"/>
      <c r="BR10" s="409"/>
      <c r="BS10" s="409"/>
      <c r="BT10" s="409"/>
      <c r="BU10" s="410"/>
      <c r="BV10" s="408">
        <v>51293</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120</v>
      </c>
      <c r="AV11" s="441"/>
      <c r="AW11" s="441"/>
      <c r="AX11" s="441"/>
      <c r="AY11" s="442" t="s">
        <v>121</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124</v>
      </c>
      <c r="DC11" s="449"/>
      <c r="DD11" s="449"/>
      <c r="DE11" s="449"/>
      <c r="DF11" s="449"/>
      <c r="DG11" s="449"/>
      <c r="DH11" s="449"/>
      <c r="DI11" s="450"/>
      <c r="DJ11" s="165"/>
      <c r="DK11" s="165"/>
      <c r="DL11" s="165"/>
      <c r="DM11" s="165"/>
      <c r="DN11" s="165"/>
      <c r="DO11" s="165"/>
    </row>
    <row r="12" spans="1:119" ht="18.75" customHeight="1" x14ac:dyDescent="0.15">
      <c r="A12" s="166"/>
      <c r="B12" s="468" t="s">
        <v>125</v>
      </c>
      <c r="C12" s="469"/>
      <c r="D12" s="469"/>
      <c r="E12" s="469"/>
      <c r="F12" s="469"/>
      <c r="G12" s="469"/>
      <c r="H12" s="469"/>
      <c r="I12" s="469"/>
      <c r="J12" s="469"/>
      <c r="K12" s="470"/>
      <c r="L12" s="477" t="s">
        <v>126</v>
      </c>
      <c r="M12" s="478"/>
      <c r="N12" s="478"/>
      <c r="O12" s="478"/>
      <c r="P12" s="478"/>
      <c r="Q12" s="479"/>
      <c r="R12" s="480">
        <v>20957</v>
      </c>
      <c r="S12" s="481"/>
      <c r="T12" s="481"/>
      <c r="U12" s="481"/>
      <c r="V12" s="482"/>
      <c r="W12" s="483" t="s">
        <v>1</v>
      </c>
      <c r="X12" s="441"/>
      <c r="Y12" s="441"/>
      <c r="Z12" s="441"/>
      <c r="AA12" s="441"/>
      <c r="AB12" s="484"/>
      <c r="AC12" s="440" t="s">
        <v>127</v>
      </c>
      <c r="AD12" s="441"/>
      <c r="AE12" s="441"/>
      <c r="AF12" s="441"/>
      <c r="AG12" s="484"/>
      <c r="AH12" s="440" t="s">
        <v>128</v>
      </c>
      <c r="AI12" s="441"/>
      <c r="AJ12" s="441"/>
      <c r="AK12" s="441"/>
      <c r="AL12" s="485"/>
      <c r="AM12" s="437" t="s">
        <v>129</v>
      </c>
      <c r="AN12" s="438"/>
      <c r="AO12" s="438"/>
      <c r="AP12" s="438"/>
      <c r="AQ12" s="438"/>
      <c r="AR12" s="438"/>
      <c r="AS12" s="438"/>
      <c r="AT12" s="439"/>
      <c r="AU12" s="440" t="s">
        <v>110</v>
      </c>
      <c r="AV12" s="441"/>
      <c r="AW12" s="441"/>
      <c r="AX12" s="441"/>
      <c r="AY12" s="442" t="s">
        <v>130</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133</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134</v>
      </c>
      <c r="N13" s="497"/>
      <c r="O13" s="497"/>
      <c r="P13" s="497"/>
      <c r="Q13" s="498"/>
      <c r="R13" s="489">
        <v>20723</v>
      </c>
      <c r="S13" s="490"/>
      <c r="T13" s="490"/>
      <c r="U13" s="490"/>
      <c r="V13" s="491"/>
      <c r="W13" s="424" t="s">
        <v>135</v>
      </c>
      <c r="X13" s="425"/>
      <c r="Y13" s="425"/>
      <c r="Z13" s="425"/>
      <c r="AA13" s="425"/>
      <c r="AB13" s="415"/>
      <c r="AC13" s="459">
        <v>460</v>
      </c>
      <c r="AD13" s="460"/>
      <c r="AE13" s="460"/>
      <c r="AF13" s="460"/>
      <c r="AG13" s="499"/>
      <c r="AH13" s="459">
        <v>578</v>
      </c>
      <c r="AI13" s="460"/>
      <c r="AJ13" s="460"/>
      <c r="AK13" s="460"/>
      <c r="AL13" s="461"/>
      <c r="AM13" s="437" t="s">
        <v>136</v>
      </c>
      <c r="AN13" s="438"/>
      <c r="AO13" s="438"/>
      <c r="AP13" s="438"/>
      <c r="AQ13" s="438"/>
      <c r="AR13" s="438"/>
      <c r="AS13" s="438"/>
      <c r="AT13" s="439"/>
      <c r="AU13" s="440" t="s">
        <v>120</v>
      </c>
      <c r="AV13" s="441"/>
      <c r="AW13" s="441"/>
      <c r="AX13" s="441"/>
      <c r="AY13" s="442" t="s">
        <v>137</v>
      </c>
      <c r="AZ13" s="443"/>
      <c r="BA13" s="443"/>
      <c r="BB13" s="443"/>
      <c r="BC13" s="443"/>
      <c r="BD13" s="443"/>
      <c r="BE13" s="443"/>
      <c r="BF13" s="443"/>
      <c r="BG13" s="443"/>
      <c r="BH13" s="443"/>
      <c r="BI13" s="443"/>
      <c r="BJ13" s="443"/>
      <c r="BK13" s="443"/>
      <c r="BL13" s="443"/>
      <c r="BM13" s="444"/>
      <c r="BN13" s="408">
        <v>-112228</v>
      </c>
      <c r="BO13" s="409"/>
      <c r="BP13" s="409"/>
      <c r="BQ13" s="409"/>
      <c r="BR13" s="409"/>
      <c r="BS13" s="409"/>
      <c r="BT13" s="409"/>
      <c r="BU13" s="410"/>
      <c r="BV13" s="408">
        <v>150542</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15.1</v>
      </c>
      <c r="CU13" s="406"/>
      <c r="CV13" s="406"/>
      <c r="CW13" s="406"/>
      <c r="CX13" s="406"/>
      <c r="CY13" s="406"/>
      <c r="CZ13" s="406"/>
      <c r="DA13" s="407"/>
      <c r="DB13" s="405">
        <v>14.5</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139</v>
      </c>
      <c r="M14" s="487"/>
      <c r="N14" s="487"/>
      <c r="O14" s="487"/>
      <c r="P14" s="487"/>
      <c r="Q14" s="488"/>
      <c r="R14" s="489">
        <v>21275</v>
      </c>
      <c r="S14" s="490"/>
      <c r="T14" s="490"/>
      <c r="U14" s="490"/>
      <c r="V14" s="491"/>
      <c r="W14" s="398"/>
      <c r="X14" s="399"/>
      <c r="Y14" s="399"/>
      <c r="Z14" s="399"/>
      <c r="AA14" s="399"/>
      <c r="AB14" s="388"/>
      <c r="AC14" s="492">
        <v>4.4000000000000004</v>
      </c>
      <c r="AD14" s="493"/>
      <c r="AE14" s="493"/>
      <c r="AF14" s="493"/>
      <c r="AG14" s="494"/>
      <c r="AH14" s="492">
        <v>5.2</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v>118.6</v>
      </c>
      <c r="CU14" s="504"/>
      <c r="CV14" s="504"/>
      <c r="CW14" s="504"/>
      <c r="CX14" s="504"/>
      <c r="CY14" s="504"/>
      <c r="CZ14" s="504"/>
      <c r="DA14" s="505"/>
      <c r="DB14" s="503">
        <v>131.69999999999999</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141</v>
      </c>
      <c r="N15" s="497"/>
      <c r="O15" s="497"/>
      <c r="P15" s="497"/>
      <c r="Q15" s="498"/>
      <c r="R15" s="489">
        <v>21036</v>
      </c>
      <c r="S15" s="490"/>
      <c r="T15" s="490"/>
      <c r="U15" s="490"/>
      <c r="V15" s="491"/>
      <c r="W15" s="424" t="s">
        <v>142</v>
      </c>
      <c r="X15" s="425"/>
      <c r="Y15" s="425"/>
      <c r="Z15" s="425"/>
      <c r="AA15" s="425"/>
      <c r="AB15" s="415"/>
      <c r="AC15" s="459">
        <v>3862</v>
      </c>
      <c r="AD15" s="460"/>
      <c r="AE15" s="460"/>
      <c r="AF15" s="460"/>
      <c r="AG15" s="499"/>
      <c r="AH15" s="459">
        <v>4161</v>
      </c>
      <c r="AI15" s="460"/>
      <c r="AJ15" s="460"/>
      <c r="AK15" s="460"/>
      <c r="AL15" s="461"/>
      <c r="AM15" s="437"/>
      <c r="AN15" s="438"/>
      <c r="AO15" s="438"/>
      <c r="AP15" s="438"/>
      <c r="AQ15" s="438"/>
      <c r="AR15" s="438"/>
      <c r="AS15" s="438"/>
      <c r="AT15" s="439"/>
      <c r="AU15" s="440"/>
      <c r="AV15" s="441"/>
      <c r="AW15" s="441"/>
      <c r="AX15" s="441"/>
      <c r="AY15" s="368" t="s">
        <v>143</v>
      </c>
      <c r="AZ15" s="369"/>
      <c r="BA15" s="369"/>
      <c r="BB15" s="369"/>
      <c r="BC15" s="369"/>
      <c r="BD15" s="369"/>
      <c r="BE15" s="369"/>
      <c r="BF15" s="369"/>
      <c r="BG15" s="369"/>
      <c r="BH15" s="369"/>
      <c r="BI15" s="369"/>
      <c r="BJ15" s="369"/>
      <c r="BK15" s="369"/>
      <c r="BL15" s="369"/>
      <c r="BM15" s="370"/>
      <c r="BN15" s="371">
        <v>2525899</v>
      </c>
      <c r="BO15" s="372"/>
      <c r="BP15" s="372"/>
      <c r="BQ15" s="372"/>
      <c r="BR15" s="372"/>
      <c r="BS15" s="372"/>
      <c r="BT15" s="372"/>
      <c r="BU15" s="373"/>
      <c r="BV15" s="371">
        <v>2420421</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145</v>
      </c>
      <c r="M16" s="517"/>
      <c r="N16" s="517"/>
      <c r="O16" s="517"/>
      <c r="P16" s="517"/>
      <c r="Q16" s="518"/>
      <c r="R16" s="509" t="s">
        <v>146</v>
      </c>
      <c r="S16" s="510"/>
      <c r="T16" s="510"/>
      <c r="U16" s="510"/>
      <c r="V16" s="511"/>
      <c r="W16" s="398"/>
      <c r="X16" s="399"/>
      <c r="Y16" s="399"/>
      <c r="Z16" s="399"/>
      <c r="AA16" s="399"/>
      <c r="AB16" s="388"/>
      <c r="AC16" s="492">
        <v>37</v>
      </c>
      <c r="AD16" s="493"/>
      <c r="AE16" s="493"/>
      <c r="AF16" s="493"/>
      <c r="AG16" s="494"/>
      <c r="AH16" s="492">
        <v>37.6</v>
      </c>
      <c r="AI16" s="493"/>
      <c r="AJ16" s="493"/>
      <c r="AK16" s="493"/>
      <c r="AL16" s="495"/>
      <c r="AM16" s="437"/>
      <c r="AN16" s="438"/>
      <c r="AO16" s="438"/>
      <c r="AP16" s="438"/>
      <c r="AQ16" s="438"/>
      <c r="AR16" s="438"/>
      <c r="AS16" s="438"/>
      <c r="AT16" s="439"/>
      <c r="AU16" s="440"/>
      <c r="AV16" s="441"/>
      <c r="AW16" s="441"/>
      <c r="AX16" s="441"/>
      <c r="AY16" s="442" t="s">
        <v>147</v>
      </c>
      <c r="AZ16" s="443"/>
      <c r="BA16" s="443"/>
      <c r="BB16" s="443"/>
      <c r="BC16" s="443"/>
      <c r="BD16" s="443"/>
      <c r="BE16" s="443"/>
      <c r="BF16" s="443"/>
      <c r="BG16" s="443"/>
      <c r="BH16" s="443"/>
      <c r="BI16" s="443"/>
      <c r="BJ16" s="443"/>
      <c r="BK16" s="443"/>
      <c r="BL16" s="443"/>
      <c r="BM16" s="444"/>
      <c r="BN16" s="408">
        <v>5284111</v>
      </c>
      <c r="BO16" s="409"/>
      <c r="BP16" s="409"/>
      <c r="BQ16" s="409"/>
      <c r="BR16" s="409"/>
      <c r="BS16" s="409"/>
      <c r="BT16" s="409"/>
      <c r="BU16" s="410"/>
      <c r="BV16" s="408">
        <v>5356897</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148</v>
      </c>
      <c r="N17" s="513"/>
      <c r="O17" s="513"/>
      <c r="P17" s="513"/>
      <c r="Q17" s="514"/>
      <c r="R17" s="509" t="s">
        <v>146</v>
      </c>
      <c r="S17" s="510"/>
      <c r="T17" s="510"/>
      <c r="U17" s="510"/>
      <c r="V17" s="511"/>
      <c r="W17" s="424" t="s">
        <v>149</v>
      </c>
      <c r="X17" s="425"/>
      <c r="Y17" s="425"/>
      <c r="Z17" s="425"/>
      <c r="AA17" s="425"/>
      <c r="AB17" s="415"/>
      <c r="AC17" s="459">
        <v>6108</v>
      </c>
      <c r="AD17" s="460"/>
      <c r="AE17" s="460"/>
      <c r="AF17" s="460"/>
      <c r="AG17" s="499"/>
      <c r="AH17" s="459">
        <v>6336</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3191929</v>
      </c>
      <c r="BO17" s="409"/>
      <c r="BP17" s="409"/>
      <c r="BQ17" s="409"/>
      <c r="BR17" s="409"/>
      <c r="BS17" s="409"/>
      <c r="BT17" s="409"/>
      <c r="BU17" s="410"/>
      <c r="BV17" s="408">
        <v>3047015</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151</v>
      </c>
      <c r="C18" s="451"/>
      <c r="D18" s="451"/>
      <c r="E18" s="520"/>
      <c r="F18" s="520"/>
      <c r="G18" s="520"/>
      <c r="H18" s="520"/>
      <c r="I18" s="520"/>
      <c r="J18" s="520"/>
      <c r="K18" s="520"/>
      <c r="L18" s="521">
        <v>236.71</v>
      </c>
      <c r="M18" s="521"/>
      <c r="N18" s="521"/>
      <c r="O18" s="521"/>
      <c r="P18" s="521"/>
      <c r="Q18" s="521"/>
      <c r="R18" s="522"/>
      <c r="S18" s="522"/>
      <c r="T18" s="522"/>
      <c r="U18" s="522"/>
      <c r="V18" s="523"/>
      <c r="W18" s="426"/>
      <c r="X18" s="427"/>
      <c r="Y18" s="427"/>
      <c r="Z18" s="427"/>
      <c r="AA18" s="427"/>
      <c r="AB18" s="418"/>
      <c r="AC18" s="524">
        <v>58.6</v>
      </c>
      <c r="AD18" s="525"/>
      <c r="AE18" s="525"/>
      <c r="AF18" s="525"/>
      <c r="AG18" s="526"/>
      <c r="AH18" s="524">
        <v>57.2</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5561176</v>
      </c>
      <c r="BO18" s="409"/>
      <c r="BP18" s="409"/>
      <c r="BQ18" s="409"/>
      <c r="BR18" s="409"/>
      <c r="BS18" s="409"/>
      <c r="BT18" s="409"/>
      <c r="BU18" s="410"/>
      <c r="BV18" s="408">
        <v>5600233</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153</v>
      </c>
      <c r="C19" s="451"/>
      <c r="D19" s="451"/>
      <c r="E19" s="520"/>
      <c r="F19" s="520"/>
      <c r="G19" s="520"/>
      <c r="H19" s="520"/>
      <c r="I19" s="520"/>
      <c r="J19" s="520"/>
      <c r="K19" s="520"/>
      <c r="L19" s="528">
        <v>88</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7365958</v>
      </c>
      <c r="BO19" s="409"/>
      <c r="BP19" s="409"/>
      <c r="BQ19" s="409"/>
      <c r="BR19" s="409"/>
      <c r="BS19" s="409"/>
      <c r="BT19" s="409"/>
      <c r="BU19" s="410"/>
      <c r="BV19" s="408">
        <v>7494605</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155</v>
      </c>
      <c r="C20" s="451"/>
      <c r="D20" s="451"/>
      <c r="E20" s="520"/>
      <c r="F20" s="520"/>
      <c r="G20" s="520"/>
      <c r="H20" s="520"/>
      <c r="I20" s="520"/>
      <c r="J20" s="520"/>
      <c r="K20" s="520"/>
      <c r="L20" s="528">
        <v>7395</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8657361</v>
      </c>
      <c r="BO23" s="409"/>
      <c r="BP23" s="409"/>
      <c r="BQ23" s="409"/>
      <c r="BR23" s="409"/>
      <c r="BS23" s="409"/>
      <c r="BT23" s="409"/>
      <c r="BU23" s="410"/>
      <c r="BV23" s="408">
        <v>9050114</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164</v>
      </c>
      <c r="F24" s="438"/>
      <c r="G24" s="438"/>
      <c r="H24" s="438"/>
      <c r="I24" s="438"/>
      <c r="J24" s="438"/>
      <c r="K24" s="439"/>
      <c r="L24" s="459">
        <v>1</v>
      </c>
      <c r="M24" s="460"/>
      <c r="N24" s="460"/>
      <c r="O24" s="460"/>
      <c r="P24" s="499"/>
      <c r="Q24" s="459">
        <v>8220</v>
      </c>
      <c r="R24" s="460"/>
      <c r="S24" s="460"/>
      <c r="T24" s="460"/>
      <c r="U24" s="460"/>
      <c r="V24" s="499"/>
      <c r="W24" s="558"/>
      <c r="X24" s="546"/>
      <c r="Y24" s="547"/>
      <c r="Z24" s="458" t="s">
        <v>165</v>
      </c>
      <c r="AA24" s="438"/>
      <c r="AB24" s="438"/>
      <c r="AC24" s="438"/>
      <c r="AD24" s="438"/>
      <c r="AE24" s="438"/>
      <c r="AF24" s="438"/>
      <c r="AG24" s="439"/>
      <c r="AH24" s="459">
        <v>142</v>
      </c>
      <c r="AI24" s="460"/>
      <c r="AJ24" s="460"/>
      <c r="AK24" s="460"/>
      <c r="AL24" s="499"/>
      <c r="AM24" s="459">
        <v>446022</v>
      </c>
      <c r="AN24" s="460"/>
      <c r="AO24" s="460"/>
      <c r="AP24" s="460"/>
      <c r="AQ24" s="460"/>
      <c r="AR24" s="499"/>
      <c r="AS24" s="459">
        <v>3141</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7319570</v>
      </c>
      <c r="BO24" s="409"/>
      <c r="BP24" s="409"/>
      <c r="BQ24" s="409"/>
      <c r="BR24" s="409"/>
      <c r="BS24" s="409"/>
      <c r="BT24" s="409"/>
      <c r="BU24" s="410"/>
      <c r="BV24" s="408">
        <v>7535204</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167</v>
      </c>
      <c r="F25" s="438"/>
      <c r="G25" s="438"/>
      <c r="H25" s="438"/>
      <c r="I25" s="438"/>
      <c r="J25" s="438"/>
      <c r="K25" s="439"/>
      <c r="L25" s="459">
        <v>1</v>
      </c>
      <c r="M25" s="460"/>
      <c r="N25" s="460"/>
      <c r="O25" s="460"/>
      <c r="P25" s="499"/>
      <c r="Q25" s="459">
        <v>6830</v>
      </c>
      <c r="R25" s="460"/>
      <c r="S25" s="460"/>
      <c r="T25" s="460"/>
      <c r="U25" s="460"/>
      <c r="V25" s="499"/>
      <c r="W25" s="558"/>
      <c r="X25" s="546"/>
      <c r="Y25" s="547"/>
      <c r="Z25" s="458" t="s">
        <v>168</v>
      </c>
      <c r="AA25" s="438"/>
      <c r="AB25" s="438"/>
      <c r="AC25" s="438"/>
      <c r="AD25" s="438"/>
      <c r="AE25" s="438"/>
      <c r="AF25" s="438"/>
      <c r="AG25" s="439"/>
      <c r="AH25" s="459" t="s">
        <v>124</v>
      </c>
      <c r="AI25" s="460"/>
      <c r="AJ25" s="460"/>
      <c r="AK25" s="460"/>
      <c r="AL25" s="499"/>
      <c r="AM25" s="459" t="s">
        <v>133</v>
      </c>
      <c r="AN25" s="460"/>
      <c r="AO25" s="460"/>
      <c r="AP25" s="460"/>
      <c r="AQ25" s="460"/>
      <c r="AR25" s="499"/>
      <c r="AS25" s="459" t="s">
        <v>124</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122474</v>
      </c>
      <c r="BO25" s="372"/>
      <c r="BP25" s="372"/>
      <c r="BQ25" s="372"/>
      <c r="BR25" s="372"/>
      <c r="BS25" s="372"/>
      <c r="BT25" s="372"/>
      <c r="BU25" s="373"/>
      <c r="BV25" s="371">
        <v>103974</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170</v>
      </c>
      <c r="F26" s="438"/>
      <c r="G26" s="438"/>
      <c r="H26" s="438"/>
      <c r="I26" s="438"/>
      <c r="J26" s="438"/>
      <c r="K26" s="439"/>
      <c r="L26" s="459">
        <v>1</v>
      </c>
      <c r="M26" s="460"/>
      <c r="N26" s="460"/>
      <c r="O26" s="460"/>
      <c r="P26" s="499"/>
      <c r="Q26" s="459">
        <v>6050</v>
      </c>
      <c r="R26" s="460"/>
      <c r="S26" s="460"/>
      <c r="T26" s="460"/>
      <c r="U26" s="460"/>
      <c r="V26" s="499"/>
      <c r="W26" s="558"/>
      <c r="X26" s="546"/>
      <c r="Y26" s="547"/>
      <c r="Z26" s="458" t="s">
        <v>171</v>
      </c>
      <c r="AA26" s="568"/>
      <c r="AB26" s="568"/>
      <c r="AC26" s="568"/>
      <c r="AD26" s="568"/>
      <c r="AE26" s="568"/>
      <c r="AF26" s="568"/>
      <c r="AG26" s="569"/>
      <c r="AH26" s="459">
        <v>9</v>
      </c>
      <c r="AI26" s="460"/>
      <c r="AJ26" s="460"/>
      <c r="AK26" s="460"/>
      <c r="AL26" s="499"/>
      <c r="AM26" s="459">
        <v>25947</v>
      </c>
      <c r="AN26" s="460"/>
      <c r="AO26" s="460"/>
      <c r="AP26" s="460"/>
      <c r="AQ26" s="460"/>
      <c r="AR26" s="499"/>
      <c r="AS26" s="459">
        <v>2883</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123</v>
      </c>
      <c r="BO26" s="409"/>
      <c r="BP26" s="409"/>
      <c r="BQ26" s="409"/>
      <c r="BR26" s="409"/>
      <c r="BS26" s="409"/>
      <c r="BT26" s="409"/>
      <c r="BU26" s="410"/>
      <c r="BV26" s="408" t="s">
        <v>133</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173</v>
      </c>
      <c r="F27" s="438"/>
      <c r="G27" s="438"/>
      <c r="H27" s="438"/>
      <c r="I27" s="438"/>
      <c r="J27" s="438"/>
      <c r="K27" s="439"/>
      <c r="L27" s="459">
        <v>1</v>
      </c>
      <c r="M27" s="460"/>
      <c r="N27" s="460"/>
      <c r="O27" s="460"/>
      <c r="P27" s="499"/>
      <c r="Q27" s="459">
        <v>3600</v>
      </c>
      <c r="R27" s="460"/>
      <c r="S27" s="460"/>
      <c r="T27" s="460"/>
      <c r="U27" s="460"/>
      <c r="V27" s="499"/>
      <c r="W27" s="558"/>
      <c r="X27" s="546"/>
      <c r="Y27" s="547"/>
      <c r="Z27" s="458" t="s">
        <v>174</v>
      </c>
      <c r="AA27" s="438"/>
      <c r="AB27" s="438"/>
      <c r="AC27" s="438"/>
      <c r="AD27" s="438"/>
      <c r="AE27" s="438"/>
      <c r="AF27" s="438"/>
      <c r="AG27" s="439"/>
      <c r="AH27" s="459">
        <v>1</v>
      </c>
      <c r="AI27" s="460"/>
      <c r="AJ27" s="460"/>
      <c r="AK27" s="460"/>
      <c r="AL27" s="499"/>
      <c r="AM27" s="459" t="s">
        <v>175</v>
      </c>
      <c r="AN27" s="460"/>
      <c r="AO27" s="460"/>
      <c r="AP27" s="460"/>
      <c r="AQ27" s="460"/>
      <c r="AR27" s="499"/>
      <c r="AS27" s="459" t="s">
        <v>176</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t="s">
        <v>133</v>
      </c>
      <c r="BO27" s="582"/>
      <c r="BP27" s="582"/>
      <c r="BQ27" s="582"/>
      <c r="BR27" s="582"/>
      <c r="BS27" s="582"/>
      <c r="BT27" s="582"/>
      <c r="BU27" s="583"/>
      <c r="BV27" s="581" t="s">
        <v>123</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178</v>
      </c>
      <c r="F28" s="438"/>
      <c r="G28" s="438"/>
      <c r="H28" s="438"/>
      <c r="I28" s="438"/>
      <c r="J28" s="438"/>
      <c r="K28" s="439"/>
      <c r="L28" s="459">
        <v>1</v>
      </c>
      <c r="M28" s="460"/>
      <c r="N28" s="460"/>
      <c r="O28" s="460"/>
      <c r="P28" s="499"/>
      <c r="Q28" s="459">
        <v>3100</v>
      </c>
      <c r="R28" s="460"/>
      <c r="S28" s="460"/>
      <c r="T28" s="460"/>
      <c r="U28" s="460"/>
      <c r="V28" s="499"/>
      <c r="W28" s="558"/>
      <c r="X28" s="546"/>
      <c r="Y28" s="547"/>
      <c r="Z28" s="458" t="s">
        <v>179</v>
      </c>
      <c r="AA28" s="438"/>
      <c r="AB28" s="438"/>
      <c r="AC28" s="438"/>
      <c r="AD28" s="438"/>
      <c r="AE28" s="438"/>
      <c r="AF28" s="438"/>
      <c r="AG28" s="439"/>
      <c r="AH28" s="459" t="s">
        <v>124</v>
      </c>
      <c r="AI28" s="460"/>
      <c r="AJ28" s="460"/>
      <c r="AK28" s="460"/>
      <c r="AL28" s="499"/>
      <c r="AM28" s="459" t="s">
        <v>133</v>
      </c>
      <c r="AN28" s="460"/>
      <c r="AO28" s="460"/>
      <c r="AP28" s="460"/>
      <c r="AQ28" s="460"/>
      <c r="AR28" s="499"/>
      <c r="AS28" s="459" t="s">
        <v>123</v>
      </c>
      <c r="AT28" s="460"/>
      <c r="AU28" s="460"/>
      <c r="AV28" s="460"/>
      <c r="AW28" s="460"/>
      <c r="AX28" s="461"/>
      <c r="AY28" s="584" t="s">
        <v>180</v>
      </c>
      <c r="AZ28" s="585"/>
      <c r="BA28" s="585"/>
      <c r="BB28" s="586"/>
      <c r="BC28" s="368" t="s">
        <v>42</v>
      </c>
      <c r="BD28" s="369"/>
      <c r="BE28" s="369"/>
      <c r="BF28" s="369"/>
      <c r="BG28" s="369"/>
      <c r="BH28" s="369"/>
      <c r="BI28" s="369"/>
      <c r="BJ28" s="369"/>
      <c r="BK28" s="369"/>
      <c r="BL28" s="369"/>
      <c r="BM28" s="370"/>
      <c r="BN28" s="371">
        <v>1277392</v>
      </c>
      <c r="BO28" s="372"/>
      <c r="BP28" s="372"/>
      <c r="BQ28" s="372"/>
      <c r="BR28" s="372"/>
      <c r="BS28" s="372"/>
      <c r="BT28" s="372"/>
      <c r="BU28" s="373"/>
      <c r="BV28" s="371">
        <v>1275856</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181</v>
      </c>
      <c r="F29" s="438"/>
      <c r="G29" s="438"/>
      <c r="H29" s="438"/>
      <c r="I29" s="438"/>
      <c r="J29" s="438"/>
      <c r="K29" s="439"/>
      <c r="L29" s="459">
        <v>10</v>
      </c>
      <c r="M29" s="460"/>
      <c r="N29" s="460"/>
      <c r="O29" s="460"/>
      <c r="P29" s="499"/>
      <c r="Q29" s="459">
        <v>2900</v>
      </c>
      <c r="R29" s="460"/>
      <c r="S29" s="460"/>
      <c r="T29" s="460"/>
      <c r="U29" s="460"/>
      <c r="V29" s="499"/>
      <c r="W29" s="559"/>
      <c r="X29" s="560"/>
      <c r="Y29" s="561"/>
      <c r="Z29" s="458" t="s">
        <v>182</v>
      </c>
      <c r="AA29" s="438"/>
      <c r="AB29" s="438"/>
      <c r="AC29" s="438"/>
      <c r="AD29" s="438"/>
      <c r="AE29" s="438"/>
      <c r="AF29" s="438"/>
      <c r="AG29" s="439"/>
      <c r="AH29" s="459">
        <v>143</v>
      </c>
      <c r="AI29" s="460"/>
      <c r="AJ29" s="460"/>
      <c r="AK29" s="460"/>
      <c r="AL29" s="499"/>
      <c r="AM29" s="459">
        <v>449189</v>
      </c>
      <c r="AN29" s="460"/>
      <c r="AO29" s="460"/>
      <c r="AP29" s="460"/>
      <c r="AQ29" s="460"/>
      <c r="AR29" s="499"/>
      <c r="AS29" s="459">
        <v>3141</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550700</v>
      </c>
      <c r="BO29" s="409"/>
      <c r="BP29" s="409"/>
      <c r="BQ29" s="409"/>
      <c r="BR29" s="409"/>
      <c r="BS29" s="409"/>
      <c r="BT29" s="409"/>
      <c r="BU29" s="410"/>
      <c r="BV29" s="408">
        <v>550580</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94.7</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610193</v>
      </c>
      <c r="BO30" s="582"/>
      <c r="BP30" s="582"/>
      <c r="BQ30" s="582"/>
      <c r="BR30" s="582"/>
      <c r="BS30" s="582"/>
      <c r="BT30" s="582"/>
      <c r="BU30" s="583"/>
      <c r="BV30" s="581">
        <v>592375</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191</v>
      </c>
      <c r="V33" s="432"/>
      <c r="W33" s="397" t="s">
        <v>192</v>
      </c>
      <c r="X33" s="397"/>
      <c r="Y33" s="397"/>
      <c r="Z33" s="397"/>
      <c r="AA33" s="397"/>
      <c r="AB33" s="397"/>
      <c r="AC33" s="397"/>
      <c r="AD33" s="397"/>
      <c r="AE33" s="397"/>
      <c r="AF33" s="397"/>
      <c r="AG33" s="397"/>
      <c r="AH33" s="397"/>
      <c r="AI33" s="397"/>
      <c r="AJ33" s="397"/>
      <c r="AK33" s="397"/>
      <c r="AL33" s="195"/>
      <c r="AM33" s="432" t="s">
        <v>193</v>
      </c>
      <c r="AN33" s="432"/>
      <c r="AO33" s="397" t="s">
        <v>192</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193</v>
      </c>
      <c r="CP33" s="432"/>
      <c r="CQ33" s="397" t="s">
        <v>197</v>
      </c>
      <c r="CR33" s="397"/>
      <c r="CS33" s="397"/>
      <c r="CT33" s="397"/>
      <c r="CU33" s="397"/>
      <c r="CV33" s="397"/>
      <c r="CW33" s="397"/>
      <c r="CX33" s="397"/>
      <c r="CY33" s="397"/>
      <c r="CZ33" s="397"/>
      <c r="DA33" s="397"/>
      <c r="DB33" s="397"/>
      <c r="DC33" s="397"/>
      <c r="DD33" s="397"/>
      <c r="DE33" s="397"/>
      <c r="DF33" s="195"/>
      <c r="DG33" s="593" t="s">
        <v>198</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IF('各会計、関係団体の財政状況及び健全化判断比率'!B30="","",'各会計、関係団体の財政状況及び健全化判断比率'!B30)</f>
        <v>水道事業会計</v>
      </c>
      <c r="AP34" s="595"/>
      <c r="AQ34" s="595"/>
      <c r="AR34" s="595"/>
      <c r="AS34" s="595"/>
      <c r="AT34" s="595"/>
      <c r="AU34" s="595"/>
      <c r="AV34" s="595"/>
      <c r="AW34" s="595"/>
      <c r="AX34" s="595"/>
      <c r="AY34" s="595"/>
      <c r="AZ34" s="595"/>
      <c r="BA34" s="595"/>
      <c r="BB34" s="595"/>
      <c r="BC34" s="595"/>
      <c r="BD34" s="193"/>
      <c r="BE34" s="594">
        <f>IF(BG34="","",MAX(C34:D43,U34:V43,AM34:AN43)+1)</f>
        <v>8</v>
      </c>
      <c r="BF34" s="594"/>
      <c r="BG34" s="595" t="str">
        <f>IF('各会計、関係団体の財政状況及び健全化判断比率'!B32="","",'各会計、関係団体の財政状況及び健全化判断比率'!B32)</f>
        <v>農業集落排水事業特別会計</v>
      </c>
      <c r="BH34" s="595"/>
      <c r="BI34" s="595"/>
      <c r="BJ34" s="595"/>
      <c r="BK34" s="595"/>
      <c r="BL34" s="595"/>
      <c r="BM34" s="595"/>
      <c r="BN34" s="595"/>
      <c r="BO34" s="595"/>
      <c r="BP34" s="595"/>
      <c r="BQ34" s="595"/>
      <c r="BR34" s="595"/>
      <c r="BS34" s="595"/>
      <c r="BT34" s="595"/>
      <c r="BU34" s="595"/>
      <c r="BV34" s="193"/>
      <c r="BW34" s="594">
        <f>IF(BY34="","",MAX(C34:D43,U34:V43,AM34:AN43,BE34:BF43)+1)</f>
        <v>11</v>
      </c>
      <c r="BX34" s="594"/>
      <c r="BY34" s="595" t="str">
        <f>IF('各会計、関係団体の財政状況及び健全化判断比率'!B68="","",'各会計、関係団体の財政状況及び健全化判断比率'!B68)</f>
        <v>富山県市町村会館管理組合（一般会計）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21</v>
      </c>
      <c r="CP34" s="594"/>
      <c r="CQ34" s="595" t="str">
        <f>IF('各会計、関係団体の財政状況及び健全化判断比率'!BS7="","",'各会計、関係団体の財政状況及び健全化判断比率'!BS7)</f>
        <v>株式会社上市まちづくり公社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土地取得事業特別会計</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後期高齢者医療事業特別会計</v>
      </c>
      <c r="X35" s="595"/>
      <c r="Y35" s="595"/>
      <c r="Z35" s="595"/>
      <c r="AA35" s="595"/>
      <c r="AB35" s="595"/>
      <c r="AC35" s="595"/>
      <c r="AD35" s="595"/>
      <c r="AE35" s="595"/>
      <c r="AF35" s="595"/>
      <c r="AG35" s="595"/>
      <c r="AH35" s="595"/>
      <c r="AI35" s="595"/>
      <c r="AJ35" s="595"/>
      <c r="AK35" s="595"/>
      <c r="AL35" s="193"/>
      <c r="AM35" s="594">
        <f t="shared" ref="AM35:AM43" si="0">IF(AO35="","",AM34+1)</f>
        <v>7</v>
      </c>
      <c r="AN35" s="594"/>
      <c r="AO35" s="595" t="str">
        <f>IF('各会計、関係団体の財政状況及び健全化判断比率'!B31="","",'各会計、関係団体の財政状況及び健全化判断比率'!B31)</f>
        <v>病院事業会計</v>
      </c>
      <c r="AP35" s="595"/>
      <c r="AQ35" s="595"/>
      <c r="AR35" s="595"/>
      <c r="AS35" s="595"/>
      <c r="AT35" s="595"/>
      <c r="AU35" s="595"/>
      <c r="AV35" s="595"/>
      <c r="AW35" s="595"/>
      <c r="AX35" s="595"/>
      <c r="AY35" s="595"/>
      <c r="AZ35" s="595"/>
      <c r="BA35" s="595"/>
      <c r="BB35" s="595"/>
      <c r="BC35" s="595"/>
      <c r="BD35" s="193"/>
      <c r="BE35" s="594">
        <f t="shared" ref="BE35:BE43" si="1">IF(BG35="","",BE34+1)</f>
        <v>9</v>
      </c>
      <c r="BF35" s="594"/>
      <c r="BG35" s="595" t="str">
        <f>IF('各会計、関係団体の財政状況及び健全化判断比率'!B33="","",'各会計、関係団体の財政状況及び健全化判断比率'!B33)</f>
        <v>下水道事業特別会計</v>
      </c>
      <c r="BH35" s="595"/>
      <c r="BI35" s="595"/>
      <c r="BJ35" s="595"/>
      <c r="BK35" s="595"/>
      <c r="BL35" s="595"/>
      <c r="BM35" s="595"/>
      <c r="BN35" s="595"/>
      <c r="BO35" s="595"/>
      <c r="BP35" s="595"/>
      <c r="BQ35" s="595"/>
      <c r="BR35" s="595"/>
      <c r="BS35" s="595"/>
      <c r="BT35" s="595"/>
      <c r="BU35" s="595"/>
      <c r="BV35" s="193"/>
      <c r="BW35" s="594">
        <f t="shared" ref="BW35:BW43" si="2">IF(BY35="","",BW34+1)</f>
        <v>12</v>
      </c>
      <c r="BX35" s="594"/>
      <c r="BY35" s="595" t="str">
        <f>IF('各会計、関係団体の財政状況及び健全化判断比率'!B69="","",'各会計、関係団体の財政状況及び健全化判断比率'!B69)</f>
        <v>富山市町村総合事務組合（一般会計）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f>IF(E36="","",C35+1)</f>
        <v>3</v>
      </c>
      <c r="D36" s="594"/>
      <c r="E36" s="595" t="str">
        <f>IF('各会計、関係団体の財政状況及び健全化判断比率'!B9="","",'各会計、関係団体の財政状況及び健全化判断比率'!B9)</f>
        <v>墓地公園事業特別会計</v>
      </c>
      <c r="F36" s="595"/>
      <c r="G36" s="595"/>
      <c r="H36" s="595"/>
      <c r="I36" s="595"/>
      <c r="J36" s="595"/>
      <c r="K36" s="595"/>
      <c r="L36" s="595"/>
      <c r="M36" s="595"/>
      <c r="N36" s="595"/>
      <c r="O36" s="595"/>
      <c r="P36" s="595"/>
      <c r="Q36" s="595"/>
      <c r="R36" s="595"/>
      <c r="S36" s="595"/>
      <c r="T36" s="193"/>
      <c r="U36" s="594" t="str">
        <f t="shared" ref="U36:U43" si="4">IF(W36="","",U35+1)</f>
        <v/>
      </c>
      <c r="V36" s="594"/>
      <c r="W36" s="595"/>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10</v>
      </c>
      <c r="BF36" s="594"/>
      <c r="BG36" s="595" t="str">
        <f>IF('各会計、関係団体の財政状況及び健全化判断比率'!B34="","",'各会計、関係団体の財政状況及び健全化判断比率'!B34)</f>
        <v>地域開発事業特別会計</v>
      </c>
      <c r="BH36" s="595"/>
      <c r="BI36" s="595"/>
      <c r="BJ36" s="595"/>
      <c r="BK36" s="595"/>
      <c r="BL36" s="595"/>
      <c r="BM36" s="595"/>
      <c r="BN36" s="595"/>
      <c r="BO36" s="595"/>
      <c r="BP36" s="595"/>
      <c r="BQ36" s="595"/>
      <c r="BR36" s="595"/>
      <c r="BS36" s="595"/>
      <c r="BT36" s="595"/>
      <c r="BU36" s="595"/>
      <c r="BV36" s="193"/>
      <c r="BW36" s="594">
        <f t="shared" si="2"/>
        <v>13</v>
      </c>
      <c r="BX36" s="594"/>
      <c r="BY36" s="595" t="str">
        <f>IF('各会計、関係団体の財政状況及び健全化判断比率'!B70="","",'各会計、関係団体の財政状況及び健全化判断比率'!B70)</f>
        <v>滑川中新川地区広域情報事務組合（一般会計）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14</v>
      </c>
      <c r="BX37" s="594"/>
      <c r="BY37" s="595" t="str">
        <f>IF('各会計、関係団体の財政状況及び健全化判断比率'!B71="","",'各会計、関係団体の財政状況及び健全化判断比率'!B71)</f>
        <v>富山県後期高齢者医療広域連合（一般会計）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15</v>
      </c>
      <c r="BX38" s="594"/>
      <c r="BY38" s="595" t="str">
        <f>IF('各会計、関係団体の財政状況及び健全化判断比率'!B72="","",'各会計、関係団体の財政状況及び健全化判断比率'!B72)</f>
        <v>富山県後期高齢者医療広域連合（後期高齢者医療事業特別会計）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16</v>
      </c>
      <c r="BX39" s="594"/>
      <c r="BY39" s="595" t="str">
        <f>IF('各会計、関係団体の財政状況及び健全化判断比率'!B73="","",'各会計、関係団体の財政状況及び健全化判断比率'!B73)</f>
        <v>中新川広域行政事務組合（一般会計）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17</v>
      </c>
      <c r="BX40" s="594"/>
      <c r="BY40" s="595" t="str">
        <f>IF('各会計、関係団体の財政状況及び健全化判断比率'!B74="","",'各会計、関係団体の財政状況及び健全化判断比率'!B74)</f>
        <v>中新川広域行政事務組合（介護保険事業特別会計）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18</v>
      </c>
      <c r="BX41" s="594"/>
      <c r="BY41" s="595" t="str">
        <f>IF('各会計、関係団体の財政状況及び健全化判断比率'!B75="","",'各会計、関係団体の財政状況及び健全化判断比率'!B75)</f>
        <v>中新川広域行政事務組合（訪問看護事業特別会計）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19</v>
      </c>
      <c r="BX42" s="594"/>
      <c r="BY42" s="595" t="str">
        <f>IF('各会計、関係団体の財政状況及び健全化判断比率'!B76="","",'各会計、関係団体の財政状況及び健全化判断比率'!B76)</f>
        <v>中新川広域行政事務組合（下水道事業会計）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20</v>
      </c>
      <c r="BX43" s="594"/>
      <c r="BY43" s="595" t="str">
        <f>IF('各会計、関係団体の財政状況及び健全化判断比率'!B77="","",'各会計、関係団体の財政状況及び健全化判断比率'!B77)</f>
        <v>富山地区広域圏事務組合（一般会計）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3V5CdQJo8e4ffzRhpkfhoth8iKXtheEnLV0NFnRPK5VOCpq2CB8nPWyTrf8prOjbOSMkA+F7ehLHC4GADIqnA==" saltValue="tyBjAEwe4cn4QTmIhXzr2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86" t="s">
        <v>567</v>
      </c>
      <c r="D34" s="1186"/>
      <c r="E34" s="1187"/>
      <c r="F34" s="32">
        <v>13.38</v>
      </c>
      <c r="G34" s="33">
        <v>14.75</v>
      </c>
      <c r="H34" s="33">
        <v>15.23</v>
      </c>
      <c r="I34" s="33">
        <v>14.2</v>
      </c>
      <c r="J34" s="34">
        <v>12.35</v>
      </c>
      <c r="K34" s="22"/>
      <c r="L34" s="22"/>
      <c r="M34" s="22"/>
      <c r="N34" s="22"/>
      <c r="O34" s="22"/>
      <c r="P34" s="22"/>
    </row>
    <row r="35" spans="1:16" ht="39" customHeight="1" x14ac:dyDescent="0.15">
      <c r="A35" s="22"/>
      <c r="B35" s="35"/>
      <c r="C35" s="1180" t="s">
        <v>568</v>
      </c>
      <c r="D35" s="1181"/>
      <c r="E35" s="1182"/>
      <c r="F35" s="36">
        <v>8.32</v>
      </c>
      <c r="G35" s="37">
        <v>9.4600000000000009</v>
      </c>
      <c r="H35" s="37">
        <v>11.12</v>
      </c>
      <c r="I35" s="37">
        <v>9.6199999999999992</v>
      </c>
      <c r="J35" s="38">
        <v>6.85</v>
      </c>
      <c r="K35" s="22"/>
      <c r="L35" s="22"/>
      <c r="M35" s="22"/>
      <c r="N35" s="22"/>
      <c r="O35" s="22"/>
      <c r="P35" s="22"/>
    </row>
    <row r="36" spans="1:16" ht="39" customHeight="1" x14ac:dyDescent="0.15">
      <c r="A36" s="22"/>
      <c r="B36" s="35"/>
      <c r="C36" s="1180" t="s">
        <v>569</v>
      </c>
      <c r="D36" s="1181"/>
      <c r="E36" s="1182"/>
      <c r="F36" s="36">
        <v>4.1500000000000004</v>
      </c>
      <c r="G36" s="37">
        <v>4.37</v>
      </c>
      <c r="H36" s="37">
        <v>3.68</v>
      </c>
      <c r="I36" s="37">
        <v>5.27</v>
      </c>
      <c r="J36" s="38">
        <v>3.51</v>
      </c>
      <c r="K36" s="22"/>
      <c r="L36" s="22"/>
      <c r="M36" s="22"/>
      <c r="N36" s="22"/>
      <c r="O36" s="22"/>
      <c r="P36" s="22"/>
    </row>
    <row r="37" spans="1:16" ht="39" customHeight="1" x14ac:dyDescent="0.15">
      <c r="A37" s="22"/>
      <c r="B37" s="35"/>
      <c r="C37" s="1180" t="s">
        <v>570</v>
      </c>
      <c r="D37" s="1181"/>
      <c r="E37" s="1182"/>
      <c r="F37" s="36">
        <v>0.84</v>
      </c>
      <c r="G37" s="37">
        <v>0.99</v>
      </c>
      <c r="H37" s="37">
        <v>1.1299999999999999</v>
      </c>
      <c r="I37" s="37">
        <v>1.33</v>
      </c>
      <c r="J37" s="38">
        <v>1.38</v>
      </c>
      <c r="K37" s="22"/>
      <c r="L37" s="22"/>
      <c r="M37" s="22"/>
      <c r="N37" s="22"/>
      <c r="O37" s="22"/>
      <c r="P37" s="22"/>
    </row>
    <row r="38" spans="1:16" ht="39" customHeight="1" x14ac:dyDescent="0.15">
      <c r="A38" s="22"/>
      <c r="B38" s="35"/>
      <c r="C38" s="1180" t="s">
        <v>571</v>
      </c>
      <c r="D38" s="1181"/>
      <c r="E38" s="1182"/>
      <c r="F38" s="36">
        <v>0.11</v>
      </c>
      <c r="G38" s="37">
        <v>0.1</v>
      </c>
      <c r="H38" s="37">
        <v>0.13</v>
      </c>
      <c r="I38" s="37">
        <v>7.0000000000000007E-2</v>
      </c>
      <c r="J38" s="38">
        <v>0.13</v>
      </c>
      <c r="K38" s="22"/>
      <c r="L38" s="22"/>
      <c r="M38" s="22"/>
      <c r="N38" s="22"/>
      <c r="O38" s="22"/>
      <c r="P38" s="22"/>
    </row>
    <row r="39" spans="1:16" ht="39" customHeight="1" x14ac:dyDescent="0.15">
      <c r="A39" s="22"/>
      <c r="B39" s="35"/>
      <c r="C39" s="1180" t="s">
        <v>572</v>
      </c>
      <c r="D39" s="1181"/>
      <c r="E39" s="1182"/>
      <c r="F39" s="36">
        <v>0.04</v>
      </c>
      <c r="G39" s="37">
        <v>0.04</v>
      </c>
      <c r="H39" s="37">
        <v>0.1</v>
      </c>
      <c r="I39" s="37">
        <v>0.08</v>
      </c>
      <c r="J39" s="38">
        <v>7.0000000000000007E-2</v>
      </c>
      <c r="K39" s="22"/>
      <c r="L39" s="22"/>
      <c r="M39" s="22"/>
      <c r="N39" s="22"/>
      <c r="O39" s="22"/>
      <c r="P39" s="22"/>
    </row>
    <row r="40" spans="1:16" ht="39" customHeight="1" x14ac:dyDescent="0.15">
      <c r="A40" s="22"/>
      <c r="B40" s="35"/>
      <c r="C40" s="1180" t="s">
        <v>573</v>
      </c>
      <c r="D40" s="1181"/>
      <c r="E40" s="1182"/>
      <c r="F40" s="36">
        <v>7.0000000000000007E-2</v>
      </c>
      <c r="G40" s="37">
        <v>0.04</v>
      </c>
      <c r="H40" s="37">
        <v>7.0000000000000007E-2</v>
      </c>
      <c r="I40" s="37">
        <v>0.05</v>
      </c>
      <c r="J40" s="38">
        <v>7.0000000000000007E-2</v>
      </c>
      <c r="K40" s="22"/>
      <c r="L40" s="22"/>
      <c r="M40" s="22"/>
      <c r="N40" s="22"/>
      <c r="O40" s="22"/>
      <c r="P40" s="22"/>
    </row>
    <row r="41" spans="1:16" ht="39" customHeight="1" x14ac:dyDescent="0.15">
      <c r="A41" s="22"/>
      <c r="B41" s="35"/>
      <c r="C41" s="1180" t="s">
        <v>574</v>
      </c>
      <c r="D41" s="1181"/>
      <c r="E41" s="1182"/>
      <c r="F41" s="36">
        <v>0.01</v>
      </c>
      <c r="G41" s="37">
        <v>0.01</v>
      </c>
      <c r="H41" s="37">
        <v>0.04</v>
      </c>
      <c r="I41" s="37">
        <v>0.04</v>
      </c>
      <c r="J41" s="38">
        <v>0.04</v>
      </c>
      <c r="K41" s="22"/>
      <c r="L41" s="22"/>
      <c r="M41" s="22"/>
      <c r="N41" s="22"/>
      <c r="O41" s="22"/>
      <c r="P41" s="22"/>
    </row>
    <row r="42" spans="1:16" ht="39" customHeight="1" x14ac:dyDescent="0.15">
      <c r="A42" s="22"/>
      <c r="B42" s="39"/>
      <c r="C42" s="1180" t="s">
        <v>575</v>
      </c>
      <c r="D42" s="1181"/>
      <c r="E42" s="1182"/>
      <c r="F42" s="36" t="s">
        <v>518</v>
      </c>
      <c r="G42" s="37" t="s">
        <v>518</v>
      </c>
      <c r="H42" s="37" t="s">
        <v>518</v>
      </c>
      <c r="I42" s="37" t="s">
        <v>518</v>
      </c>
      <c r="J42" s="38" t="s">
        <v>518</v>
      </c>
      <c r="K42" s="22"/>
      <c r="L42" s="22"/>
      <c r="M42" s="22"/>
      <c r="N42" s="22"/>
      <c r="O42" s="22"/>
      <c r="P42" s="22"/>
    </row>
    <row r="43" spans="1:16" ht="39" customHeight="1" thickBot="1" x14ac:dyDescent="0.2">
      <c r="A43" s="22"/>
      <c r="B43" s="40"/>
      <c r="C43" s="1183" t="s">
        <v>576</v>
      </c>
      <c r="D43" s="1184"/>
      <c r="E43" s="1185"/>
      <c r="F43" s="41">
        <v>0.1</v>
      </c>
      <c r="G43" s="42">
        <v>0.02</v>
      </c>
      <c r="H43" s="42">
        <v>0.02</v>
      </c>
      <c r="I43" s="42">
        <v>0.02</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7z5VeE4FMdeVfG63pYehtoS+ATmz82/2ATBJKGoJV4b9ZKUBOtq0GF35IGzPn8qowq13XOSHT1dDMnacn0o3A==" saltValue="qcF/uppKpVThw6OaBg1O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979</v>
      </c>
      <c r="L45" s="60">
        <v>992</v>
      </c>
      <c r="M45" s="60">
        <v>960</v>
      </c>
      <c r="N45" s="60">
        <v>987</v>
      </c>
      <c r="O45" s="61">
        <v>991</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518</v>
      </c>
      <c r="L46" s="64" t="s">
        <v>518</v>
      </c>
      <c r="M46" s="64" t="s">
        <v>518</v>
      </c>
      <c r="N46" s="64" t="s">
        <v>518</v>
      </c>
      <c r="O46" s="65" t="s">
        <v>518</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518</v>
      </c>
      <c r="L47" s="64" t="s">
        <v>518</v>
      </c>
      <c r="M47" s="64" t="s">
        <v>518</v>
      </c>
      <c r="N47" s="64" t="s">
        <v>518</v>
      </c>
      <c r="O47" s="65" t="s">
        <v>518</v>
      </c>
      <c r="P47" s="48"/>
      <c r="Q47" s="48"/>
      <c r="R47" s="48"/>
      <c r="S47" s="48"/>
      <c r="T47" s="48"/>
      <c r="U47" s="48"/>
    </row>
    <row r="48" spans="1:21" ht="30.75" customHeight="1" x14ac:dyDescent="0.15">
      <c r="A48" s="48"/>
      <c r="B48" s="1198"/>
      <c r="C48" s="1199"/>
      <c r="D48" s="62"/>
      <c r="E48" s="1190" t="s">
        <v>15</v>
      </c>
      <c r="F48" s="1190"/>
      <c r="G48" s="1190"/>
      <c r="H48" s="1190"/>
      <c r="I48" s="1190"/>
      <c r="J48" s="1191"/>
      <c r="K48" s="63">
        <v>394</v>
      </c>
      <c r="L48" s="64">
        <v>388</v>
      </c>
      <c r="M48" s="64">
        <v>384</v>
      </c>
      <c r="N48" s="64">
        <v>443</v>
      </c>
      <c r="O48" s="65">
        <v>484</v>
      </c>
      <c r="P48" s="48"/>
      <c r="Q48" s="48"/>
      <c r="R48" s="48"/>
      <c r="S48" s="48"/>
      <c r="T48" s="48"/>
      <c r="U48" s="48"/>
    </row>
    <row r="49" spans="1:21" ht="30.75" customHeight="1" x14ac:dyDescent="0.15">
      <c r="A49" s="48"/>
      <c r="B49" s="1198"/>
      <c r="C49" s="1199"/>
      <c r="D49" s="62"/>
      <c r="E49" s="1190" t="s">
        <v>16</v>
      </c>
      <c r="F49" s="1190"/>
      <c r="G49" s="1190"/>
      <c r="H49" s="1190"/>
      <c r="I49" s="1190"/>
      <c r="J49" s="1191"/>
      <c r="K49" s="63">
        <v>565</v>
      </c>
      <c r="L49" s="64">
        <v>573</v>
      </c>
      <c r="M49" s="64">
        <v>582</v>
      </c>
      <c r="N49" s="64">
        <v>571</v>
      </c>
      <c r="O49" s="65">
        <v>577</v>
      </c>
      <c r="P49" s="48"/>
      <c r="Q49" s="48"/>
      <c r="R49" s="48"/>
      <c r="S49" s="48"/>
      <c r="T49" s="48"/>
      <c r="U49" s="48"/>
    </row>
    <row r="50" spans="1:21" ht="30.75" customHeight="1" x14ac:dyDescent="0.15">
      <c r="A50" s="48"/>
      <c r="B50" s="1198"/>
      <c r="C50" s="1199"/>
      <c r="D50" s="62"/>
      <c r="E50" s="1190" t="s">
        <v>17</v>
      </c>
      <c r="F50" s="1190"/>
      <c r="G50" s="1190"/>
      <c r="H50" s="1190"/>
      <c r="I50" s="1190"/>
      <c r="J50" s="1191"/>
      <c r="K50" s="63">
        <v>36</v>
      </c>
      <c r="L50" s="64">
        <v>33</v>
      </c>
      <c r="M50" s="64">
        <v>31</v>
      </c>
      <c r="N50" s="64">
        <v>30</v>
      </c>
      <c r="O50" s="65">
        <v>27</v>
      </c>
      <c r="P50" s="48"/>
      <c r="Q50" s="48"/>
      <c r="R50" s="48"/>
      <c r="S50" s="48"/>
      <c r="T50" s="48"/>
      <c r="U50" s="48"/>
    </row>
    <row r="51" spans="1:21" ht="30.75" customHeight="1" x14ac:dyDescent="0.15">
      <c r="A51" s="48"/>
      <c r="B51" s="1200"/>
      <c r="C51" s="1201"/>
      <c r="D51" s="66"/>
      <c r="E51" s="1190" t="s">
        <v>18</v>
      </c>
      <c r="F51" s="1190"/>
      <c r="G51" s="1190"/>
      <c r="H51" s="1190"/>
      <c r="I51" s="1190"/>
      <c r="J51" s="1191"/>
      <c r="K51" s="63">
        <v>0</v>
      </c>
      <c r="L51" s="64" t="s">
        <v>518</v>
      </c>
      <c r="M51" s="64">
        <v>0</v>
      </c>
      <c r="N51" s="64" t="s">
        <v>518</v>
      </c>
      <c r="O51" s="65" t="s">
        <v>518</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1174</v>
      </c>
      <c r="L52" s="64">
        <v>1246</v>
      </c>
      <c r="M52" s="64">
        <v>1215</v>
      </c>
      <c r="N52" s="64">
        <v>1249</v>
      </c>
      <c r="O52" s="65">
        <v>1252</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800</v>
      </c>
      <c r="L53" s="69">
        <v>740</v>
      </c>
      <c r="M53" s="69">
        <v>742</v>
      </c>
      <c r="N53" s="69">
        <v>782</v>
      </c>
      <c r="O53" s="70">
        <v>827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qWCOcUim7Yvi3NWVPdguMaLiOK4CWn/JPj/w71QeZpaIV+msEQI24zr448ryqR64ue4dCG6Bc58ahX7pWqGbQ==" saltValue="OW3Z9db6I8GZ+8Rz08u0y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561</v>
      </c>
      <c r="J40" s="79" t="s">
        <v>562</v>
      </c>
      <c r="K40" s="79" t="s">
        <v>563</v>
      </c>
      <c r="L40" s="79" t="s">
        <v>564</v>
      </c>
      <c r="M40" s="80" t="s">
        <v>565</v>
      </c>
    </row>
    <row r="41" spans="2:13" ht="27.75" customHeight="1" x14ac:dyDescent="0.15">
      <c r="B41" s="1204" t="s">
        <v>24</v>
      </c>
      <c r="C41" s="1205"/>
      <c r="D41" s="81"/>
      <c r="E41" s="1210" t="s">
        <v>25</v>
      </c>
      <c r="F41" s="1210"/>
      <c r="G41" s="1210"/>
      <c r="H41" s="1211"/>
      <c r="I41" s="82">
        <v>9810</v>
      </c>
      <c r="J41" s="83">
        <v>9573</v>
      </c>
      <c r="K41" s="83">
        <v>9440</v>
      </c>
      <c r="L41" s="83">
        <v>9083</v>
      </c>
      <c r="M41" s="84">
        <v>8689</v>
      </c>
    </row>
    <row r="42" spans="2:13" ht="27.75" customHeight="1" x14ac:dyDescent="0.15">
      <c r="B42" s="1206"/>
      <c r="C42" s="1207"/>
      <c r="D42" s="85"/>
      <c r="E42" s="1212" t="s">
        <v>26</v>
      </c>
      <c r="F42" s="1212"/>
      <c r="G42" s="1212"/>
      <c r="H42" s="1213"/>
      <c r="I42" s="86">
        <v>186</v>
      </c>
      <c r="J42" s="87">
        <v>154</v>
      </c>
      <c r="K42" s="87">
        <v>125</v>
      </c>
      <c r="L42" s="87">
        <v>95</v>
      </c>
      <c r="M42" s="88">
        <v>69</v>
      </c>
    </row>
    <row r="43" spans="2:13" ht="27.75" customHeight="1" x14ac:dyDescent="0.15">
      <c r="B43" s="1206"/>
      <c r="C43" s="1207"/>
      <c r="D43" s="85"/>
      <c r="E43" s="1212" t="s">
        <v>27</v>
      </c>
      <c r="F43" s="1212"/>
      <c r="G43" s="1212"/>
      <c r="H43" s="1213"/>
      <c r="I43" s="86">
        <v>5710</v>
      </c>
      <c r="J43" s="87">
        <v>5607</v>
      </c>
      <c r="K43" s="87">
        <v>5568</v>
      </c>
      <c r="L43" s="87">
        <v>5456</v>
      </c>
      <c r="M43" s="88">
        <v>5212</v>
      </c>
    </row>
    <row r="44" spans="2:13" ht="27.75" customHeight="1" x14ac:dyDescent="0.15">
      <c r="B44" s="1206"/>
      <c r="C44" s="1207"/>
      <c r="D44" s="85"/>
      <c r="E44" s="1212" t="s">
        <v>28</v>
      </c>
      <c r="F44" s="1212"/>
      <c r="G44" s="1212"/>
      <c r="H44" s="1213"/>
      <c r="I44" s="86">
        <v>8530</v>
      </c>
      <c r="J44" s="87">
        <v>8593</v>
      </c>
      <c r="K44" s="87">
        <v>8368</v>
      </c>
      <c r="L44" s="87">
        <v>8217</v>
      </c>
      <c r="M44" s="88">
        <v>7925</v>
      </c>
    </row>
    <row r="45" spans="2:13" ht="27.75" customHeight="1" x14ac:dyDescent="0.15">
      <c r="B45" s="1206"/>
      <c r="C45" s="1207"/>
      <c r="D45" s="85"/>
      <c r="E45" s="1212" t="s">
        <v>29</v>
      </c>
      <c r="F45" s="1212"/>
      <c r="G45" s="1212"/>
      <c r="H45" s="1213"/>
      <c r="I45" s="86">
        <v>1294</v>
      </c>
      <c r="J45" s="87">
        <v>1128</v>
      </c>
      <c r="K45" s="87">
        <v>1053</v>
      </c>
      <c r="L45" s="87">
        <v>1038</v>
      </c>
      <c r="M45" s="88">
        <v>807</v>
      </c>
    </row>
    <row r="46" spans="2:13" ht="27.75" customHeight="1" x14ac:dyDescent="0.15">
      <c r="B46" s="1206"/>
      <c r="C46" s="1207"/>
      <c r="D46" s="89"/>
      <c r="E46" s="1212" t="s">
        <v>30</v>
      </c>
      <c r="F46" s="1212"/>
      <c r="G46" s="1212"/>
      <c r="H46" s="1213"/>
      <c r="I46" s="86" t="s">
        <v>518</v>
      </c>
      <c r="J46" s="87" t="s">
        <v>518</v>
      </c>
      <c r="K46" s="87" t="s">
        <v>518</v>
      </c>
      <c r="L46" s="87" t="s">
        <v>518</v>
      </c>
      <c r="M46" s="88" t="s">
        <v>518</v>
      </c>
    </row>
    <row r="47" spans="2:13" ht="27.75" customHeight="1" x14ac:dyDescent="0.15">
      <c r="B47" s="1206"/>
      <c r="C47" s="1207"/>
      <c r="D47" s="90"/>
      <c r="E47" s="1214" t="s">
        <v>31</v>
      </c>
      <c r="F47" s="1215"/>
      <c r="G47" s="1215"/>
      <c r="H47" s="1216"/>
      <c r="I47" s="86" t="s">
        <v>518</v>
      </c>
      <c r="J47" s="87" t="s">
        <v>518</v>
      </c>
      <c r="K47" s="87" t="s">
        <v>518</v>
      </c>
      <c r="L47" s="87" t="s">
        <v>518</v>
      </c>
      <c r="M47" s="88" t="s">
        <v>518</v>
      </c>
    </row>
    <row r="48" spans="2:13" ht="27.75" customHeight="1" x14ac:dyDescent="0.15">
      <c r="B48" s="1206"/>
      <c r="C48" s="1207"/>
      <c r="D48" s="85"/>
      <c r="E48" s="1212" t="s">
        <v>32</v>
      </c>
      <c r="F48" s="1212"/>
      <c r="G48" s="1212"/>
      <c r="H48" s="1213"/>
      <c r="I48" s="86" t="s">
        <v>518</v>
      </c>
      <c r="J48" s="87" t="s">
        <v>518</v>
      </c>
      <c r="K48" s="87" t="s">
        <v>518</v>
      </c>
      <c r="L48" s="87" t="s">
        <v>518</v>
      </c>
      <c r="M48" s="88" t="s">
        <v>518</v>
      </c>
    </row>
    <row r="49" spans="2:13" ht="27.75" customHeight="1" x14ac:dyDescent="0.15">
      <c r="B49" s="1208"/>
      <c r="C49" s="1209"/>
      <c r="D49" s="85"/>
      <c r="E49" s="1212" t="s">
        <v>33</v>
      </c>
      <c r="F49" s="1212"/>
      <c r="G49" s="1212"/>
      <c r="H49" s="1213"/>
      <c r="I49" s="86" t="s">
        <v>518</v>
      </c>
      <c r="J49" s="87" t="s">
        <v>518</v>
      </c>
      <c r="K49" s="87" t="s">
        <v>518</v>
      </c>
      <c r="L49" s="87" t="s">
        <v>518</v>
      </c>
      <c r="M49" s="88" t="s">
        <v>518</v>
      </c>
    </row>
    <row r="50" spans="2:13" ht="27.75" customHeight="1" x14ac:dyDescent="0.15">
      <c r="B50" s="1217" t="s">
        <v>34</v>
      </c>
      <c r="C50" s="1218"/>
      <c r="D50" s="91"/>
      <c r="E50" s="1212" t="s">
        <v>35</v>
      </c>
      <c r="F50" s="1212"/>
      <c r="G50" s="1212"/>
      <c r="H50" s="1213"/>
      <c r="I50" s="86">
        <v>2008</v>
      </c>
      <c r="J50" s="87">
        <v>2126</v>
      </c>
      <c r="K50" s="87">
        <v>2542</v>
      </c>
      <c r="L50" s="87">
        <v>2749</v>
      </c>
      <c r="M50" s="88">
        <v>2919</v>
      </c>
    </row>
    <row r="51" spans="2:13" ht="27.75" customHeight="1" x14ac:dyDescent="0.15">
      <c r="B51" s="1206"/>
      <c r="C51" s="1207"/>
      <c r="D51" s="85"/>
      <c r="E51" s="1212" t="s">
        <v>36</v>
      </c>
      <c r="F51" s="1212"/>
      <c r="G51" s="1212"/>
      <c r="H51" s="1213"/>
      <c r="I51" s="86">
        <v>785</v>
      </c>
      <c r="J51" s="87">
        <v>869</v>
      </c>
      <c r="K51" s="87">
        <v>898</v>
      </c>
      <c r="L51" s="87">
        <v>863</v>
      </c>
      <c r="M51" s="88">
        <v>781</v>
      </c>
    </row>
    <row r="52" spans="2:13" ht="27.75" customHeight="1" x14ac:dyDescent="0.15">
      <c r="B52" s="1208"/>
      <c r="C52" s="1209"/>
      <c r="D52" s="85"/>
      <c r="E52" s="1212" t="s">
        <v>37</v>
      </c>
      <c r="F52" s="1212"/>
      <c r="G52" s="1212"/>
      <c r="H52" s="1213"/>
      <c r="I52" s="86">
        <v>14181</v>
      </c>
      <c r="J52" s="87">
        <v>13957</v>
      </c>
      <c r="K52" s="87">
        <v>13776</v>
      </c>
      <c r="L52" s="87">
        <v>13446</v>
      </c>
      <c r="M52" s="88">
        <v>12929</v>
      </c>
    </row>
    <row r="53" spans="2:13" ht="27.75" customHeight="1" thickBot="1" x14ac:dyDescent="0.2">
      <c r="B53" s="1219" t="s">
        <v>38</v>
      </c>
      <c r="C53" s="1220"/>
      <c r="D53" s="92"/>
      <c r="E53" s="1221" t="s">
        <v>39</v>
      </c>
      <c r="F53" s="1221"/>
      <c r="G53" s="1221"/>
      <c r="H53" s="1222"/>
      <c r="I53" s="93">
        <v>8557</v>
      </c>
      <c r="J53" s="94">
        <v>8104</v>
      </c>
      <c r="K53" s="94">
        <v>7337</v>
      </c>
      <c r="L53" s="94">
        <v>6832</v>
      </c>
      <c r="M53" s="95">
        <v>6073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YgJGwsYbK6p4KzIg30sZPClfsUCOoSWyYrYU6Xbt1RExvC/BKrShNiS/KlCZpW8icLLbruHdJzGWh0sI5FSQA==" saltValue="iEYcp7/oScd5lRUvvAsq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563</v>
      </c>
      <c r="G54" s="104" t="s">
        <v>564</v>
      </c>
      <c r="H54" s="105" t="s">
        <v>565</v>
      </c>
    </row>
    <row r="55" spans="2:8" ht="52.5" customHeight="1" x14ac:dyDescent="0.15">
      <c r="B55" s="106"/>
      <c r="C55" s="1231" t="s">
        <v>42</v>
      </c>
      <c r="D55" s="1231"/>
      <c r="E55" s="1232"/>
      <c r="F55" s="107">
        <v>1225</v>
      </c>
      <c r="G55" s="107">
        <v>1276</v>
      </c>
      <c r="H55" s="108">
        <v>1277</v>
      </c>
    </row>
    <row r="56" spans="2:8" ht="52.5" customHeight="1" x14ac:dyDescent="0.15">
      <c r="B56" s="109"/>
      <c r="C56" s="1233" t="s">
        <v>43</v>
      </c>
      <c r="D56" s="1233"/>
      <c r="E56" s="1234"/>
      <c r="F56" s="110">
        <v>500</v>
      </c>
      <c r="G56" s="110">
        <v>551</v>
      </c>
      <c r="H56" s="111">
        <v>551</v>
      </c>
    </row>
    <row r="57" spans="2:8" ht="53.25" customHeight="1" x14ac:dyDescent="0.15">
      <c r="B57" s="109"/>
      <c r="C57" s="1235" t="s">
        <v>44</v>
      </c>
      <c r="D57" s="1235"/>
      <c r="E57" s="1236"/>
      <c r="F57" s="112">
        <v>566</v>
      </c>
      <c r="G57" s="112">
        <v>592</v>
      </c>
      <c r="H57" s="113">
        <v>610</v>
      </c>
    </row>
    <row r="58" spans="2:8" ht="45.75" customHeight="1" x14ac:dyDescent="0.15">
      <c r="B58" s="114"/>
      <c r="C58" s="1223" t="s">
        <v>596</v>
      </c>
      <c r="D58" s="1224"/>
      <c r="E58" s="1225"/>
      <c r="F58" s="115">
        <v>272</v>
      </c>
      <c r="G58" s="115">
        <v>272</v>
      </c>
      <c r="H58" s="116">
        <v>274</v>
      </c>
    </row>
    <row r="59" spans="2:8" ht="45.75" customHeight="1" x14ac:dyDescent="0.15">
      <c r="B59" s="114"/>
      <c r="C59" s="1223" t="s">
        <v>597</v>
      </c>
      <c r="D59" s="1224"/>
      <c r="E59" s="1225"/>
      <c r="F59" s="115">
        <v>105</v>
      </c>
      <c r="G59" s="115">
        <v>129</v>
      </c>
      <c r="H59" s="116">
        <v>148</v>
      </c>
    </row>
    <row r="60" spans="2:8" ht="45.75" customHeight="1" x14ac:dyDescent="0.15">
      <c r="B60" s="114"/>
      <c r="C60" s="1223" t="s">
        <v>593</v>
      </c>
      <c r="D60" s="1224"/>
      <c r="E60" s="1225"/>
      <c r="F60" s="115">
        <v>60</v>
      </c>
      <c r="G60" s="115">
        <v>60</v>
      </c>
      <c r="H60" s="116">
        <v>60</v>
      </c>
    </row>
    <row r="61" spans="2:8" ht="45.75" customHeight="1" x14ac:dyDescent="0.15">
      <c r="B61" s="114"/>
      <c r="C61" s="1223" t="s">
        <v>594</v>
      </c>
      <c r="D61" s="1224"/>
      <c r="E61" s="1225"/>
      <c r="F61" s="115">
        <v>22</v>
      </c>
      <c r="G61" s="115">
        <v>22</v>
      </c>
      <c r="H61" s="116">
        <v>22</v>
      </c>
    </row>
    <row r="62" spans="2:8" ht="45.75" customHeight="1" thickBot="1" x14ac:dyDescent="0.2">
      <c r="B62" s="117"/>
      <c r="C62" s="1226" t="s">
        <v>595</v>
      </c>
      <c r="D62" s="1227"/>
      <c r="E62" s="1228"/>
      <c r="F62" s="118">
        <v>13</v>
      </c>
      <c r="G62" s="118">
        <v>15</v>
      </c>
      <c r="H62" s="119">
        <v>13</v>
      </c>
    </row>
    <row r="63" spans="2:8" ht="52.5" customHeight="1" thickBot="1" x14ac:dyDescent="0.2">
      <c r="B63" s="120"/>
      <c r="C63" s="1229" t="s">
        <v>45</v>
      </c>
      <c r="D63" s="1229"/>
      <c r="E63" s="1230"/>
      <c r="F63" s="121">
        <v>2291</v>
      </c>
      <c r="G63" s="121">
        <v>2419</v>
      </c>
      <c r="H63" s="122">
        <v>2438</v>
      </c>
    </row>
    <row r="64" spans="2:8" ht="15" customHeight="1" x14ac:dyDescent="0.15"/>
    <row r="65" ht="0" hidden="1" customHeight="1" x14ac:dyDescent="0.15"/>
    <row r="66" ht="0" hidden="1" customHeight="1" x14ac:dyDescent="0.15"/>
  </sheetData>
  <sheetProtection algorithmName="SHA-512" hashValue="pnYtzDelFqKcAq8Hp7Plw92JnO+abf5hniM7kimULUvccNzUc+paXi/FyRBYI0K+W8xhpYYix646xoqc73YAdg==" saltValue="yL8/YH9jZJxpFPCKwCBs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598</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598</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599</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600</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601</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602</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561</v>
      </c>
      <c r="BQ50" s="1271"/>
      <c r="BR50" s="1271"/>
      <c r="BS50" s="1271"/>
      <c r="BT50" s="1271"/>
      <c r="BU50" s="1271"/>
      <c r="BV50" s="1271"/>
      <c r="BW50" s="1271"/>
      <c r="BX50" s="1271" t="s">
        <v>562</v>
      </c>
      <c r="BY50" s="1271"/>
      <c r="BZ50" s="1271"/>
      <c r="CA50" s="1271"/>
      <c r="CB50" s="1271"/>
      <c r="CC50" s="1271"/>
      <c r="CD50" s="1271"/>
      <c r="CE50" s="1271"/>
      <c r="CF50" s="1271" t="s">
        <v>563</v>
      </c>
      <c r="CG50" s="1271"/>
      <c r="CH50" s="1271"/>
      <c r="CI50" s="1271"/>
      <c r="CJ50" s="1271"/>
      <c r="CK50" s="1271"/>
      <c r="CL50" s="1271"/>
      <c r="CM50" s="1271"/>
      <c r="CN50" s="1271" t="s">
        <v>564</v>
      </c>
      <c r="CO50" s="1271"/>
      <c r="CP50" s="1271"/>
      <c r="CQ50" s="1271"/>
      <c r="CR50" s="1271"/>
      <c r="CS50" s="1271"/>
      <c r="CT50" s="1271"/>
      <c r="CU50" s="1271"/>
      <c r="CV50" s="1271" t="s">
        <v>565</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603</v>
      </c>
      <c r="AO51" s="1275"/>
      <c r="AP51" s="1275"/>
      <c r="AQ51" s="1275"/>
      <c r="AR51" s="1275"/>
      <c r="AS51" s="1275"/>
      <c r="AT51" s="1275"/>
      <c r="AU51" s="1275"/>
      <c r="AV51" s="1275"/>
      <c r="AW51" s="1275"/>
      <c r="AX51" s="1275"/>
      <c r="AY51" s="1275"/>
      <c r="AZ51" s="1275"/>
      <c r="BA51" s="1275"/>
      <c r="BB51" s="1275" t="s">
        <v>604</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139.4</v>
      </c>
      <c r="CG51" s="1277"/>
      <c r="CH51" s="1277"/>
      <c r="CI51" s="1277"/>
      <c r="CJ51" s="1277"/>
      <c r="CK51" s="1277"/>
      <c r="CL51" s="1277"/>
      <c r="CM51" s="1277"/>
      <c r="CN51" s="1277">
        <v>131.69999999999999</v>
      </c>
      <c r="CO51" s="1277"/>
      <c r="CP51" s="1277"/>
      <c r="CQ51" s="1277"/>
      <c r="CR51" s="1277"/>
      <c r="CS51" s="1277"/>
      <c r="CT51" s="1277"/>
      <c r="CU51" s="1277"/>
      <c r="CV51" s="1277">
        <v>118.6</v>
      </c>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605</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60.6</v>
      </c>
      <c r="CG53" s="1277"/>
      <c r="CH53" s="1277"/>
      <c r="CI53" s="1277"/>
      <c r="CJ53" s="1277"/>
      <c r="CK53" s="1277"/>
      <c r="CL53" s="1277"/>
      <c r="CM53" s="1277"/>
      <c r="CN53" s="1277">
        <v>62.1</v>
      </c>
      <c r="CO53" s="1277"/>
      <c r="CP53" s="1277"/>
      <c r="CQ53" s="1277"/>
      <c r="CR53" s="1277"/>
      <c r="CS53" s="1277"/>
      <c r="CT53" s="1277"/>
      <c r="CU53" s="1277"/>
      <c r="CV53" s="1277">
        <v>63.7</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606</v>
      </c>
      <c r="AO55" s="1271"/>
      <c r="AP55" s="1271"/>
      <c r="AQ55" s="1271"/>
      <c r="AR55" s="1271"/>
      <c r="AS55" s="1271"/>
      <c r="AT55" s="1271"/>
      <c r="AU55" s="1271"/>
      <c r="AV55" s="1271"/>
      <c r="AW55" s="1271"/>
      <c r="AX55" s="1271"/>
      <c r="AY55" s="1271"/>
      <c r="AZ55" s="1271"/>
      <c r="BA55" s="1271"/>
      <c r="BB55" s="1275" t="s">
        <v>607</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20.2</v>
      </c>
      <c r="CG55" s="1277"/>
      <c r="CH55" s="1277"/>
      <c r="CI55" s="1277"/>
      <c r="CJ55" s="1277"/>
      <c r="CK55" s="1277"/>
      <c r="CL55" s="1277"/>
      <c r="CM55" s="1277"/>
      <c r="CN55" s="1277">
        <v>15.5</v>
      </c>
      <c r="CO55" s="1277"/>
      <c r="CP55" s="1277"/>
      <c r="CQ55" s="1277"/>
      <c r="CR55" s="1277"/>
      <c r="CS55" s="1277"/>
      <c r="CT55" s="1277"/>
      <c r="CU55" s="1277"/>
      <c r="CV55" s="1277">
        <v>14</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608</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54.5</v>
      </c>
      <c r="CG57" s="1277"/>
      <c r="CH57" s="1277"/>
      <c r="CI57" s="1277"/>
      <c r="CJ57" s="1277"/>
      <c r="CK57" s="1277"/>
      <c r="CL57" s="1277"/>
      <c r="CM57" s="1277"/>
      <c r="CN57" s="1277">
        <v>57.7</v>
      </c>
      <c r="CO57" s="1277"/>
      <c r="CP57" s="1277"/>
      <c r="CQ57" s="1277"/>
      <c r="CR57" s="1277"/>
      <c r="CS57" s="1277"/>
      <c r="CT57" s="1277"/>
      <c r="CU57" s="1277"/>
      <c r="CV57" s="1277">
        <v>57</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609</v>
      </c>
    </row>
    <row r="64" spans="1:109" x14ac:dyDescent="0.15">
      <c r="B64" s="1246"/>
      <c r="G64" s="1253"/>
      <c r="I64" s="1287"/>
      <c r="J64" s="1287"/>
      <c r="K64" s="1287"/>
      <c r="L64" s="1287"/>
      <c r="M64" s="1287"/>
      <c r="N64" s="1288"/>
      <c r="AM64" s="1253"/>
      <c r="AN64" s="1253" t="s">
        <v>600</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610</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602</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561</v>
      </c>
      <c r="BQ72" s="1271"/>
      <c r="BR72" s="1271"/>
      <c r="BS72" s="1271"/>
      <c r="BT72" s="1271"/>
      <c r="BU72" s="1271"/>
      <c r="BV72" s="1271"/>
      <c r="BW72" s="1271"/>
      <c r="BX72" s="1271" t="s">
        <v>562</v>
      </c>
      <c r="BY72" s="1271"/>
      <c r="BZ72" s="1271"/>
      <c r="CA72" s="1271"/>
      <c r="CB72" s="1271"/>
      <c r="CC72" s="1271"/>
      <c r="CD72" s="1271"/>
      <c r="CE72" s="1271"/>
      <c r="CF72" s="1271" t="s">
        <v>563</v>
      </c>
      <c r="CG72" s="1271"/>
      <c r="CH72" s="1271"/>
      <c r="CI72" s="1271"/>
      <c r="CJ72" s="1271"/>
      <c r="CK72" s="1271"/>
      <c r="CL72" s="1271"/>
      <c r="CM72" s="1271"/>
      <c r="CN72" s="1271" t="s">
        <v>564</v>
      </c>
      <c r="CO72" s="1271"/>
      <c r="CP72" s="1271"/>
      <c r="CQ72" s="1271"/>
      <c r="CR72" s="1271"/>
      <c r="CS72" s="1271"/>
      <c r="CT72" s="1271"/>
      <c r="CU72" s="1271"/>
      <c r="CV72" s="1271" t="s">
        <v>565</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603</v>
      </c>
      <c r="AO73" s="1275"/>
      <c r="AP73" s="1275"/>
      <c r="AQ73" s="1275"/>
      <c r="AR73" s="1275"/>
      <c r="AS73" s="1275"/>
      <c r="AT73" s="1275"/>
      <c r="AU73" s="1275"/>
      <c r="AV73" s="1275"/>
      <c r="AW73" s="1275"/>
      <c r="AX73" s="1275"/>
      <c r="AY73" s="1275"/>
      <c r="AZ73" s="1275"/>
      <c r="BA73" s="1275"/>
      <c r="BB73" s="1275" t="s">
        <v>607</v>
      </c>
      <c r="BC73" s="1275"/>
      <c r="BD73" s="1275"/>
      <c r="BE73" s="1275"/>
      <c r="BF73" s="1275"/>
      <c r="BG73" s="1275"/>
      <c r="BH73" s="1275"/>
      <c r="BI73" s="1275"/>
      <c r="BJ73" s="1275"/>
      <c r="BK73" s="1275"/>
      <c r="BL73" s="1275"/>
      <c r="BM73" s="1275"/>
      <c r="BN73" s="1275"/>
      <c r="BO73" s="1275"/>
      <c r="BP73" s="1277">
        <v>165.6</v>
      </c>
      <c r="BQ73" s="1277"/>
      <c r="BR73" s="1277"/>
      <c r="BS73" s="1277"/>
      <c r="BT73" s="1277"/>
      <c r="BU73" s="1277"/>
      <c r="BV73" s="1277"/>
      <c r="BW73" s="1277"/>
      <c r="BX73" s="1277">
        <v>161.6</v>
      </c>
      <c r="BY73" s="1277"/>
      <c r="BZ73" s="1277"/>
      <c r="CA73" s="1277"/>
      <c r="CB73" s="1277"/>
      <c r="CC73" s="1277"/>
      <c r="CD73" s="1277"/>
      <c r="CE73" s="1277"/>
      <c r="CF73" s="1277">
        <v>139.4</v>
      </c>
      <c r="CG73" s="1277"/>
      <c r="CH73" s="1277"/>
      <c r="CI73" s="1277"/>
      <c r="CJ73" s="1277"/>
      <c r="CK73" s="1277"/>
      <c r="CL73" s="1277"/>
      <c r="CM73" s="1277"/>
      <c r="CN73" s="1277">
        <v>131.69999999999999</v>
      </c>
      <c r="CO73" s="1277"/>
      <c r="CP73" s="1277"/>
      <c r="CQ73" s="1277"/>
      <c r="CR73" s="1277"/>
      <c r="CS73" s="1277"/>
      <c r="CT73" s="1277"/>
      <c r="CU73" s="1277"/>
      <c r="CV73" s="1277">
        <v>118.6</v>
      </c>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611</v>
      </c>
      <c r="BC75" s="1275"/>
      <c r="BD75" s="1275"/>
      <c r="BE75" s="1275"/>
      <c r="BF75" s="1275"/>
      <c r="BG75" s="1275"/>
      <c r="BH75" s="1275"/>
      <c r="BI75" s="1275"/>
      <c r="BJ75" s="1275"/>
      <c r="BK75" s="1275"/>
      <c r="BL75" s="1275"/>
      <c r="BM75" s="1275"/>
      <c r="BN75" s="1275"/>
      <c r="BO75" s="1275"/>
      <c r="BP75" s="1277">
        <v>17.600000000000001</v>
      </c>
      <c r="BQ75" s="1277"/>
      <c r="BR75" s="1277"/>
      <c r="BS75" s="1277"/>
      <c r="BT75" s="1277"/>
      <c r="BU75" s="1277"/>
      <c r="BV75" s="1277"/>
      <c r="BW75" s="1277"/>
      <c r="BX75" s="1277">
        <v>16.2</v>
      </c>
      <c r="BY75" s="1277"/>
      <c r="BZ75" s="1277"/>
      <c r="CA75" s="1277"/>
      <c r="CB75" s="1277"/>
      <c r="CC75" s="1277"/>
      <c r="CD75" s="1277"/>
      <c r="CE75" s="1277"/>
      <c r="CF75" s="1277">
        <v>14.7</v>
      </c>
      <c r="CG75" s="1277"/>
      <c r="CH75" s="1277"/>
      <c r="CI75" s="1277"/>
      <c r="CJ75" s="1277"/>
      <c r="CK75" s="1277"/>
      <c r="CL75" s="1277"/>
      <c r="CM75" s="1277"/>
      <c r="CN75" s="1277">
        <v>14.5</v>
      </c>
      <c r="CO75" s="1277"/>
      <c r="CP75" s="1277"/>
      <c r="CQ75" s="1277"/>
      <c r="CR75" s="1277"/>
      <c r="CS75" s="1277"/>
      <c r="CT75" s="1277"/>
      <c r="CU75" s="1277"/>
      <c r="CV75" s="1277">
        <v>15.1</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606</v>
      </c>
      <c r="AO77" s="1271"/>
      <c r="AP77" s="1271"/>
      <c r="AQ77" s="1271"/>
      <c r="AR77" s="1271"/>
      <c r="AS77" s="1271"/>
      <c r="AT77" s="1271"/>
      <c r="AU77" s="1271"/>
      <c r="AV77" s="1271"/>
      <c r="AW77" s="1271"/>
      <c r="AX77" s="1271"/>
      <c r="AY77" s="1271"/>
      <c r="AZ77" s="1271"/>
      <c r="BA77" s="1271"/>
      <c r="BB77" s="1275" t="s">
        <v>612</v>
      </c>
      <c r="BC77" s="1275"/>
      <c r="BD77" s="1275"/>
      <c r="BE77" s="1275"/>
      <c r="BF77" s="1275"/>
      <c r="BG77" s="1275"/>
      <c r="BH77" s="1275"/>
      <c r="BI77" s="1275"/>
      <c r="BJ77" s="1275"/>
      <c r="BK77" s="1275"/>
      <c r="BL77" s="1275"/>
      <c r="BM77" s="1275"/>
      <c r="BN77" s="1275"/>
      <c r="BO77" s="1275"/>
      <c r="BP77" s="1277">
        <v>22.3</v>
      </c>
      <c r="BQ77" s="1277"/>
      <c r="BR77" s="1277"/>
      <c r="BS77" s="1277"/>
      <c r="BT77" s="1277"/>
      <c r="BU77" s="1277"/>
      <c r="BV77" s="1277"/>
      <c r="BW77" s="1277"/>
      <c r="BX77" s="1277">
        <v>20.3</v>
      </c>
      <c r="BY77" s="1277"/>
      <c r="BZ77" s="1277"/>
      <c r="CA77" s="1277"/>
      <c r="CB77" s="1277"/>
      <c r="CC77" s="1277"/>
      <c r="CD77" s="1277"/>
      <c r="CE77" s="1277"/>
      <c r="CF77" s="1277">
        <v>20.2</v>
      </c>
      <c r="CG77" s="1277"/>
      <c r="CH77" s="1277"/>
      <c r="CI77" s="1277"/>
      <c r="CJ77" s="1277"/>
      <c r="CK77" s="1277"/>
      <c r="CL77" s="1277"/>
      <c r="CM77" s="1277"/>
      <c r="CN77" s="1277">
        <v>15.5</v>
      </c>
      <c r="CO77" s="1277"/>
      <c r="CP77" s="1277"/>
      <c r="CQ77" s="1277"/>
      <c r="CR77" s="1277"/>
      <c r="CS77" s="1277"/>
      <c r="CT77" s="1277"/>
      <c r="CU77" s="1277"/>
      <c r="CV77" s="1277">
        <v>14</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611</v>
      </c>
      <c r="BC79" s="1275"/>
      <c r="BD79" s="1275"/>
      <c r="BE79" s="1275"/>
      <c r="BF79" s="1275"/>
      <c r="BG79" s="1275"/>
      <c r="BH79" s="1275"/>
      <c r="BI79" s="1275"/>
      <c r="BJ79" s="1275"/>
      <c r="BK79" s="1275"/>
      <c r="BL79" s="1275"/>
      <c r="BM79" s="1275"/>
      <c r="BN79" s="1275"/>
      <c r="BO79" s="1275"/>
      <c r="BP79" s="1277">
        <v>8.5</v>
      </c>
      <c r="BQ79" s="1277"/>
      <c r="BR79" s="1277"/>
      <c r="BS79" s="1277"/>
      <c r="BT79" s="1277"/>
      <c r="BU79" s="1277"/>
      <c r="BV79" s="1277"/>
      <c r="BW79" s="1277"/>
      <c r="BX79" s="1277">
        <v>7.7</v>
      </c>
      <c r="BY79" s="1277"/>
      <c r="BZ79" s="1277"/>
      <c r="CA79" s="1277"/>
      <c r="CB79" s="1277"/>
      <c r="CC79" s="1277"/>
      <c r="CD79" s="1277"/>
      <c r="CE79" s="1277"/>
      <c r="CF79" s="1277">
        <v>7.1</v>
      </c>
      <c r="CG79" s="1277"/>
      <c r="CH79" s="1277"/>
      <c r="CI79" s="1277"/>
      <c r="CJ79" s="1277"/>
      <c r="CK79" s="1277"/>
      <c r="CL79" s="1277"/>
      <c r="CM79" s="1277"/>
      <c r="CN79" s="1277">
        <v>6.6</v>
      </c>
      <c r="CO79" s="1277"/>
      <c r="CP79" s="1277"/>
      <c r="CQ79" s="1277"/>
      <c r="CR79" s="1277"/>
      <c r="CS79" s="1277"/>
      <c r="CT79" s="1277"/>
      <c r="CU79" s="1277"/>
      <c r="CV79" s="1277">
        <v>6.5</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LDd2vndNnbJiYJVdiQPxuT8q3rhi0QsQ8f1UF4ensDNZQP7ve6V2VrvrcpobTFccE9Y5bubWR98oUgGt2AuDA==" saltValue="lmb72sg5BtbChXT2bUjpr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ei+7Uv6VlB5/tr3l/yt6xwlmgQlJYhLqlwC04nv2oLUsbYpb0eJaC7hFnAtWKnn4+4CfgfPQkpY48TmObZ+6A==" saltValue="C/cd+9wGlXECWjYWXDugh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yrjPesvi7i8ouENlkkXS913lwqUbVn5SZLVWLXLje1nOgveNkBEFd5p8GZim1vrrjhAVSbkg9yn3LakmGx+sQ==" saltValue="jEXuPK0wvRjMHf/zd6bKh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558</v>
      </c>
      <c r="G2" s="136"/>
      <c r="H2" s="137"/>
    </row>
    <row r="3" spans="1:8" x14ac:dyDescent="0.15">
      <c r="A3" s="133" t="s">
        <v>551</v>
      </c>
      <c r="B3" s="138"/>
      <c r="C3" s="139"/>
      <c r="D3" s="140">
        <v>141539</v>
      </c>
      <c r="E3" s="141"/>
      <c r="F3" s="142">
        <v>53270</v>
      </c>
      <c r="G3" s="143"/>
      <c r="H3" s="144"/>
    </row>
    <row r="4" spans="1:8" x14ac:dyDescent="0.15">
      <c r="A4" s="145"/>
      <c r="B4" s="146"/>
      <c r="C4" s="147"/>
      <c r="D4" s="148">
        <v>51743</v>
      </c>
      <c r="E4" s="149"/>
      <c r="F4" s="150">
        <v>24316</v>
      </c>
      <c r="G4" s="151"/>
      <c r="H4" s="152"/>
    </row>
    <row r="5" spans="1:8" x14ac:dyDescent="0.15">
      <c r="A5" s="133" t="s">
        <v>553</v>
      </c>
      <c r="B5" s="138"/>
      <c r="C5" s="139"/>
      <c r="D5" s="140">
        <v>48658</v>
      </c>
      <c r="E5" s="141"/>
      <c r="F5" s="142">
        <v>53292</v>
      </c>
      <c r="G5" s="143"/>
      <c r="H5" s="144"/>
    </row>
    <row r="6" spans="1:8" x14ac:dyDescent="0.15">
      <c r="A6" s="145"/>
      <c r="B6" s="146"/>
      <c r="C6" s="147"/>
      <c r="D6" s="148">
        <v>23900</v>
      </c>
      <c r="E6" s="149"/>
      <c r="F6" s="150">
        <v>28900</v>
      </c>
      <c r="G6" s="151"/>
      <c r="H6" s="152"/>
    </row>
    <row r="7" spans="1:8" x14ac:dyDescent="0.15">
      <c r="A7" s="133" t="s">
        <v>554</v>
      </c>
      <c r="B7" s="138"/>
      <c r="C7" s="139"/>
      <c r="D7" s="140">
        <v>44880</v>
      </c>
      <c r="E7" s="141"/>
      <c r="F7" s="142">
        <v>56894</v>
      </c>
      <c r="G7" s="143"/>
      <c r="H7" s="144"/>
    </row>
    <row r="8" spans="1:8" x14ac:dyDescent="0.15">
      <c r="A8" s="145"/>
      <c r="B8" s="146"/>
      <c r="C8" s="147"/>
      <c r="D8" s="148">
        <v>17685</v>
      </c>
      <c r="E8" s="149"/>
      <c r="F8" s="150">
        <v>32548</v>
      </c>
      <c r="G8" s="151"/>
      <c r="H8" s="152"/>
    </row>
    <row r="9" spans="1:8" x14ac:dyDescent="0.15">
      <c r="A9" s="133" t="s">
        <v>555</v>
      </c>
      <c r="B9" s="138"/>
      <c r="C9" s="139"/>
      <c r="D9" s="140">
        <v>35292</v>
      </c>
      <c r="E9" s="141"/>
      <c r="F9" s="142">
        <v>57122</v>
      </c>
      <c r="G9" s="143"/>
      <c r="H9" s="144"/>
    </row>
    <row r="10" spans="1:8" x14ac:dyDescent="0.15">
      <c r="A10" s="145"/>
      <c r="B10" s="146"/>
      <c r="C10" s="147"/>
      <c r="D10" s="148">
        <v>20952</v>
      </c>
      <c r="E10" s="149"/>
      <c r="F10" s="150">
        <v>36191</v>
      </c>
      <c r="G10" s="151"/>
      <c r="H10" s="152"/>
    </row>
    <row r="11" spans="1:8" x14ac:dyDescent="0.15">
      <c r="A11" s="133" t="s">
        <v>556</v>
      </c>
      <c r="B11" s="138"/>
      <c r="C11" s="139"/>
      <c r="D11" s="140">
        <v>36788</v>
      </c>
      <c r="E11" s="141"/>
      <c r="F11" s="142">
        <v>53655</v>
      </c>
      <c r="G11" s="143"/>
      <c r="H11" s="144"/>
    </row>
    <row r="12" spans="1:8" x14ac:dyDescent="0.15">
      <c r="A12" s="145"/>
      <c r="B12" s="146"/>
      <c r="C12" s="153"/>
      <c r="D12" s="148">
        <v>23054</v>
      </c>
      <c r="E12" s="149"/>
      <c r="F12" s="150">
        <v>32719</v>
      </c>
      <c r="G12" s="151"/>
      <c r="H12" s="152"/>
    </row>
    <row r="13" spans="1:8" x14ac:dyDescent="0.15">
      <c r="A13" s="133"/>
      <c r="B13" s="138"/>
      <c r="C13" s="154"/>
      <c r="D13" s="155">
        <v>61431</v>
      </c>
      <c r="E13" s="156"/>
      <c r="F13" s="157">
        <v>54847</v>
      </c>
      <c r="G13" s="158"/>
      <c r="H13" s="144"/>
    </row>
    <row r="14" spans="1:8" x14ac:dyDescent="0.15">
      <c r="A14" s="145"/>
      <c r="B14" s="146"/>
      <c r="C14" s="147"/>
      <c r="D14" s="148">
        <v>27467</v>
      </c>
      <c r="E14" s="149"/>
      <c r="F14" s="150">
        <v>30935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4.25</v>
      </c>
      <c r="C19" s="159">
        <f>ROUND(VALUE(SUBSTITUTE(実質収支比率等に係る経年分析!G$48,"▲","-")),2)</f>
        <v>4.42</v>
      </c>
      <c r="D19" s="159">
        <f>ROUND(VALUE(SUBSTITUTE(実質収支比率等に係る経年分析!H$48,"▲","-")),2)</f>
        <v>3.76</v>
      </c>
      <c r="E19" s="159">
        <f>ROUND(VALUE(SUBSTITUTE(実質収支比率等に係る経年分析!I$48,"▲","-")),2)</f>
        <v>5.35</v>
      </c>
      <c r="F19" s="159">
        <f>ROUND(VALUE(SUBSTITUTE(実質収支比率等に係る経年分析!J$48,"▲","-")),2)</f>
        <v>3.6</v>
      </c>
    </row>
    <row r="20" spans="1:11" x14ac:dyDescent="0.15">
      <c r="A20" s="159" t="s">
        <v>49</v>
      </c>
      <c r="B20" s="159">
        <f>ROUND(VALUE(SUBSTITUTE(実質収支比率等に係る経年分析!F$47,"▲","-")),2)</f>
        <v>17.46</v>
      </c>
      <c r="C20" s="159">
        <f>ROUND(VALUE(SUBSTITUTE(実質収支比率等に係る経年分析!G$47,"▲","-")),2)</f>
        <v>16.57</v>
      </c>
      <c r="D20" s="159">
        <f>ROUND(VALUE(SUBSTITUTE(実質収支比率等に係る経年分析!H$47,"▲","-")),2)</f>
        <v>19.11</v>
      </c>
      <c r="E20" s="159">
        <f>ROUND(VALUE(SUBSTITUTE(実質収支比率等に係る経年分析!I$47,"▲","-")),2)</f>
        <v>20.05</v>
      </c>
      <c r="F20" s="159">
        <f>ROUND(VALUE(SUBSTITUTE(実質収支比率等に係る経年分析!J$47,"▲","-")),2)</f>
        <v>20.29</v>
      </c>
    </row>
    <row r="21" spans="1:11" x14ac:dyDescent="0.15">
      <c r="A21" s="159" t="s">
        <v>50</v>
      </c>
      <c r="B21" s="159">
        <f>IF(ISNUMBER(VALUE(SUBSTITUTE(実質収支比率等に係る経年分析!F$49,"▲","-"))),ROUND(VALUE(SUBSTITUTE(実質収支比率等に係る経年分析!F$49,"▲","-")),2),NA())</f>
        <v>4.3499999999999996</v>
      </c>
      <c r="C21" s="159">
        <f>IF(ISNUMBER(VALUE(SUBSTITUTE(実質収支比率等に係る経年分析!G$49,"▲","-"))),ROUND(VALUE(SUBSTITUTE(実質収支比率等に係る経年分析!G$49,"▲","-")),2),NA())</f>
        <v>0.62</v>
      </c>
      <c r="D21" s="159">
        <f>IF(ISNUMBER(VALUE(SUBSTITUTE(実質収支比率等に係る経年分析!H$49,"▲","-"))),ROUND(VALUE(SUBSTITUTE(実質収支比率等に係る経年分析!H$49,"▲","-")),2),NA())</f>
        <v>2.57</v>
      </c>
      <c r="E21" s="159">
        <f>IF(ISNUMBER(VALUE(SUBSTITUTE(実質収支比率等に係る経年分析!I$49,"▲","-"))),ROUND(VALUE(SUBSTITUTE(実質収支比率等に係る経年分析!I$49,"▲","-")),2),NA())</f>
        <v>2.37</v>
      </c>
      <c r="F21" s="159">
        <f>IF(ISNUMBER(VALUE(SUBSTITUTE(実質収支比率等に係る経年分析!J$49,"▲","-"))),ROUND(VALUE(SUBSTITUTE(実質収支比率等に係る経年分析!J$49,"▲","-")),2),NA())</f>
        <v>-1.78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0.03</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土地取得事業特別会計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0.04</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x14ac:dyDescent="0.15">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7.0000000000000007E-2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7.0000000000000007E-2</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7.0000000000000007E-2</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7.0000000000000007E-2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0.13</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1.1299999999999999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1.38</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4.1500000000000004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4.37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3.68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5.27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3.51</v>
      </c>
    </row>
    <row r="35" spans="1:16" x14ac:dyDescent="0.15">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8.32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9.4600000000000009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11.12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9.6199999999999992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6.85</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13.38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14.75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15.23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12.35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1174</v>
      </c>
      <c r="E42" s="161"/>
      <c r="F42" s="161"/>
      <c r="G42" s="161">
        <f>'実質公債費比率（分子）の構造'!L$52</f>
        <v>1246</v>
      </c>
      <c r="H42" s="161"/>
      <c r="I42" s="161"/>
      <c r="J42" s="161">
        <f>'実質公債費比率（分子）の構造'!M$52</f>
        <v>1215</v>
      </c>
      <c r="K42" s="161"/>
      <c r="L42" s="161"/>
      <c r="M42" s="161">
        <f>'実質公債費比率（分子）の構造'!N$52</f>
        <v>1249</v>
      </c>
      <c r="N42" s="161"/>
      <c r="O42" s="161"/>
      <c r="P42" s="161">
        <f>'実質公債費比率（分子）の構造'!O$52</f>
        <v>1252</v>
      </c>
    </row>
    <row r="43" spans="1:16" x14ac:dyDescent="0.15">
      <c r="A43" s="161" t="s">
        <v>58</v>
      </c>
      <c r="B43" s="161">
        <f>'実質公債費比率（分子）の構造'!K$51</f>
        <v>0</v>
      </c>
      <c r="C43" s="161"/>
      <c r="D43" s="161"/>
      <c r="E43" s="161" t="str">
        <f>'実質公債費比率（分子）の構造'!L$51</f>
        <v>-</v>
      </c>
      <c r="F43" s="161"/>
      <c r="G43" s="161"/>
      <c r="H43" s="161">
        <f>'実質公債費比率（分子）の構造'!M$51</f>
        <v>0</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36</v>
      </c>
      <c r="C44" s="161"/>
      <c r="D44" s="161"/>
      <c r="E44" s="161">
        <f>'実質公債費比率（分子）の構造'!L$50</f>
        <v>33</v>
      </c>
      <c r="F44" s="161"/>
      <c r="G44" s="161"/>
      <c r="H44" s="161">
        <f>'実質公債費比率（分子）の構造'!M$50</f>
        <v>31</v>
      </c>
      <c r="I44" s="161"/>
      <c r="J44" s="161"/>
      <c r="K44" s="161">
        <f>'実質公債費比率（分子）の構造'!N$50</f>
        <v>30</v>
      </c>
      <c r="L44" s="161"/>
      <c r="M44" s="161"/>
      <c r="N44" s="161">
        <f>'実質公債費比率（分子）の構造'!O$50</f>
        <v>27</v>
      </c>
      <c r="O44" s="161"/>
      <c r="P44" s="161"/>
    </row>
    <row r="45" spans="1:16" x14ac:dyDescent="0.15">
      <c r="A45" s="161" t="s">
        <v>60</v>
      </c>
      <c r="B45" s="161">
        <f>'実質公債費比率（分子）の構造'!K$49</f>
        <v>565</v>
      </c>
      <c r="C45" s="161"/>
      <c r="D45" s="161"/>
      <c r="E45" s="161">
        <f>'実質公債費比率（分子）の構造'!L$49</f>
        <v>573</v>
      </c>
      <c r="F45" s="161"/>
      <c r="G45" s="161"/>
      <c r="H45" s="161">
        <f>'実質公債費比率（分子）の構造'!M$49</f>
        <v>582</v>
      </c>
      <c r="I45" s="161"/>
      <c r="J45" s="161"/>
      <c r="K45" s="161">
        <f>'実質公債費比率（分子）の構造'!N$49</f>
        <v>571</v>
      </c>
      <c r="L45" s="161"/>
      <c r="M45" s="161"/>
      <c r="N45" s="161">
        <f>'実質公債費比率（分子）の構造'!O$49</f>
        <v>577</v>
      </c>
      <c r="O45" s="161"/>
      <c r="P45" s="161"/>
    </row>
    <row r="46" spans="1:16" x14ac:dyDescent="0.15">
      <c r="A46" s="161" t="s">
        <v>61</v>
      </c>
      <c r="B46" s="161">
        <f>'実質公債費比率（分子）の構造'!K$48</f>
        <v>394</v>
      </c>
      <c r="C46" s="161"/>
      <c r="D46" s="161"/>
      <c r="E46" s="161">
        <f>'実質公債費比率（分子）の構造'!L$48</f>
        <v>388</v>
      </c>
      <c r="F46" s="161"/>
      <c r="G46" s="161"/>
      <c r="H46" s="161">
        <f>'実質公債費比率（分子）の構造'!M$48</f>
        <v>384</v>
      </c>
      <c r="I46" s="161"/>
      <c r="J46" s="161"/>
      <c r="K46" s="161">
        <f>'実質公債費比率（分子）の構造'!N$48</f>
        <v>443</v>
      </c>
      <c r="L46" s="161"/>
      <c r="M46" s="161"/>
      <c r="N46" s="161">
        <f>'実質公債費比率（分子）の構造'!O$48</f>
        <v>484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979</v>
      </c>
      <c r="C49" s="161"/>
      <c r="D49" s="161"/>
      <c r="E49" s="161">
        <f>'実質公債費比率（分子）の構造'!L$45</f>
        <v>992</v>
      </c>
      <c r="F49" s="161"/>
      <c r="G49" s="161"/>
      <c r="H49" s="161">
        <f>'実質公債費比率（分子）の構造'!M$45</f>
        <v>960</v>
      </c>
      <c r="I49" s="161"/>
      <c r="J49" s="161"/>
      <c r="K49" s="161">
        <f>'実質公債費比率（分子）の構造'!N$45</f>
        <v>987</v>
      </c>
      <c r="L49" s="161"/>
      <c r="M49" s="161"/>
      <c r="N49" s="161">
        <f>'実質公債費比率（分子）の構造'!O$45</f>
        <v>991</v>
      </c>
      <c r="O49" s="161"/>
      <c r="P49" s="161"/>
    </row>
    <row r="50" spans="1:16" x14ac:dyDescent="0.15">
      <c r="A50" s="161" t="s">
        <v>65</v>
      </c>
      <c r="B50" s="161" t="e">
        <f>NA()</f>
        <v>#N/A</v>
      </c>
      <c r="C50" s="161">
        <f>IF(ISNUMBER('実質公債費比率（分子）の構造'!K$53),'実質公債費比率（分子）の構造'!K$53,NA())</f>
        <v>800</v>
      </c>
      <c r="D50" s="161" t="e">
        <f>NA()</f>
        <v>#N/A</v>
      </c>
      <c r="E50" s="161" t="e">
        <f>NA()</f>
        <v>#N/A</v>
      </c>
      <c r="F50" s="161">
        <f>IF(ISNUMBER('実質公債費比率（分子）の構造'!L$53),'実質公債費比率（分子）の構造'!L$53,NA())</f>
        <v>740</v>
      </c>
      <c r="G50" s="161" t="e">
        <f>NA()</f>
        <v>#N/A</v>
      </c>
      <c r="H50" s="161" t="e">
        <f>NA()</f>
        <v>#N/A</v>
      </c>
      <c r="I50" s="161">
        <f>IF(ISNUMBER('実質公債費比率（分子）の構造'!M$53),'実質公債費比率（分子）の構造'!M$53,NA())</f>
        <v>742</v>
      </c>
      <c r="J50" s="161" t="e">
        <f>NA()</f>
        <v>#N/A</v>
      </c>
      <c r="K50" s="161" t="e">
        <f>NA()</f>
        <v>#N/A</v>
      </c>
      <c r="L50" s="161">
        <f>IF(ISNUMBER('実質公債費比率（分子）の構造'!N$53),'実質公債費比率（分子）の構造'!N$53,NA())</f>
        <v>782</v>
      </c>
      <c r="M50" s="161" t="e">
        <f>NA()</f>
        <v>#N/A</v>
      </c>
      <c r="N50" s="161" t="e">
        <f>NA()</f>
        <v>#N/A</v>
      </c>
      <c r="O50" s="161">
        <f>IF(ISNUMBER('実質公債費比率（分子）の構造'!O$53),'実質公債費比率（分子）の構造'!O$53,NA())</f>
        <v>827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14181</v>
      </c>
      <c r="E56" s="160"/>
      <c r="F56" s="160"/>
      <c r="G56" s="160">
        <f>'将来負担比率（分子）の構造'!J$52</f>
        <v>13957</v>
      </c>
      <c r="H56" s="160"/>
      <c r="I56" s="160"/>
      <c r="J56" s="160">
        <f>'将来負担比率（分子）の構造'!K$52</f>
        <v>13776</v>
      </c>
      <c r="K56" s="160"/>
      <c r="L56" s="160"/>
      <c r="M56" s="160">
        <f>'将来負担比率（分子）の構造'!L$52</f>
        <v>13446</v>
      </c>
      <c r="N56" s="160"/>
      <c r="O56" s="160"/>
      <c r="P56" s="160">
        <f>'将来負担比率（分子）の構造'!M$52</f>
        <v>12929</v>
      </c>
    </row>
    <row r="57" spans="1:16" x14ac:dyDescent="0.15">
      <c r="A57" s="160" t="s">
        <v>36</v>
      </c>
      <c r="B57" s="160"/>
      <c r="C57" s="160"/>
      <c r="D57" s="160">
        <f>'将来負担比率（分子）の構造'!I$51</f>
        <v>785</v>
      </c>
      <c r="E57" s="160"/>
      <c r="F57" s="160"/>
      <c r="G57" s="160">
        <f>'将来負担比率（分子）の構造'!J$51</f>
        <v>869</v>
      </c>
      <c r="H57" s="160"/>
      <c r="I57" s="160"/>
      <c r="J57" s="160">
        <f>'将来負担比率（分子）の構造'!K$51</f>
        <v>898</v>
      </c>
      <c r="K57" s="160"/>
      <c r="L57" s="160"/>
      <c r="M57" s="160">
        <f>'将来負担比率（分子）の構造'!L$51</f>
        <v>863</v>
      </c>
      <c r="N57" s="160"/>
      <c r="O57" s="160"/>
      <c r="P57" s="160">
        <f>'将来負担比率（分子）の構造'!M$51</f>
        <v>781</v>
      </c>
    </row>
    <row r="58" spans="1:16" x14ac:dyDescent="0.15">
      <c r="A58" s="160" t="s">
        <v>35</v>
      </c>
      <c r="B58" s="160"/>
      <c r="C58" s="160"/>
      <c r="D58" s="160">
        <f>'将来負担比率（分子）の構造'!I$50</f>
        <v>2008</v>
      </c>
      <c r="E58" s="160"/>
      <c r="F58" s="160"/>
      <c r="G58" s="160">
        <f>'将来負担比率（分子）の構造'!J$50</f>
        <v>2126</v>
      </c>
      <c r="H58" s="160"/>
      <c r="I58" s="160"/>
      <c r="J58" s="160">
        <f>'将来負担比率（分子）の構造'!K$50</f>
        <v>2542</v>
      </c>
      <c r="K58" s="160"/>
      <c r="L58" s="160"/>
      <c r="M58" s="160">
        <f>'将来負担比率（分子）の構造'!L$50</f>
        <v>2749</v>
      </c>
      <c r="N58" s="160"/>
      <c r="O58" s="160"/>
      <c r="P58" s="160">
        <f>'将来負担比率（分子）の構造'!M$50</f>
        <v>2919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1294</v>
      </c>
      <c r="C62" s="160"/>
      <c r="D62" s="160"/>
      <c r="E62" s="160">
        <f>'将来負担比率（分子）の構造'!J$45</f>
        <v>1128</v>
      </c>
      <c r="F62" s="160"/>
      <c r="G62" s="160"/>
      <c r="H62" s="160">
        <f>'将来負担比率（分子）の構造'!K$45</f>
        <v>1053</v>
      </c>
      <c r="I62" s="160"/>
      <c r="J62" s="160"/>
      <c r="K62" s="160">
        <f>'将来負担比率（分子）の構造'!L$45</f>
        <v>1038</v>
      </c>
      <c r="L62" s="160"/>
      <c r="M62" s="160"/>
      <c r="N62" s="160">
        <f>'将来負担比率（分子）の構造'!M$45</f>
        <v>807</v>
      </c>
      <c r="O62" s="160"/>
      <c r="P62" s="160"/>
    </row>
    <row r="63" spans="1:16" x14ac:dyDescent="0.15">
      <c r="A63" s="160" t="s">
        <v>28</v>
      </c>
      <c r="B63" s="160">
        <f>'将来負担比率（分子）の構造'!I$44</f>
        <v>8530</v>
      </c>
      <c r="C63" s="160"/>
      <c r="D63" s="160"/>
      <c r="E63" s="160">
        <f>'将来負担比率（分子）の構造'!J$44</f>
        <v>8593</v>
      </c>
      <c r="F63" s="160"/>
      <c r="G63" s="160"/>
      <c r="H63" s="160">
        <f>'将来負担比率（分子）の構造'!K$44</f>
        <v>8368</v>
      </c>
      <c r="I63" s="160"/>
      <c r="J63" s="160"/>
      <c r="K63" s="160">
        <f>'将来負担比率（分子）の構造'!L$44</f>
        <v>8217</v>
      </c>
      <c r="L63" s="160"/>
      <c r="M63" s="160"/>
      <c r="N63" s="160">
        <f>'将来負担比率（分子）の構造'!M$44</f>
        <v>7925</v>
      </c>
      <c r="O63" s="160"/>
      <c r="P63" s="160"/>
    </row>
    <row r="64" spans="1:16" x14ac:dyDescent="0.15">
      <c r="A64" s="160" t="s">
        <v>27</v>
      </c>
      <c r="B64" s="160">
        <f>'将来負担比率（分子）の構造'!I$43</f>
        <v>5710</v>
      </c>
      <c r="C64" s="160"/>
      <c r="D64" s="160"/>
      <c r="E64" s="160">
        <f>'将来負担比率（分子）の構造'!J$43</f>
        <v>5607</v>
      </c>
      <c r="F64" s="160"/>
      <c r="G64" s="160"/>
      <c r="H64" s="160">
        <f>'将来負担比率（分子）の構造'!K$43</f>
        <v>5568</v>
      </c>
      <c r="I64" s="160"/>
      <c r="J64" s="160"/>
      <c r="K64" s="160">
        <f>'将来負担比率（分子）の構造'!L$43</f>
        <v>5456</v>
      </c>
      <c r="L64" s="160"/>
      <c r="M64" s="160"/>
      <c r="N64" s="160">
        <f>'将来負担比率（分子）の構造'!M$43</f>
        <v>5212</v>
      </c>
      <c r="O64" s="160"/>
      <c r="P64" s="160"/>
    </row>
    <row r="65" spans="1:16" x14ac:dyDescent="0.15">
      <c r="A65" s="160" t="s">
        <v>26</v>
      </c>
      <c r="B65" s="160">
        <f>'将来負担比率（分子）の構造'!I$42</f>
        <v>186</v>
      </c>
      <c r="C65" s="160"/>
      <c r="D65" s="160"/>
      <c r="E65" s="160">
        <f>'将来負担比率（分子）の構造'!J$42</f>
        <v>154</v>
      </c>
      <c r="F65" s="160"/>
      <c r="G65" s="160"/>
      <c r="H65" s="160">
        <f>'将来負担比率（分子）の構造'!K$42</f>
        <v>125</v>
      </c>
      <c r="I65" s="160"/>
      <c r="J65" s="160"/>
      <c r="K65" s="160">
        <f>'将来負担比率（分子）の構造'!L$42</f>
        <v>95</v>
      </c>
      <c r="L65" s="160"/>
      <c r="M65" s="160"/>
      <c r="N65" s="160">
        <f>'将来負担比率（分子）の構造'!M$42</f>
        <v>69</v>
      </c>
      <c r="O65" s="160"/>
      <c r="P65" s="160"/>
    </row>
    <row r="66" spans="1:16" x14ac:dyDescent="0.15">
      <c r="A66" s="160" t="s">
        <v>25</v>
      </c>
      <c r="B66" s="160">
        <f>'将来負担比率（分子）の構造'!I$41</f>
        <v>9810</v>
      </c>
      <c r="C66" s="160"/>
      <c r="D66" s="160"/>
      <c r="E66" s="160">
        <f>'将来負担比率（分子）の構造'!J$41</f>
        <v>9573</v>
      </c>
      <c r="F66" s="160"/>
      <c r="G66" s="160"/>
      <c r="H66" s="160">
        <f>'将来負担比率（分子）の構造'!K$41</f>
        <v>9440</v>
      </c>
      <c r="I66" s="160"/>
      <c r="J66" s="160"/>
      <c r="K66" s="160">
        <f>'将来負担比率（分子）の構造'!L$41</f>
        <v>9083</v>
      </c>
      <c r="L66" s="160"/>
      <c r="M66" s="160"/>
      <c r="N66" s="160">
        <f>'将来負担比率（分子）の構造'!M$41</f>
        <v>8689</v>
      </c>
      <c r="O66" s="160"/>
      <c r="P66" s="160"/>
    </row>
    <row r="67" spans="1:16" x14ac:dyDescent="0.15">
      <c r="A67" s="160" t="s">
        <v>69</v>
      </c>
      <c r="B67" s="160" t="e">
        <f>NA()</f>
        <v>#N/A</v>
      </c>
      <c r="C67" s="160">
        <f>IF(ISNUMBER('将来負担比率（分子）の構造'!I$53), IF('将来負担比率（分子）の構造'!I$53 &lt; 0, 0, '将来負担比率（分子）の構造'!I$53), NA())</f>
        <v>8557</v>
      </c>
      <c r="D67" s="160" t="e">
        <f>NA()</f>
        <v>#N/A</v>
      </c>
      <c r="E67" s="160" t="e">
        <f>NA()</f>
        <v>#N/A</v>
      </c>
      <c r="F67" s="160">
        <f>IF(ISNUMBER('将来負担比率（分子）の構造'!J$53), IF('将来負担比率（分子）の構造'!J$53 &lt; 0, 0, '将来負担比率（分子）の構造'!J$53), NA())</f>
        <v>8104</v>
      </c>
      <c r="G67" s="160" t="e">
        <f>NA()</f>
        <v>#N/A</v>
      </c>
      <c r="H67" s="160" t="e">
        <f>NA()</f>
        <v>#N/A</v>
      </c>
      <c r="I67" s="160">
        <f>IF(ISNUMBER('将来負担比率（分子）の構造'!K$53), IF('将来負担比率（分子）の構造'!K$53 &lt; 0, 0, '将来負担比率（分子）の構造'!K$53), NA())</f>
        <v>7337</v>
      </c>
      <c r="J67" s="160" t="e">
        <f>NA()</f>
        <v>#N/A</v>
      </c>
      <c r="K67" s="160" t="e">
        <f>NA()</f>
        <v>#N/A</v>
      </c>
      <c r="L67" s="160">
        <f>IF(ISNUMBER('将来負担比率（分子）の構造'!L$53), IF('将来負担比率（分子）の構造'!L$53 &lt; 0, 0, '将来負担比率（分子）の構造'!L$53), NA())</f>
        <v>6832</v>
      </c>
      <c r="M67" s="160" t="e">
        <f>NA()</f>
        <v>#N/A</v>
      </c>
      <c r="N67" s="160" t="e">
        <f>NA()</f>
        <v>#N/A</v>
      </c>
      <c r="O67" s="160">
        <f>IF(ISNUMBER('将来負担比率（分子）の構造'!M$53), IF('将来負担比率（分子）の構造'!M$53 &lt; 0, 0, '将来負担比率（分子）の構造'!M$53), NA())</f>
        <v>6073</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1225</v>
      </c>
      <c r="C72" s="164">
        <f>基金残高に係る経年分析!G55</f>
        <v>1276</v>
      </c>
      <c r="D72" s="164">
        <f>基金残高に係る経年分析!H55</f>
        <v>1277</v>
      </c>
    </row>
    <row r="73" spans="1:16" x14ac:dyDescent="0.15">
      <c r="A73" s="163" t="s">
        <v>72</v>
      </c>
      <c r="B73" s="164">
        <f>基金残高に係る経年分析!F56</f>
        <v>500</v>
      </c>
      <c r="C73" s="164">
        <f>基金残高に係る経年分析!G56</f>
        <v>551</v>
      </c>
      <c r="D73" s="164">
        <f>基金残高に係る経年分析!H56</f>
        <v>551</v>
      </c>
    </row>
    <row r="74" spans="1:16" x14ac:dyDescent="0.15">
      <c r="A74" s="163" t="s">
        <v>73</v>
      </c>
      <c r="B74" s="164">
        <f>基金残高に係る経年分析!F57</f>
        <v>566</v>
      </c>
      <c r="C74" s="164">
        <f>基金残高に係る経年分析!G57</f>
        <v>592</v>
      </c>
      <c r="D74" s="164">
        <f>基金残高に係る経年分析!H57</f>
        <v>610</v>
      </c>
    </row>
  </sheetData>
  <sheetProtection algorithmName="SHA-512" hashValue="0BDi+Ilfq2inBOxnISaYFa9g4AYDHl5q/wxfc8AuqO5h/ECoY8lis+GAc7PPgsaifodVOdYbZvhQBKb+fhPIpQ==" saltValue="FeNCwsm9fkMiA2AAZCjj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208</v>
      </c>
      <c r="DI1" s="598"/>
      <c r="DJ1" s="598"/>
      <c r="DK1" s="598"/>
      <c r="DL1" s="598"/>
      <c r="DM1" s="598"/>
      <c r="DN1" s="599"/>
      <c r="DO1" s="205"/>
      <c r="DP1" s="597" t="s">
        <v>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221</v>
      </c>
      <c r="C5" s="608"/>
      <c r="D5" s="608"/>
      <c r="E5" s="608"/>
      <c r="F5" s="608"/>
      <c r="G5" s="608"/>
      <c r="H5" s="608"/>
      <c r="I5" s="608"/>
      <c r="J5" s="608"/>
      <c r="K5" s="608"/>
      <c r="L5" s="608"/>
      <c r="M5" s="608"/>
      <c r="N5" s="608"/>
      <c r="O5" s="608"/>
      <c r="P5" s="608"/>
      <c r="Q5" s="609"/>
      <c r="R5" s="610">
        <v>2705766</v>
      </c>
      <c r="S5" s="611"/>
      <c r="T5" s="611"/>
      <c r="U5" s="611"/>
      <c r="V5" s="611"/>
      <c r="W5" s="611"/>
      <c r="X5" s="611"/>
      <c r="Y5" s="612"/>
      <c r="Z5" s="613">
        <v>28.1</v>
      </c>
      <c r="AA5" s="613"/>
      <c r="AB5" s="613"/>
      <c r="AC5" s="613"/>
      <c r="AD5" s="614">
        <v>2705766</v>
      </c>
      <c r="AE5" s="614"/>
      <c r="AF5" s="614"/>
      <c r="AG5" s="614"/>
      <c r="AH5" s="614"/>
      <c r="AI5" s="614"/>
      <c r="AJ5" s="614"/>
      <c r="AK5" s="614"/>
      <c r="AL5" s="615">
        <v>44.8</v>
      </c>
      <c r="AM5" s="616"/>
      <c r="AN5" s="616"/>
      <c r="AO5" s="617"/>
      <c r="AP5" s="607" t="s">
        <v>222</v>
      </c>
      <c r="AQ5" s="608"/>
      <c r="AR5" s="608"/>
      <c r="AS5" s="608"/>
      <c r="AT5" s="608"/>
      <c r="AU5" s="608"/>
      <c r="AV5" s="608"/>
      <c r="AW5" s="608"/>
      <c r="AX5" s="608"/>
      <c r="AY5" s="608"/>
      <c r="AZ5" s="608"/>
      <c r="BA5" s="608"/>
      <c r="BB5" s="608"/>
      <c r="BC5" s="608"/>
      <c r="BD5" s="608"/>
      <c r="BE5" s="608"/>
      <c r="BF5" s="609"/>
      <c r="BG5" s="621">
        <v>2703313</v>
      </c>
      <c r="BH5" s="622"/>
      <c r="BI5" s="622"/>
      <c r="BJ5" s="622"/>
      <c r="BK5" s="622"/>
      <c r="BL5" s="622"/>
      <c r="BM5" s="622"/>
      <c r="BN5" s="623"/>
      <c r="BO5" s="624">
        <v>99.9</v>
      </c>
      <c r="BP5" s="624"/>
      <c r="BQ5" s="624"/>
      <c r="BR5" s="624"/>
      <c r="BS5" s="625">
        <v>130008</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215</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x14ac:dyDescent="0.15">
      <c r="B6" s="618" t="s">
        <v>226</v>
      </c>
      <c r="C6" s="619"/>
      <c r="D6" s="619"/>
      <c r="E6" s="619"/>
      <c r="F6" s="619"/>
      <c r="G6" s="619"/>
      <c r="H6" s="619"/>
      <c r="I6" s="619"/>
      <c r="J6" s="619"/>
      <c r="K6" s="619"/>
      <c r="L6" s="619"/>
      <c r="M6" s="619"/>
      <c r="N6" s="619"/>
      <c r="O6" s="619"/>
      <c r="P6" s="619"/>
      <c r="Q6" s="620"/>
      <c r="R6" s="621">
        <v>114353</v>
      </c>
      <c r="S6" s="622"/>
      <c r="T6" s="622"/>
      <c r="U6" s="622"/>
      <c r="V6" s="622"/>
      <c r="W6" s="622"/>
      <c r="X6" s="622"/>
      <c r="Y6" s="623"/>
      <c r="Z6" s="624">
        <v>1.2</v>
      </c>
      <c r="AA6" s="624"/>
      <c r="AB6" s="624"/>
      <c r="AC6" s="624"/>
      <c r="AD6" s="625">
        <v>114353</v>
      </c>
      <c r="AE6" s="625"/>
      <c r="AF6" s="625"/>
      <c r="AG6" s="625"/>
      <c r="AH6" s="625"/>
      <c r="AI6" s="625"/>
      <c r="AJ6" s="625"/>
      <c r="AK6" s="625"/>
      <c r="AL6" s="626">
        <v>1.9</v>
      </c>
      <c r="AM6" s="627"/>
      <c r="AN6" s="627"/>
      <c r="AO6" s="628"/>
      <c r="AP6" s="618" t="s">
        <v>227</v>
      </c>
      <c r="AQ6" s="619"/>
      <c r="AR6" s="619"/>
      <c r="AS6" s="619"/>
      <c r="AT6" s="619"/>
      <c r="AU6" s="619"/>
      <c r="AV6" s="619"/>
      <c r="AW6" s="619"/>
      <c r="AX6" s="619"/>
      <c r="AY6" s="619"/>
      <c r="AZ6" s="619"/>
      <c r="BA6" s="619"/>
      <c r="BB6" s="619"/>
      <c r="BC6" s="619"/>
      <c r="BD6" s="619"/>
      <c r="BE6" s="619"/>
      <c r="BF6" s="620"/>
      <c r="BG6" s="621">
        <v>2703313</v>
      </c>
      <c r="BH6" s="622"/>
      <c r="BI6" s="622"/>
      <c r="BJ6" s="622"/>
      <c r="BK6" s="622"/>
      <c r="BL6" s="622"/>
      <c r="BM6" s="622"/>
      <c r="BN6" s="623"/>
      <c r="BO6" s="624">
        <v>99.9</v>
      </c>
      <c r="BP6" s="624"/>
      <c r="BQ6" s="624"/>
      <c r="BR6" s="624"/>
      <c r="BS6" s="625">
        <v>130008</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92252</v>
      </c>
      <c r="CS6" s="622"/>
      <c r="CT6" s="622"/>
      <c r="CU6" s="622"/>
      <c r="CV6" s="622"/>
      <c r="CW6" s="622"/>
      <c r="CX6" s="622"/>
      <c r="CY6" s="623"/>
      <c r="CZ6" s="615">
        <v>1</v>
      </c>
      <c r="DA6" s="616"/>
      <c r="DB6" s="616"/>
      <c r="DC6" s="635"/>
      <c r="DD6" s="630" t="s">
        <v>133</v>
      </c>
      <c r="DE6" s="622"/>
      <c r="DF6" s="622"/>
      <c r="DG6" s="622"/>
      <c r="DH6" s="622"/>
      <c r="DI6" s="622"/>
      <c r="DJ6" s="622"/>
      <c r="DK6" s="622"/>
      <c r="DL6" s="622"/>
      <c r="DM6" s="622"/>
      <c r="DN6" s="622"/>
      <c r="DO6" s="622"/>
      <c r="DP6" s="623"/>
      <c r="DQ6" s="630">
        <v>92252</v>
      </c>
      <c r="DR6" s="622"/>
      <c r="DS6" s="622"/>
      <c r="DT6" s="622"/>
      <c r="DU6" s="622"/>
      <c r="DV6" s="622"/>
      <c r="DW6" s="622"/>
      <c r="DX6" s="622"/>
      <c r="DY6" s="622"/>
      <c r="DZ6" s="622"/>
      <c r="EA6" s="622"/>
      <c r="EB6" s="622"/>
      <c r="EC6" s="631"/>
    </row>
    <row r="7" spans="2:143" ht="11.25" customHeight="1" x14ac:dyDescent="0.15">
      <c r="B7" s="618" t="s">
        <v>229</v>
      </c>
      <c r="C7" s="619"/>
      <c r="D7" s="619"/>
      <c r="E7" s="619"/>
      <c r="F7" s="619"/>
      <c r="G7" s="619"/>
      <c r="H7" s="619"/>
      <c r="I7" s="619"/>
      <c r="J7" s="619"/>
      <c r="K7" s="619"/>
      <c r="L7" s="619"/>
      <c r="M7" s="619"/>
      <c r="N7" s="619"/>
      <c r="O7" s="619"/>
      <c r="P7" s="619"/>
      <c r="Q7" s="620"/>
      <c r="R7" s="621">
        <v>5754</v>
      </c>
      <c r="S7" s="622"/>
      <c r="T7" s="622"/>
      <c r="U7" s="622"/>
      <c r="V7" s="622"/>
      <c r="W7" s="622"/>
      <c r="X7" s="622"/>
      <c r="Y7" s="623"/>
      <c r="Z7" s="624">
        <v>0.1</v>
      </c>
      <c r="AA7" s="624"/>
      <c r="AB7" s="624"/>
      <c r="AC7" s="624"/>
      <c r="AD7" s="625">
        <v>5754</v>
      </c>
      <c r="AE7" s="625"/>
      <c r="AF7" s="625"/>
      <c r="AG7" s="625"/>
      <c r="AH7" s="625"/>
      <c r="AI7" s="625"/>
      <c r="AJ7" s="625"/>
      <c r="AK7" s="625"/>
      <c r="AL7" s="626">
        <v>0.1</v>
      </c>
      <c r="AM7" s="627"/>
      <c r="AN7" s="627"/>
      <c r="AO7" s="628"/>
      <c r="AP7" s="618" t="s">
        <v>230</v>
      </c>
      <c r="AQ7" s="619"/>
      <c r="AR7" s="619"/>
      <c r="AS7" s="619"/>
      <c r="AT7" s="619"/>
      <c r="AU7" s="619"/>
      <c r="AV7" s="619"/>
      <c r="AW7" s="619"/>
      <c r="AX7" s="619"/>
      <c r="AY7" s="619"/>
      <c r="AZ7" s="619"/>
      <c r="BA7" s="619"/>
      <c r="BB7" s="619"/>
      <c r="BC7" s="619"/>
      <c r="BD7" s="619"/>
      <c r="BE7" s="619"/>
      <c r="BF7" s="620"/>
      <c r="BG7" s="621">
        <v>1146197</v>
      </c>
      <c r="BH7" s="622"/>
      <c r="BI7" s="622"/>
      <c r="BJ7" s="622"/>
      <c r="BK7" s="622"/>
      <c r="BL7" s="622"/>
      <c r="BM7" s="622"/>
      <c r="BN7" s="623"/>
      <c r="BO7" s="624">
        <v>42.4</v>
      </c>
      <c r="BP7" s="624"/>
      <c r="BQ7" s="624"/>
      <c r="BR7" s="624"/>
      <c r="BS7" s="625">
        <v>40561</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886714</v>
      </c>
      <c r="CS7" s="622"/>
      <c r="CT7" s="622"/>
      <c r="CU7" s="622"/>
      <c r="CV7" s="622"/>
      <c r="CW7" s="622"/>
      <c r="CX7" s="622"/>
      <c r="CY7" s="623"/>
      <c r="CZ7" s="624">
        <v>9.4</v>
      </c>
      <c r="DA7" s="624"/>
      <c r="DB7" s="624"/>
      <c r="DC7" s="624"/>
      <c r="DD7" s="630">
        <v>28140</v>
      </c>
      <c r="DE7" s="622"/>
      <c r="DF7" s="622"/>
      <c r="DG7" s="622"/>
      <c r="DH7" s="622"/>
      <c r="DI7" s="622"/>
      <c r="DJ7" s="622"/>
      <c r="DK7" s="622"/>
      <c r="DL7" s="622"/>
      <c r="DM7" s="622"/>
      <c r="DN7" s="622"/>
      <c r="DO7" s="622"/>
      <c r="DP7" s="623"/>
      <c r="DQ7" s="630">
        <v>803562</v>
      </c>
      <c r="DR7" s="622"/>
      <c r="DS7" s="622"/>
      <c r="DT7" s="622"/>
      <c r="DU7" s="622"/>
      <c r="DV7" s="622"/>
      <c r="DW7" s="622"/>
      <c r="DX7" s="622"/>
      <c r="DY7" s="622"/>
      <c r="DZ7" s="622"/>
      <c r="EA7" s="622"/>
      <c r="EB7" s="622"/>
      <c r="EC7" s="631"/>
    </row>
    <row r="8" spans="2:143" ht="11.25" customHeight="1" x14ac:dyDescent="0.15">
      <c r="B8" s="618" t="s">
        <v>232</v>
      </c>
      <c r="C8" s="619"/>
      <c r="D8" s="619"/>
      <c r="E8" s="619"/>
      <c r="F8" s="619"/>
      <c r="G8" s="619"/>
      <c r="H8" s="619"/>
      <c r="I8" s="619"/>
      <c r="J8" s="619"/>
      <c r="K8" s="619"/>
      <c r="L8" s="619"/>
      <c r="M8" s="619"/>
      <c r="N8" s="619"/>
      <c r="O8" s="619"/>
      <c r="P8" s="619"/>
      <c r="Q8" s="620"/>
      <c r="R8" s="621">
        <v>13698</v>
      </c>
      <c r="S8" s="622"/>
      <c r="T8" s="622"/>
      <c r="U8" s="622"/>
      <c r="V8" s="622"/>
      <c r="W8" s="622"/>
      <c r="X8" s="622"/>
      <c r="Y8" s="623"/>
      <c r="Z8" s="624">
        <v>0.1</v>
      </c>
      <c r="AA8" s="624"/>
      <c r="AB8" s="624"/>
      <c r="AC8" s="624"/>
      <c r="AD8" s="625">
        <v>13698</v>
      </c>
      <c r="AE8" s="625"/>
      <c r="AF8" s="625"/>
      <c r="AG8" s="625"/>
      <c r="AH8" s="625"/>
      <c r="AI8" s="625"/>
      <c r="AJ8" s="625"/>
      <c r="AK8" s="625"/>
      <c r="AL8" s="626">
        <v>0.2</v>
      </c>
      <c r="AM8" s="627"/>
      <c r="AN8" s="627"/>
      <c r="AO8" s="628"/>
      <c r="AP8" s="618" t="s">
        <v>233</v>
      </c>
      <c r="AQ8" s="619"/>
      <c r="AR8" s="619"/>
      <c r="AS8" s="619"/>
      <c r="AT8" s="619"/>
      <c r="AU8" s="619"/>
      <c r="AV8" s="619"/>
      <c r="AW8" s="619"/>
      <c r="AX8" s="619"/>
      <c r="AY8" s="619"/>
      <c r="AZ8" s="619"/>
      <c r="BA8" s="619"/>
      <c r="BB8" s="619"/>
      <c r="BC8" s="619"/>
      <c r="BD8" s="619"/>
      <c r="BE8" s="619"/>
      <c r="BF8" s="620"/>
      <c r="BG8" s="621">
        <v>36755</v>
      </c>
      <c r="BH8" s="622"/>
      <c r="BI8" s="622"/>
      <c r="BJ8" s="622"/>
      <c r="BK8" s="622"/>
      <c r="BL8" s="622"/>
      <c r="BM8" s="622"/>
      <c r="BN8" s="623"/>
      <c r="BO8" s="624">
        <v>1.4</v>
      </c>
      <c r="BP8" s="624"/>
      <c r="BQ8" s="624"/>
      <c r="BR8" s="624"/>
      <c r="BS8" s="630" t="s">
        <v>234</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3157175</v>
      </c>
      <c r="CS8" s="622"/>
      <c r="CT8" s="622"/>
      <c r="CU8" s="622"/>
      <c r="CV8" s="622"/>
      <c r="CW8" s="622"/>
      <c r="CX8" s="622"/>
      <c r="CY8" s="623"/>
      <c r="CZ8" s="624">
        <v>33.6</v>
      </c>
      <c r="DA8" s="624"/>
      <c r="DB8" s="624"/>
      <c r="DC8" s="624"/>
      <c r="DD8" s="630">
        <v>154707</v>
      </c>
      <c r="DE8" s="622"/>
      <c r="DF8" s="622"/>
      <c r="DG8" s="622"/>
      <c r="DH8" s="622"/>
      <c r="DI8" s="622"/>
      <c r="DJ8" s="622"/>
      <c r="DK8" s="622"/>
      <c r="DL8" s="622"/>
      <c r="DM8" s="622"/>
      <c r="DN8" s="622"/>
      <c r="DO8" s="622"/>
      <c r="DP8" s="623"/>
      <c r="DQ8" s="630">
        <v>1713295</v>
      </c>
      <c r="DR8" s="622"/>
      <c r="DS8" s="622"/>
      <c r="DT8" s="622"/>
      <c r="DU8" s="622"/>
      <c r="DV8" s="622"/>
      <c r="DW8" s="622"/>
      <c r="DX8" s="622"/>
      <c r="DY8" s="622"/>
      <c r="DZ8" s="622"/>
      <c r="EA8" s="622"/>
      <c r="EB8" s="622"/>
      <c r="EC8" s="631"/>
    </row>
    <row r="9" spans="2:143" ht="11.25" customHeight="1" x14ac:dyDescent="0.15">
      <c r="B9" s="618" t="s">
        <v>236</v>
      </c>
      <c r="C9" s="619"/>
      <c r="D9" s="619"/>
      <c r="E9" s="619"/>
      <c r="F9" s="619"/>
      <c r="G9" s="619"/>
      <c r="H9" s="619"/>
      <c r="I9" s="619"/>
      <c r="J9" s="619"/>
      <c r="K9" s="619"/>
      <c r="L9" s="619"/>
      <c r="M9" s="619"/>
      <c r="N9" s="619"/>
      <c r="O9" s="619"/>
      <c r="P9" s="619"/>
      <c r="Q9" s="620"/>
      <c r="R9" s="621">
        <v>13793</v>
      </c>
      <c r="S9" s="622"/>
      <c r="T9" s="622"/>
      <c r="U9" s="622"/>
      <c r="V9" s="622"/>
      <c r="W9" s="622"/>
      <c r="X9" s="622"/>
      <c r="Y9" s="623"/>
      <c r="Z9" s="624">
        <v>0.1</v>
      </c>
      <c r="AA9" s="624"/>
      <c r="AB9" s="624"/>
      <c r="AC9" s="624"/>
      <c r="AD9" s="625">
        <v>13793</v>
      </c>
      <c r="AE9" s="625"/>
      <c r="AF9" s="625"/>
      <c r="AG9" s="625"/>
      <c r="AH9" s="625"/>
      <c r="AI9" s="625"/>
      <c r="AJ9" s="625"/>
      <c r="AK9" s="625"/>
      <c r="AL9" s="626">
        <v>0.2</v>
      </c>
      <c r="AM9" s="627"/>
      <c r="AN9" s="627"/>
      <c r="AO9" s="628"/>
      <c r="AP9" s="618" t="s">
        <v>237</v>
      </c>
      <c r="AQ9" s="619"/>
      <c r="AR9" s="619"/>
      <c r="AS9" s="619"/>
      <c r="AT9" s="619"/>
      <c r="AU9" s="619"/>
      <c r="AV9" s="619"/>
      <c r="AW9" s="619"/>
      <c r="AX9" s="619"/>
      <c r="AY9" s="619"/>
      <c r="AZ9" s="619"/>
      <c r="BA9" s="619"/>
      <c r="BB9" s="619"/>
      <c r="BC9" s="619"/>
      <c r="BD9" s="619"/>
      <c r="BE9" s="619"/>
      <c r="BF9" s="620"/>
      <c r="BG9" s="621">
        <v>896617</v>
      </c>
      <c r="BH9" s="622"/>
      <c r="BI9" s="622"/>
      <c r="BJ9" s="622"/>
      <c r="BK9" s="622"/>
      <c r="BL9" s="622"/>
      <c r="BM9" s="622"/>
      <c r="BN9" s="623"/>
      <c r="BO9" s="624">
        <v>33.1</v>
      </c>
      <c r="BP9" s="624"/>
      <c r="BQ9" s="624"/>
      <c r="BR9" s="624"/>
      <c r="BS9" s="630" t="s">
        <v>234</v>
      </c>
      <c r="BT9" s="622"/>
      <c r="BU9" s="622"/>
      <c r="BV9" s="622"/>
      <c r="BW9" s="622"/>
      <c r="BX9" s="622"/>
      <c r="BY9" s="622"/>
      <c r="BZ9" s="622"/>
      <c r="CA9" s="622"/>
      <c r="CB9" s="631"/>
      <c r="CD9" s="636" t="s">
        <v>238</v>
      </c>
      <c r="CE9" s="637"/>
      <c r="CF9" s="637"/>
      <c r="CG9" s="637"/>
      <c r="CH9" s="637"/>
      <c r="CI9" s="637"/>
      <c r="CJ9" s="637"/>
      <c r="CK9" s="637"/>
      <c r="CL9" s="637"/>
      <c r="CM9" s="637"/>
      <c r="CN9" s="637"/>
      <c r="CO9" s="637"/>
      <c r="CP9" s="637"/>
      <c r="CQ9" s="638"/>
      <c r="CR9" s="621">
        <v>1001665</v>
      </c>
      <c r="CS9" s="622"/>
      <c r="CT9" s="622"/>
      <c r="CU9" s="622"/>
      <c r="CV9" s="622"/>
      <c r="CW9" s="622"/>
      <c r="CX9" s="622"/>
      <c r="CY9" s="623"/>
      <c r="CZ9" s="624">
        <v>10.7</v>
      </c>
      <c r="DA9" s="624"/>
      <c r="DB9" s="624"/>
      <c r="DC9" s="624"/>
      <c r="DD9" s="630">
        <v>1983</v>
      </c>
      <c r="DE9" s="622"/>
      <c r="DF9" s="622"/>
      <c r="DG9" s="622"/>
      <c r="DH9" s="622"/>
      <c r="DI9" s="622"/>
      <c r="DJ9" s="622"/>
      <c r="DK9" s="622"/>
      <c r="DL9" s="622"/>
      <c r="DM9" s="622"/>
      <c r="DN9" s="622"/>
      <c r="DO9" s="622"/>
      <c r="DP9" s="623"/>
      <c r="DQ9" s="630">
        <v>978672</v>
      </c>
      <c r="DR9" s="622"/>
      <c r="DS9" s="622"/>
      <c r="DT9" s="622"/>
      <c r="DU9" s="622"/>
      <c r="DV9" s="622"/>
      <c r="DW9" s="622"/>
      <c r="DX9" s="622"/>
      <c r="DY9" s="622"/>
      <c r="DZ9" s="622"/>
      <c r="EA9" s="622"/>
      <c r="EB9" s="622"/>
      <c r="EC9" s="631"/>
    </row>
    <row r="10" spans="2:143" ht="11.25" customHeight="1" x14ac:dyDescent="0.15">
      <c r="B10" s="618" t="s">
        <v>239</v>
      </c>
      <c r="C10" s="619"/>
      <c r="D10" s="619"/>
      <c r="E10" s="619"/>
      <c r="F10" s="619"/>
      <c r="G10" s="619"/>
      <c r="H10" s="619"/>
      <c r="I10" s="619"/>
      <c r="J10" s="619"/>
      <c r="K10" s="619"/>
      <c r="L10" s="619"/>
      <c r="M10" s="619"/>
      <c r="N10" s="619"/>
      <c r="O10" s="619"/>
      <c r="P10" s="619"/>
      <c r="Q10" s="620"/>
      <c r="R10" s="621" t="s">
        <v>124</v>
      </c>
      <c r="S10" s="622"/>
      <c r="T10" s="622"/>
      <c r="U10" s="622"/>
      <c r="V10" s="622"/>
      <c r="W10" s="622"/>
      <c r="X10" s="622"/>
      <c r="Y10" s="623"/>
      <c r="Z10" s="624" t="s">
        <v>124</v>
      </c>
      <c r="AA10" s="624"/>
      <c r="AB10" s="624"/>
      <c r="AC10" s="624"/>
      <c r="AD10" s="625" t="s">
        <v>124</v>
      </c>
      <c r="AE10" s="625"/>
      <c r="AF10" s="625"/>
      <c r="AG10" s="625"/>
      <c r="AH10" s="625"/>
      <c r="AI10" s="625"/>
      <c r="AJ10" s="625"/>
      <c r="AK10" s="625"/>
      <c r="AL10" s="626" t="s">
        <v>124</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50894</v>
      </c>
      <c r="BH10" s="622"/>
      <c r="BI10" s="622"/>
      <c r="BJ10" s="622"/>
      <c r="BK10" s="622"/>
      <c r="BL10" s="622"/>
      <c r="BM10" s="622"/>
      <c r="BN10" s="623"/>
      <c r="BO10" s="624">
        <v>1.9</v>
      </c>
      <c r="BP10" s="624"/>
      <c r="BQ10" s="624"/>
      <c r="BR10" s="624"/>
      <c r="BS10" s="630">
        <v>8461</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40846</v>
      </c>
      <c r="CS10" s="622"/>
      <c r="CT10" s="622"/>
      <c r="CU10" s="622"/>
      <c r="CV10" s="622"/>
      <c r="CW10" s="622"/>
      <c r="CX10" s="622"/>
      <c r="CY10" s="623"/>
      <c r="CZ10" s="624">
        <v>0.4</v>
      </c>
      <c r="DA10" s="624"/>
      <c r="DB10" s="624"/>
      <c r="DC10" s="624"/>
      <c r="DD10" s="630">
        <v>3958</v>
      </c>
      <c r="DE10" s="622"/>
      <c r="DF10" s="622"/>
      <c r="DG10" s="622"/>
      <c r="DH10" s="622"/>
      <c r="DI10" s="622"/>
      <c r="DJ10" s="622"/>
      <c r="DK10" s="622"/>
      <c r="DL10" s="622"/>
      <c r="DM10" s="622"/>
      <c r="DN10" s="622"/>
      <c r="DO10" s="622"/>
      <c r="DP10" s="623"/>
      <c r="DQ10" s="630">
        <v>17783</v>
      </c>
      <c r="DR10" s="622"/>
      <c r="DS10" s="622"/>
      <c r="DT10" s="622"/>
      <c r="DU10" s="622"/>
      <c r="DV10" s="622"/>
      <c r="DW10" s="622"/>
      <c r="DX10" s="622"/>
      <c r="DY10" s="622"/>
      <c r="DZ10" s="622"/>
      <c r="EA10" s="622"/>
      <c r="EB10" s="622"/>
      <c r="EC10" s="631"/>
    </row>
    <row r="11" spans="2:143" ht="11.25" customHeight="1" x14ac:dyDescent="0.15">
      <c r="B11" s="618" t="s">
        <v>242</v>
      </c>
      <c r="C11" s="619"/>
      <c r="D11" s="619"/>
      <c r="E11" s="619"/>
      <c r="F11" s="619"/>
      <c r="G11" s="619"/>
      <c r="H11" s="619"/>
      <c r="I11" s="619"/>
      <c r="J11" s="619"/>
      <c r="K11" s="619"/>
      <c r="L11" s="619"/>
      <c r="M11" s="619"/>
      <c r="N11" s="619"/>
      <c r="O11" s="619"/>
      <c r="P11" s="619"/>
      <c r="Q11" s="620"/>
      <c r="R11" s="621" t="s">
        <v>124</v>
      </c>
      <c r="S11" s="622"/>
      <c r="T11" s="622"/>
      <c r="U11" s="622"/>
      <c r="V11" s="622"/>
      <c r="W11" s="622"/>
      <c r="X11" s="622"/>
      <c r="Y11" s="623"/>
      <c r="Z11" s="624" t="s">
        <v>234</v>
      </c>
      <c r="AA11" s="624"/>
      <c r="AB11" s="624"/>
      <c r="AC11" s="624"/>
      <c r="AD11" s="625" t="s">
        <v>124</v>
      </c>
      <c r="AE11" s="625"/>
      <c r="AF11" s="625"/>
      <c r="AG11" s="625"/>
      <c r="AH11" s="625"/>
      <c r="AI11" s="625"/>
      <c r="AJ11" s="625"/>
      <c r="AK11" s="625"/>
      <c r="AL11" s="626" t="s">
        <v>133</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161931</v>
      </c>
      <c r="BH11" s="622"/>
      <c r="BI11" s="622"/>
      <c r="BJ11" s="622"/>
      <c r="BK11" s="622"/>
      <c r="BL11" s="622"/>
      <c r="BM11" s="622"/>
      <c r="BN11" s="623"/>
      <c r="BO11" s="624">
        <v>6</v>
      </c>
      <c r="BP11" s="624"/>
      <c r="BQ11" s="624"/>
      <c r="BR11" s="624"/>
      <c r="BS11" s="630">
        <v>32100</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390049</v>
      </c>
      <c r="CS11" s="622"/>
      <c r="CT11" s="622"/>
      <c r="CU11" s="622"/>
      <c r="CV11" s="622"/>
      <c r="CW11" s="622"/>
      <c r="CX11" s="622"/>
      <c r="CY11" s="623"/>
      <c r="CZ11" s="624">
        <v>4.2</v>
      </c>
      <c r="DA11" s="624"/>
      <c r="DB11" s="624"/>
      <c r="DC11" s="624"/>
      <c r="DD11" s="630">
        <v>100775</v>
      </c>
      <c r="DE11" s="622"/>
      <c r="DF11" s="622"/>
      <c r="DG11" s="622"/>
      <c r="DH11" s="622"/>
      <c r="DI11" s="622"/>
      <c r="DJ11" s="622"/>
      <c r="DK11" s="622"/>
      <c r="DL11" s="622"/>
      <c r="DM11" s="622"/>
      <c r="DN11" s="622"/>
      <c r="DO11" s="622"/>
      <c r="DP11" s="623"/>
      <c r="DQ11" s="630">
        <v>257729</v>
      </c>
      <c r="DR11" s="622"/>
      <c r="DS11" s="622"/>
      <c r="DT11" s="622"/>
      <c r="DU11" s="622"/>
      <c r="DV11" s="622"/>
      <c r="DW11" s="622"/>
      <c r="DX11" s="622"/>
      <c r="DY11" s="622"/>
      <c r="DZ11" s="622"/>
      <c r="EA11" s="622"/>
      <c r="EB11" s="622"/>
      <c r="EC11" s="631"/>
    </row>
    <row r="12" spans="2:143" ht="11.25" customHeight="1" x14ac:dyDescent="0.15">
      <c r="B12" s="618" t="s">
        <v>245</v>
      </c>
      <c r="C12" s="619"/>
      <c r="D12" s="619"/>
      <c r="E12" s="619"/>
      <c r="F12" s="619"/>
      <c r="G12" s="619"/>
      <c r="H12" s="619"/>
      <c r="I12" s="619"/>
      <c r="J12" s="619"/>
      <c r="K12" s="619"/>
      <c r="L12" s="619"/>
      <c r="M12" s="619"/>
      <c r="N12" s="619"/>
      <c r="O12" s="619"/>
      <c r="P12" s="619"/>
      <c r="Q12" s="620"/>
      <c r="R12" s="621">
        <v>367085</v>
      </c>
      <c r="S12" s="622"/>
      <c r="T12" s="622"/>
      <c r="U12" s="622"/>
      <c r="V12" s="622"/>
      <c r="W12" s="622"/>
      <c r="X12" s="622"/>
      <c r="Y12" s="623"/>
      <c r="Z12" s="624">
        <v>3.8</v>
      </c>
      <c r="AA12" s="624"/>
      <c r="AB12" s="624"/>
      <c r="AC12" s="624"/>
      <c r="AD12" s="625">
        <v>367085</v>
      </c>
      <c r="AE12" s="625"/>
      <c r="AF12" s="625"/>
      <c r="AG12" s="625"/>
      <c r="AH12" s="625"/>
      <c r="AI12" s="625"/>
      <c r="AJ12" s="625"/>
      <c r="AK12" s="625"/>
      <c r="AL12" s="626">
        <v>6.1</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1376993</v>
      </c>
      <c r="BH12" s="622"/>
      <c r="BI12" s="622"/>
      <c r="BJ12" s="622"/>
      <c r="BK12" s="622"/>
      <c r="BL12" s="622"/>
      <c r="BM12" s="622"/>
      <c r="BN12" s="623"/>
      <c r="BO12" s="624">
        <v>50.9</v>
      </c>
      <c r="BP12" s="624"/>
      <c r="BQ12" s="624"/>
      <c r="BR12" s="624"/>
      <c r="BS12" s="630">
        <v>89447</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308424</v>
      </c>
      <c r="CS12" s="622"/>
      <c r="CT12" s="622"/>
      <c r="CU12" s="622"/>
      <c r="CV12" s="622"/>
      <c r="CW12" s="622"/>
      <c r="CX12" s="622"/>
      <c r="CY12" s="623"/>
      <c r="CZ12" s="624">
        <v>3.3</v>
      </c>
      <c r="DA12" s="624"/>
      <c r="DB12" s="624"/>
      <c r="DC12" s="624"/>
      <c r="DD12" s="630">
        <v>45231</v>
      </c>
      <c r="DE12" s="622"/>
      <c r="DF12" s="622"/>
      <c r="DG12" s="622"/>
      <c r="DH12" s="622"/>
      <c r="DI12" s="622"/>
      <c r="DJ12" s="622"/>
      <c r="DK12" s="622"/>
      <c r="DL12" s="622"/>
      <c r="DM12" s="622"/>
      <c r="DN12" s="622"/>
      <c r="DO12" s="622"/>
      <c r="DP12" s="623"/>
      <c r="DQ12" s="630">
        <v>171342</v>
      </c>
      <c r="DR12" s="622"/>
      <c r="DS12" s="622"/>
      <c r="DT12" s="622"/>
      <c r="DU12" s="622"/>
      <c r="DV12" s="622"/>
      <c r="DW12" s="622"/>
      <c r="DX12" s="622"/>
      <c r="DY12" s="622"/>
      <c r="DZ12" s="622"/>
      <c r="EA12" s="622"/>
      <c r="EB12" s="622"/>
      <c r="EC12" s="631"/>
    </row>
    <row r="13" spans="2:143" ht="11.25" customHeight="1" x14ac:dyDescent="0.15">
      <c r="B13" s="618" t="s">
        <v>248</v>
      </c>
      <c r="C13" s="619"/>
      <c r="D13" s="619"/>
      <c r="E13" s="619"/>
      <c r="F13" s="619"/>
      <c r="G13" s="619"/>
      <c r="H13" s="619"/>
      <c r="I13" s="619"/>
      <c r="J13" s="619"/>
      <c r="K13" s="619"/>
      <c r="L13" s="619"/>
      <c r="M13" s="619"/>
      <c r="N13" s="619"/>
      <c r="O13" s="619"/>
      <c r="P13" s="619"/>
      <c r="Q13" s="620"/>
      <c r="R13" s="621" t="s">
        <v>133</v>
      </c>
      <c r="S13" s="622"/>
      <c r="T13" s="622"/>
      <c r="U13" s="622"/>
      <c r="V13" s="622"/>
      <c r="W13" s="622"/>
      <c r="X13" s="622"/>
      <c r="Y13" s="623"/>
      <c r="Z13" s="624" t="s">
        <v>124</v>
      </c>
      <c r="AA13" s="624"/>
      <c r="AB13" s="624"/>
      <c r="AC13" s="624"/>
      <c r="AD13" s="625" t="s">
        <v>124</v>
      </c>
      <c r="AE13" s="625"/>
      <c r="AF13" s="625"/>
      <c r="AG13" s="625"/>
      <c r="AH13" s="625"/>
      <c r="AI13" s="625"/>
      <c r="AJ13" s="625"/>
      <c r="AK13" s="625"/>
      <c r="AL13" s="626" t="s">
        <v>133</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1342408</v>
      </c>
      <c r="BH13" s="622"/>
      <c r="BI13" s="622"/>
      <c r="BJ13" s="622"/>
      <c r="BK13" s="622"/>
      <c r="BL13" s="622"/>
      <c r="BM13" s="622"/>
      <c r="BN13" s="623"/>
      <c r="BO13" s="624">
        <v>49.6</v>
      </c>
      <c r="BP13" s="624"/>
      <c r="BQ13" s="624"/>
      <c r="BR13" s="624"/>
      <c r="BS13" s="630">
        <v>89447</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1350774</v>
      </c>
      <c r="CS13" s="622"/>
      <c r="CT13" s="622"/>
      <c r="CU13" s="622"/>
      <c r="CV13" s="622"/>
      <c r="CW13" s="622"/>
      <c r="CX13" s="622"/>
      <c r="CY13" s="623"/>
      <c r="CZ13" s="624">
        <v>14.4</v>
      </c>
      <c r="DA13" s="624"/>
      <c r="DB13" s="624"/>
      <c r="DC13" s="624"/>
      <c r="DD13" s="630">
        <v>284115</v>
      </c>
      <c r="DE13" s="622"/>
      <c r="DF13" s="622"/>
      <c r="DG13" s="622"/>
      <c r="DH13" s="622"/>
      <c r="DI13" s="622"/>
      <c r="DJ13" s="622"/>
      <c r="DK13" s="622"/>
      <c r="DL13" s="622"/>
      <c r="DM13" s="622"/>
      <c r="DN13" s="622"/>
      <c r="DO13" s="622"/>
      <c r="DP13" s="623"/>
      <c r="DQ13" s="630">
        <v>1112411</v>
      </c>
      <c r="DR13" s="622"/>
      <c r="DS13" s="622"/>
      <c r="DT13" s="622"/>
      <c r="DU13" s="622"/>
      <c r="DV13" s="622"/>
      <c r="DW13" s="622"/>
      <c r="DX13" s="622"/>
      <c r="DY13" s="622"/>
      <c r="DZ13" s="622"/>
      <c r="EA13" s="622"/>
      <c r="EB13" s="622"/>
      <c r="EC13" s="631"/>
    </row>
    <row r="14" spans="2:143" ht="11.25" customHeight="1" x14ac:dyDescent="0.15">
      <c r="B14" s="618" t="s">
        <v>251</v>
      </c>
      <c r="C14" s="619"/>
      <c r="D14" s="619"/>
      <c r="E14" s="619"/>
      <c r="F14" s="619"/>
      <c r="G14" s="619"/>
      <c r="H14" s="619"/>
      <c r="I14" s="619"/>
      <c r="J14" s="619"/>
      <c r="K14" s="619"/>
      <c r="L14" s="619"/>
      <c r="M14" s="619"/>
      <c r="N14" s="619"/>
      <c r="O14" s="619"/>
      <c r="P14" s="619"/>
      <c r="Q14" s="620"/>
      <c r="R14" s="621" t="s">
        <v>234</v>
      </c>
      <c r="S14" s="622"/>
      <c r="T14" s="622"/>
      <c r="U14" s="622"/>
      <c r="V14" s="622"/>
      <c r="W14" s="622"/>
      <c r="X14" s="622"/>
      <c r="Y14" s="623"/>
      <c r="Z14" s="624" t="s">
        <v>133</v>
      </c>
      <c r="AA14" s="624"/>
      <c r="AB14" s="624"/>
      <c r="AC14" s="624"/>
      <c r="AD14" s="625" t="s">
        <v>234</v>
      </c>
      <c r="AE14" s="625"/>
      <c r="AF14" s="625"/>
      <c r="AG14" s="625"/>
      <c r="AH14" s="625"/>
      <c r="AI14" s="625"/>
      <c r="AJ14" s="625"/>
      <c r="AK14" s="625"/>
      <c r="AL14" s="626" t="s">
        <v>124</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61852</v>
      </c>
      <c r="BH14" s="622"/>
      <c r="BI14" s="622"/>
      <c r="BJ14" s="622"/>
      <c r="BK14" s="622"/>
      <c r="BL14" s="622"/>
      <c r="BM14" s="622"/>
      <c r="BN14" s="623"/>
      <c r="BO14" s="624">
        <v>2.2999999999999998</v>
      </c>
      <c r="BP14" s="624"/>
      <c r="BQ14" s="624"/>
      <c r="BR14" s="624"/>
      <c r="BS14" s="630" t="s">
        <v>124</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311973</v>
      </c>
      <c r="CS14" s="622"/>
      <c r="CT14" s="622"/>
      <c r="CU14" s="622"/>
      <c r="CV14" s="622"/>
      <c r="CW14" s="622"/>
      <c r="CX14" s="622"/>
      <c r="CY14" s="623"/>
      <c r="CZ14" s="624">
        <v>3.3</v>
      </c>
      <c r="DA14" s="624"/>
      <c r="DB14" s="624"/>
      <c r="DC14" s="624"/>
      <c r="DD14" s="630">
        <v>14684</v>
      </c>
      <c r="DE14" s="622"/>
      <c r="DF14" s="622"/>
      <c r="DG14" s="622"/>
      <c r="DH14" s="622"/>
      <c r="DI14" s="622"/>
      <c r="DJ14" s="622"/>
      <c r="DK14" s="622"/>
      <c r="DL14" s="622"/>
      <c r="DM14" s="622"/>
      <c r="DN14" s="622"/>
      <c r="DO14" s="622"/>
      <c r="DP14" s="623"/>
      <c r="DQ14" s="630">
        <v>305523</v>
      </c>
      <c r="DR14" s="622"/>
      <c r="DS14" s="622"/>
      <c r="DT14" s="622"/>
      <c r="DU14" s="622"/>
      <c r="DV14" s="622"/>
      <c r="DW14" s="622"/>
      <c r="DX14" s="622"/>
      <c r="DY14" s="622"/>
      <c r="DZ14" s="622"/>
      <c r="EA14" s="622"/>
      <c r="EB14" s="622"/>
      <c r="EC14" s="631"/>
    </row>
    <row r="15" spans="2:143" ht="11.25" customHeight="1" x14ac:dyDescent="0.15">
      <c r="B15" s="618" t="s">
        <v>254</v>
      </c>
      <c r="C15" s="619"/>
      <c r="D15" s="619"/>
      <c r="E15" s="619"/>
      <c r="F15" s="619"/>
      <c r="G15" s="619"/>
      <c r="H15" s="619"/>
      <c r="I15" s="619"/>
      <c r="J15" s="619"/>
      <c r="K15" s="619"/>
      <c r="L15" s="619"/>
      <c r="M15" s="619"/>
      <c r="N15" s="619"/>
      <c r="O15" s="619"/>
      <c r="P15" s="619"/>
      <c r="Q15" s="620"/>
      <c r="R15" s="621">
        <v>33011</v>
      </c>
      <c r="S15" s="622"/>
      <c r="T15" s="622"/>
      <c r="U15" s="622"/>
      <c r="V15" s="622"/>
      <c r="W15" s="622"/>
      <c r="X15" s="622"/>
      <c r="Y15" s="623"/>
      <c r="Z15" s="624">
        <v>0.3</v>
      </c>
      <c r="AA15" s="624"/>
      <c r="AB15" s="624"/>
      <c r="AC15" s="624"/>
      <c r="AD15" s="625">
        <v>33011</v>
      </c>
      <c r="AE15" s="625"/>
      <c r="AF15" s="625"/>
      <c r="AG15" s="625"/>
      <c r="AH15" s="625"/>
      <c r="AI15" s="625"/>
      <c r="AJ15" s="625"/>
      <c r="AK15" s="625"/>
      <c r="AL15" s="626">
        <v>0.5</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118271</v>
      </c>
      <c r="BH15" s="622"/>
      <c r="BI15" s="622"/>
      <c r="BJ15" s="622"/>
      <c r="BK15" s="622"/>
      <c r="BL15" s="622"/>
      <c r="BM15" s="622"/>
      <c r="BN15" s="623"/>
      <c r="BO15" s="624">
        <v>4.4000000000000004</v>
      </c>
      <c r="BP15" s="624"/>
      <c r="BQ15" s="624"/>
      <c r="BR15" s="624"/>
      <c r="BS15" s="630" t="s">
        <v>124</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862050</v>
      </c>
      <c r="CS15" s="622"/>
      <c r="CT15" s="622"/>
      <c r="CU15" s="622"/>
      <c r="CV15" s="622"/>
      <c r="CW15" s="622"/>
      <c r="CX15" s="622"/>
      <c r="CY15" s="623"/>
      <c r="CZ15" s="624">
        <v>9.1999999999999993</v>
      </c>
      <c r="DA15" s="624"/>
      <c r="DB15" s="624"/>
      <c r="DC15" s="624"/>
      <c r="DD15" s="630">
        <v>137375</v>
      </c>
      <c r="DE15" s="622"/>
      <c r="DF15" s="622"/>
      <c r="DG15" s="622"/>
      <c r="DH15" s="622"/>
      <c r="DI15" s="622"/>
      <c r="DJ15" s="622"/>
      <c r="DK15" s="622"/>
      <c r="DL15" s="622"/>
      <c r="DM15" s="622"/>
      <c r="DN15" s="622"/>
      <c r="DO15" s="622"/>
      <c r="DP15" s="623"/>
      <c r="DQ15" s="630">
        <v>750510</v>
      </c>
      <c r="DR15" s="622"/>
      <c r="DS15" s="622"/>
      <c r="DT15" s="622"/>
      <c r="DU15" s="622"/>
      <c r="DV15" s="622"/>
      <c r="DW15" s="622"/>
      <c r="DX15" s="622"/>
      <c r="DY15" s="622"/>
      <c r="DZ15" s="622"/>
      <c r="EA15" s="622"/>
      <c r="EB15" s="622"/>
      <c r="EC15" s="631"/>
    </row>
    <row r="16" spans="2:143" ht="11.25" customHeight="1" x14ac:dyDescent="0.15">
      <c r="B16" s="618" t="s">
        <v>257</v>
      </c>
      <c r="C16" s="619"/>
      <c r="D16" s="619"/>
      <c r="E16" s="619"/>
      <c r="F16" s="619"/>
      <c r="G16" s="619"/>
      <c r="H16" s="619"/>
      <c r="I16" s="619"/>
      <c r="J16" s="619"/>
      <c r="K16" s="619"/>
      <c r="L16" s="619"/>
      <c r="M16" s="619"/>
      <c r="N16" s="619"/>
      <c r="O16" s="619"/>
      <c r="P16" s="619"/>
      <c r="Q16" s="620"/>
      <c r="R16" s="621" t="s">
        <v>124</v>
      </c>
      <c r="S16" s="622"/>
      <c r="T16" s="622"/>
      <c r="U16" s="622"/>
      <c r="V16" s="622"/>
      <c r="W16" s="622"/>
      <c r="X16" s="622"/>
      <c r="Y16" s="623"/>
      <c r="Z16" s="624" t="s">
        <v>124</v>
      </c>
      <c r="AA16" s="624"/>
      <c r="AB16" s="624"/>
      <c r="AC16" s="624"/>
      <c r="AD16" s="625" t="s">
        <v>124</v>
      </c>
      <c r="AE16" s="625"/>
      <c r="AF16" s="625"/>
      <c r="AG16" s="625"/>
      <c r="AH16" s="625"/>
      <c r="AI16" s="625"/>
      <c r="AJ16" s="625"/>
      <c r="AK16" s="625"/>
      <c r="AL16" s="626" t="s">
        <v>133</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133</v>
      </c>
      <c r="BH16" s="622"/>
      <c r="BI16" s="622"/>
      <c r="BJ16" s="622"/>
      <c r="BK16" s="622"/>
      <c r="BL16" s="622"/>
      <c r="BM16" s="622"/>
      <c r="BN16" s="623"/>
      <c r="BO16" s="624" t="s">
        <v>124</v>
      </c>
      <c r="BP16" s="624"/>
      <c r="BQ16" s="624"/>
      <c r="BR16" s="624"/>
      <c r="BS16" s="630" t="s">
        <v>124</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v>1987</v>
      </c>
      <c r="CS16" s="622"/>
      <c r="CT16" s="622"/>
      <c r="CU16" s="622"/>
      <c r="CV16" s="622"/>
      <c r="CW16" s="622"/>
      <c r="CX16" s="622"/>
      <c r="CY16" s="623"/>
      <c r="CZ16" s="624">
        <v>0</v>
      </c>
      <c r="DA16" s="624"/>
      <c r="DB16" s="624"/>
      <c r="DC16" s="624"/>
      <c r="DD16" s="630" t="s">
        <v>133</v>
      </c>
      <c r="DE16" s="622"/>
      <c r="DF16" s="622"/>
      <c r="DG16" s="622"/>
      <c r="DH16" s="622"/>
      <c r="DI16" s="622"/>
      <c r="DJ16" s="622"/>
      <c r="DK16" s="622"/>
      <c r="DL16" s="622"/>
      <c r="DM16" s="622"/>
      <c r="DN16" s="622"/>
      <c r="DO16" s="622"/>
      <c r="DP16" s="623"/>
      <c r="DQ16" s="630">
        <v>987</v>
      </c>
      <c r="DR16" s="622"/>
      <c r="DS16" s="622"/>
      <c r="DT16" s="622"/>
      <c r="DU16" s="622"/>
      <c r="DV16" s="622"/>
      <c r="DW16" s="622"/>
      <c r="DX16" s="622"/>
      <c r="DY16" s="622"/>
      <c r="DZ16" s="622"/>
      <c r="EA16" s="622"/>
      <c r="EB16" s="622"/>
      <c r="EC16" s="631"/>
    </row>
    <row r="17" spans="2:133" ht="11.25" customHeight="1" x14ac:dyDescent="0.15">
      <c r="B17" s="618" t="s">
        <v>260</v>
      </c>
      <c r="C17" s="619"/>
      <c r="D17" s="619"/>
      <c r="E17" s="619"/>
      <c r="F17" s="619"/>
      <c r="G17" s="619"/>
      <c r="H17" s="619"/>
      <c r="I17" s="619"/>
      <c r="J17" s="619"/>
      <c r="K17" s="619"/>
      <c r="L17" s="619"/>
      <c r="M17" s="619"/>
      <c r="N17" s="619"/>
      <c r="O17" s="619"/>
      <c r="P17" s="619"/>
      <c r="Q17" s="620"/>
      <c r="R17" s="621">
        <v>8103</v>
      </c>
      <c r="S17" s="622"/>
      <c r="T17" s="622"/>
      <c r="U17" s="622"/>
      <c r="V17" s="622"/>
      <c r="W17" s="622"/>
      <c r="X17" s="622"/>
      <c r="Y17" s="623"/>
      <c r="Z17" s="624">
        <v>0.1</v>
      </c>
      <c r="AA17" s="624"/>
      <c r="AB17" s="624"/>
      <c r="AC17" s="624"/>
      <c r="AD17" s="625">
        <v>8103</v>
      </c>
      <c r="AE17" s="625"/>
      <c r="AF17" s="625"/>
      <c r="AG17" s="625"/>
      <c r="AH17" s="625"/>
      <c r="AI17" s="625"/>
      <c r="AJ17" s="625"/>
      <c r="AK17" s="625"/>
      <c r="AL17" s="626">
        <v>0.1</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124</v>
      </c>
      <c r="BH17" s="622"/>
      <c r="BI17" s="622"/>
      <c r="BJ17" s="622"/>
      <c r="BK17" s="622"/>
      <c r="BL17" s="622"/>
      <c r="BM17" s="622"/>
      <c r="BN17" s="623"/>
      <c r="BO17" s="624" t="s">
        <v>124</v>
      </c>
      <c r="BP17" s="624"/>
      <c r="BQ17" s="624"/>
      <c r="BR17" s="624"/>
      <c r="BS17" s="630" t="s">
        <v>124</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989554</v>
      </c>
      <c r="CS17" s="622"/>
      <c r="CT17" s="622"/>
      <c r="CU17" s="622"/>
      <c r="CV17" s="622"/>
      <c r="CW17" s="622"/>
      <c r="CX17" s="622"/>
      <c r="CY17" s="623"/>
      <c r="CZ17" s="624">
        <v>10.5</v>
      </c>
      <c r="DA17" s="624"/>
      <c r="DB17" s="624"/>
      <c r="DC17" s="624"/>
      <c r="DD17" s="630" t="s">
        <v>124</v>
      </c>
      <c r="DE17" s="622"/>
      <c r="DF17" s="622"/>
      <c r="DG17" s="622"/>
      <c r="DH17" s="622"/>
      <c r="DI17" s="622"/>
      <c r="DJ17" s="622"/>
      <c r="DK17" s="622"/>
      <c r="DL17" s="622"/>
      <c r="DM17" s="622"/>
      <c r="DN17" s="622"/>
      <c r="DO17" s="622"/>
      <c r="DP17" s="623"/>
      <c r="DQ17" s="630">
        <v>916709</v>
      </c>
      <c r="DR17" s="622"/>
      <c r="DS17" s="622"/>
      <c r="DT17" s="622"/>
      <c r="DU17" s="622"/>
      <c r="DV17" s="622"/>
      <c r="DW17" s="622"/>
      <c r="DX17" s="622"/>
      <c r="DY17" s="622"/>
      <c r="DZ17" s="622"/>
      <c r="EA17" s="622"/>
      <c r="EB17" s="622"/>
      <c r="EC17" s="631"/>
    </row>
    <row r="18" spans="2:133" ht="11.25" customHeight="1" x14ac:dyDescent="0.15">
      <c r="B18" s="618" t="s">
        <v>263</v>
      </c>
      <c r="C18" s="619"/>
      <c r="D18" s="619"/>
      <c r="E18" s="619"/>
      <c r="F18" s="619"/>
      <c r="G18" s="619"/>
      <c r="H18" s="619"/>
      <c r="I18" s="619"/>
      <c r="J18" s="619"/>
      <c r="K18" s="619"/>
      <c r="L18" s="619"/>
      <c r="M18" s="619"/>
      <c r="N18" s="619"/>
      <c r="O18" s="619"/>
      <c r="P18" s="619"/>
      <c r="Q18" s="620"/>
      <c r="R18" s="621">
        <v>3320795</v>
      </c>
      <c r="S18" s="622"/>
      <c r="T18" s="622"/>
      <c r="U18" s="622"/>
      <c r="V18" s="622"/>
      <c r="W18" s="622"/>
      <c r="X18" s="622"/>
      <c r="Y18" s="623"/>
      <c r="Z18" s="624">
        <v>34.4</v>
      </c>
      <c r="AA18" s="624"/>
      <c r="AB18" s="624"/>
      <c r="AC18" s="624"/>
      <c r="AD18" s="625">
        <v>2759840</v>
      </c>
      <c r="AE18" s="625"/>
      <c r="AF18" s="625"/>
      <c r="AG18" s="625"/>
      <c r="AH18" s="625"/>
      <c r="AI18" s="625"/>
      <c r="AJ18" s="625"/>
      <c r="AK18" s="625"/>
      <c r="AL18" s="626">
        <v>45.6</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124</v>
      </c>
      <c r="BH18" s="622"/>
      <c r="BI18" s="622"/>
      <c r="BJ18" s="622"/>
      <c r="BK18" s="622"/>
      <c r="BL18" s="622"/>
      <c r="BM18" s="622"/>
      <c r="BN18" s="623"/>
      <c r="BO18" s="624" t="s">
        <v>234</v>
      </c>
      <c r="BP18" s="624"/>
      <c r="BQ18" s="624"/>
      <c r="BR18" s="624"/>
      <c r="BS18" s="630" t="s">
        <v>133</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234</v>
      </c>
      <c r="CS18" s="622"/>
      <c r="CT18" s="622"/>
      <c r="CU18" s="622"/>
      <c r="CV18" s="622"/>
      <c r="CW18" s="622"/>
      <c r="CX18" s="622"/>
      <c r="CY18" s="623"/>
      <c r="CZ18" s="624" t="s">
        <v>124</v>
      </c>
      <c r="DA18" s="624"/>
      <c r="DB18" s="624"/>
      <c r="DC18" s="624"/>
      <c r="DD18" s="630" t="s">
        <v>124</v>
      </c>
      <c r="DE18" s="622"/>
      <c r="DF18" s="622"/>
      <c r="DG18" s="622"/>
      <c r="DH18" s="622"/>
      <c r="DI18" s="622"/>
      <c r="DJ18" s="622"/>
      <c r="DK18" s="622"/>
      <c r="DL18" s="622"/>
      <c r="DM18" s="622"/>
      <c r="DN18" s="622"/>
      <c r="DO18" s="622"/>
      <c r="DP18" s="623"/>
      <c r="DQ18" s="630" t="s">
        <v>133</v>
      </c>
      <c r="DR18" s="622"/>
      <c r="DS18" s="622"/>
      <c r="DT18" s="622"/>
      <c r="DU18" s="622"/>
      <c r="DV18" s="622"/>
      <c r="DW18" s="622"/>
      <c r="DX18" s="622"/>
      <c r="DY18" s="622"/>
      <c r="DZ18" s="622"/>
      <c r="EA18" s="622"/>
      <c r="EB18" s="622"/>
      <c r="EC18" s="631"/>
    </row>
    <row r="19" spans="2:133" ht="11.25" customHeight="1" x14ac:dyDescent="0.15">
      <c r="B19" s="618" t="s">
        <v>266</v>
      </c>
      <c r="C19" s="619"/>
      <c r="D19" s="619"/>
      <c r="E19" s="619"/>
      <c r="F19" s="619"/>
      <c r="G19" s="619"/>
      <c r="H19" s="619"/>
      <c r="I19" s="619"/>
      <c r="J19" s="619"/>
      <c r="K19" s="619"/>
      <c r="L19" s="619"/>
      <c r="M19" s="619"/>
      <c r="N19" s="619"/>
      <c r="O19" s="619"/>
      <c r="P19" s="619"/>
      <c r="Q19" s="620"/>
      <c r="R19" s="621">
        <v>2759840</v>
      </c>
      <c r="S19" s="622"/>
      <c r="T19" s="622"/>
      <c r="U19" s="622"/>
      <c r="V19" s="622"/>
      <c r="W19" s="622"/>
      <c r="X19" s="622"/>
      <c r="Y19" s="623"/>
      <c r="Z19" s="624">
        <v>28.6</v>
      </c>
      <c r="AA19" s="624"/>
      <c r="AB19" s="624"/>
      <c r="AC19" s="624"/>
      <c r="AD19" s="625">
        <v>2759840</v>
      </c>
      <c r="AE19" s="625"/>
      <c r="AF19" s="625"/>
      <c r="AG19" s="625"/>
      <c r="AH19" s="625"/>
      <c r="AI19" s="625"/>
      <c r="AJ19" s="625"/>
      <c r="AK19" s="625"/>
      <c r="AL19" s="626">
        <v>45.6</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v>2453</v>
      </c>
      <c r="BH19" s="622"/>
      <c r="BI19" s="622"/>
      <c r="BJ19" s="622"/>
      <c r="BK19" s="622"/>
      <c r="BL19" s="622"/>
      <c r="BM19" s="622"/>
      <c r="BN19" s="623"/>
      <c r="BO19" s="624">
        <v>0.1</v>
      </c>
      <c r="BP19" s="624"/>
      <c r="BQ19" s="624"/>
      <c r="BR19" s="624"/>
      <c r="BS19" s="630" t="s">
        <v>124</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234</v>
      </c>
      <c r="CS19" s="622"/>
      <c r="CT19" s="622"/>
      <c r="CU19" s="622"/>
      <c r="CV19" s="622"/>
      <c r="CW19" s="622"/>
      <c r="CX19" s="622"/>
      <c r="CY19" s="623"/>
      <c r="CZ19" s="624" t="s">
        <v>234</v>
      </c>
      <c r="DA19" s="624"/>
      <c r="DB19" s="624"/>
      <c r="DC19" s="624"/>
      <c r="DD19" s="630" t="s">
        <v>124</v>
      </c>
      <c r="DE19" s="622"/>
      <c r="DF19" s="622"/>
      <c r="DG19" s="622"/>
      <c r="DH19" s="622"/>
      <c r="DI19" s="622"/>
      <c r="DJ19" s="622"/>
      <c r="DK19" s="622"/>
      <c r="DL19" s="622"/>
      <c r="DM19" s="622"/>
      <c r="DN19" s="622"/>
      <c r="DO19" s="622"/>
      <c r="DP19" s="623"/>
      <c r="DQ19" s="630" t="s">
        <v>133</v>
      </c>
      <c r="DR19" s="622"/>
      <c r="DS19" s="622"/>
      <c r="DT19" s="622"/>
      <c r="DU19" s="622"/>
      <c r="DV19" s="622"/>
      <c r="DW19" s="622"/>
      <c r="DX19" s="622"/>
      <c r="DY19" s="622"/>
      <c r="DZ19" s="622"/>
      <c r="EA19" s="622"/>
      <c r="EB19" s="622"/>
      <c r="EC19" s="631"/>
    </row>
    <row r="20" spans="2:133" ht="11.25" customHeight="1" x14ac:dyDescent="0.15">
      <c r="B20" s="618" t="s">
        <v>269</v>
      </c>
      <c r="C20" s="619"/>
      <c r="D20" s="619"/>
      <c r="E20" s="619"/>
      <c r="F20" s="619"/>
      <c r="G20" s="619"/>
      <c r="H20" s="619"/>
      <c r="I20" s="619"/>
      <c r="J20" s="619"/>
      <c r="K20" s="619"/>
      <c r="L20" s="619"/>
      <c r="M20" s="619"/>
      <c r="N20" s="619"/>
      <c r="O20" s="619"/>
      <c r="P20" s="619"/>
      <c r="Q20" s="620"/>
      <c r="R20" s="621">
        <v>560955</v>
      </c>
      <c r="S20" s="622"/>
      <c r="T20" s="622"/>
      <c r="U20" s="622"/>
      <c r="V20" s="622"/>
      <c r="W20" s="622"/>
      <c r="X20" s="622"/>
      <c r="Y20" s="623"/>
      <c r="Z20" s="624">
        <v>5.8</v>
      </c>
      <c r="AA20" s="624"/>
      <c r="AB20" s="624"/>
      <c r="AC20" s="624"/>
      <c r="AD20" s="625" t="s">
        <v>124</v>
      </c>
      <c r="AE20" s="625"/>
      <c r="AF20" s="625"/>
      <c r="AG20" s="625"/>
      <c r="AH20" s="625"/>
      <c r="AI20" s="625"/>
      <c r="AJ20" s="625"/>
      <c r="AK20" s="625"/>
      <c r="AL20" s="626" t="s">
        <v>124</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v>2453</v>
      </c>
      <c r="BH20" s="622"/>
      <c r="BI20" s="622"/>
      <c r="BJ20" s="622"/>
      <c r="BK20" s="622"/>
      <c r="BL20" s="622"/>
      <c r="BM20" s="622"/>
      <c r="BN20" s="623"/>
      <c r="BO20" s="624">
        <v>0.1</v>
      </c>
      <c r="BP20" s="624"/>
      <c r="BQ20" s="624"/>
      <c r="BR20" s="624"/>
      <c r="BS20" s="630" t="s">
        <v>234</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9393463</v>
      </c>
      <c r="CS20" s="622"/>
      <c r="CT20" s="622"/>
      <c r="CU20" s="622"/>
      <c r="CV20" s="622"/>
      <c r="CW20" s="622"/>
      <c r="CX20" s="622"/>
      <c r="CY20" s="623"/>
      <c r="CZ20" s="624">
        <v>100</v>
      </c>
      <c r="DA20" s="624"/>
      <c r="DB20" s="624"/>
      <c r="DC20" s="624"/>
      <c r="DD20" s="630">
        <v>770968</v>
      </c>
      <c r="DE20" s="622"/>
      <c r="DF20" s="622"/>
      <c r="DG20" s="622"/>
      <c r="DH20" s="622"/>
      <c r="DI20" s="622"/>
      <c r="DJ20" s="622"/>
      <c r="DK20" s="622"/>
      <c r="DL20" s="622"/>
      <c r="DM20" s="622"/>
      <c r="DN20" s="622"/>
      <c r="DO20" s="622"/>
      <c r="DP20" s="623"/>
      <c r="DQ20" s="630">
        <v>7120775</v>
      </c>
      <c r="DR20" s="622"/>
      <c r="DS20" s="622"/>
      <c r="DT20" s="622"/>
      <c r="DU20" s="622"/>
      <c r="DV20" s="622"/>
      <c r="DW20" s="622"/>
      <c r="DX20" s="622"/>
      <c r="DY20" s="622"/>
      <c r="DZ20" s="622"/>
      <c r="EA20" s="622"/>
      <c r="EB20" s="622"/>
      <c r="EC20" s="631"/>
    </row>
    <row r="21" spans="2:133" ht="11.25" customHeight="1" x14ac:dyDescent="0.15">
      <c r="B21" s="618" t="s">
        <v>272</v>
      </c>
      <c r="C21" s="619"/>
      <c r="D21" s="619"/>
      <c r="E21" s="619"/>
      <c r="F21" s="619"/>
      <c r="G21" s="619"/>
      <c r="H21" s="619"/>
      <c r="I21" s="619"/>
      <c r="J21" s="619"/>
      <c r="K21" s="619"/>
      <c r="L21" s="619"/>
      <c r="M21" s="619"/>
      <c r="N21" s="619"/>
      <c r="O21" s="619"/>
      <c r="P21" s="619"/>
      <c r="Q21" s="620"/>
      <c r="R21" s="621" t="s">
        <v>124</v>
      </c>
      <c r="S21" s="622"/>
      <c r="T21" s="622"/>
      <c r="U21" s="622"/>
      <c r="V21" s="622"/>
      <c r="W21" s="622"/>
      <c r="X21" s="622"/>
      <c r="Y21" s="623"/>
      <c r="Z21" s="624" t="s">
        <v>124</v>
      </c>
      <c r="AA21" s="624"/>
      <c r="AB21" s="624"/>
      <c r="AC21" s="624"/>
      <c r="AD21" s="625" t="s">
        <v>133</v>
      </c>
      <c r="AE21" s="625"/>
      <c r="AF21" s="625"/>
      <c r="AG21" s="625"/>
      <c r="AH21" s="625"/>
      <c r="AI21" s="625"/>
      <c r="AJ21" s="625"/>
      <c r="AK21" s="625"/>
      <c r="AL21" s="626" t="s">
        <v>133</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v>2453</v>
      </c>
      <c r="BH21" s="622"/>
      <c r="BI21" s="622"/>
      <c r="BJ21" s="622"/>
      <c r="BK21" s="622"/>
      <c r="BL21" s="622"/>
      <c r="BM21" s="622"/>
      <c r="BN21" s="623"/>
      <c r="BO21" s="624">
        <v>0.1</v>
      </c>
      <c r="BP21" s="624"/>
      <c r="BQ21" s="624"/>
      <c r="BR21" s="624"/>
      <c r="BS21" s="630" t="s">
        <v>133</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274</v>
      </c>
      <c r="C22" s="619"/>
      <c r="D22" s="619"/>
      <c r="E22" s="619"/>
      <c r="F22" s="619"/>
      <c r="G22" s="619"/>
      <c r="H22" s="619"/>
      <c r="I22" s="619"/>
      <c r="J22" s="619"/>
      <c r="K22" s="619"/>
      <c r="L22" s="619"/>
      <c r="M22" s="619"/>
      <c r="N22" s="619"/>
      <c r="O22" s="619"/>
      <c r="P22" s="619"/>
      <c r="Q22" s="620"/>
      <c r="R22" s="621">
        <v>6582358</v>
      </c>
      <c r="S22" s="622"/>
      <c r="T22" s="622"/>
      <c r="U22" s="622"/>
      <c r="V22" s="622"/>
      <c r="W22" s="622"/>
      <c r="X22" s="622"/>
      <c r="Y22" s="623"/>
      <c r="Z22" s="624">
        <v>68.3</v>
      </c>
      <c r="AA22" s="624"/>
      <c r="AB22" s="624"/>
      <c r="AC22" s="624"/>
      <c r="AD22" s="625">
        <v>6021403</v>
      </c>
      <c r="AE22" s="625"/>
      <c r="AF22" s="625"/>
      <c r="AG22" s="625"/>
      <c r="AH22" s="625"/>
      <c r="AI22" s="625"/>
      <c r="AJ22" s="625"/>
      <c r="AK22" s="625"/>
      <c r="AL22" s="626">
        <v>99.6</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133</v>
      </c>
      <c r="BH22" s="622"/>
      <c r="BI22" s="622"/>
      <c r="BJ22" s="622"/>
      <c r="BK22" s="622"/>
      <c r="BL22" s="622"/>
      <c r="BM22" s="622"/>
      <c r="BN22" s="623"/>
      <c r="BO22" s="624" t="s">
        <v>234</v>
      </c>
      <c r="BP22" s="624"/>
      <c r="BQ22" s="624"/>
      <c r="BR22" s="624"/>
      <c r="BS22" s="630" t="s">
        <v>133</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277</v>
      </c>
      <c r="C23" s="619"/>
      <c r="D23" s="619"/>
      <c r="E23" s="619"/>
      <c r="F23" s="619"/>
      <c r="G23" s="619"/>
      <c r="H23" s="619"/>
      <c r="I23" s="619"/>
      <c r="J23" s="619"/>
      <c r="K23" s="619"/>
      <c r="L23" s="619"/>
      <c r="M23" s="619"/>
      <c r="N23" s="619"/>
      <c r="O23" s="619"/>
      <c r="P23" s="619"/>
      <c r="Q23" s="620"/>
      <c r="R23" s="621">
        <v>1853</v>
      </c>
      <c r="S23" s="622"/>
      <c r="T23" s="622"/>
      <c r="U23" s="622"/>
      <c r="V23" s="622"/>
      <c r="W23" s="622"/>
      <c r="X23" s="622"/>
      <c r="Y23" s="623"/>
      <c r="Z23" s="624">
        <v>0</v>
      </c>
      <c r="AA23" s="624"/>
      <c r="AB23" s="624"/>
      <c r="AC23" s="624"/>
      <c r="AD23" s="625">
        <v>1853</v>
      </c>
      <c r="AE23" s="625"/>
      <c r="AF23" s="625"/>
      <c r="AG23" s="625"/>
      <c r="AH23" s="625"/>
      <c r="AI23" s="625"/>
      <c r="AJ23" s="625"/>
      <c r="AK23" s="625"/>
      <c r="AL23" s="626">
        <v>0</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t="s">
        <v>133</v>
      </c>
      <c r="BH23" s="622"/>
      <c r="BI23" s="622"/>
      <c r="BJ23" s="622"/>
      <c r="BK23" s="622"/>
      <c r="BL23" s="622"/>
      <c r="BM23" s="622"/>
      <c r="BN23" s="623"/>
      <c r="BO23" s="624" t="s">
        <v>234</v>
      </c>
      <c r="BP23" s="624"/>
      <c r="BQ23" s="624"/>
      <c r="BR23" s="624"/>
      <c r="BS23" s="630" t="s">
        <v>124</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x14ac:dyDescent="0.15">
      <c r="B24" s="618" t="s">
        <v>284</v>
      </c>
      <c r="C24" s="619"/>
      <c r="D24" s="619"/>
      <c r="E24" s="619"/>
      <c r="F24" s="619"/>
      <c r="G24" s="619"/>
      <c r="H24" s="619"/>
      <c r="I24" s="619"/>
      <c r="J24" s="619"/>
      <c r="K24" s="619"/>
      <c r="L24" s="619"/>
      <c r="M24" s="619"/>
      <c r="N24" s="619"/>
      <c r="O24" s="619"/>
      <c r="P24" s="619"/>
      <c r="Q24" s="620"/>
      <c r="R24" s="621">
        <v>164375</v>
      </c>
      <c r="S24" s="622"/>
      <c r="T24" s="622"/>
      <c r="U24" s="622"/>
      <c r="V24" s="622"/>
      <c r="W24" s="622"/>
      <c r="X24" s="622"/>
      <c r="Y24" s="623"/>
      <c r="Z24" s="624">
        <v>1.7</v>
      </c>
      <c r="AA24" s="624"/>
      <c r="AB24" s="624"/>
      <c r="AC24" s="624"/>
      <c r="AD24" s="625" t="s">
        <v>124</v>
      </c>
      <c r="AE24" s="625"/>
      <c r="AF24" s="625"/>
      <c r="AG24" s="625"/>
      <c r="AH24" s="625"/>
      <c r="AI24" s="625"/>
      <c r="AJ24" s="625"/>
      <c r="AK24" s="625"/>
      <c r="AL24" s="626" t="s">
        <v>234</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133</v>
      </c>
      <c r="BH24" s="622"/>
      <c r="BI24" s="622"/>
      <c r="BJ24" s="622"/>
      <c r="BK24" s="622"/>
      <c r="BL24" s="622"/>
      <c r="BM24" s="622"/>
      <c r="BN24" s="623"/>
      <c r="BO24" s="624" t="s">
        <v>124</v>
      </c>
      <c r="BP24" s="624"/>
      <c r="BQ24" s="624"/>
      <c r="BR24" s="624"/>
      <c r="BS24" s="630" t="s">
        <v>234</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3728343</v>
      </c>
      <c r="CS24" s="611"/>
      <c r="CT24" s="611"/>
      <c r="CU24" s="611"/>
      <c r="CV24" s="611"/>
      <c r="CW24" s="611"/>
      <c r="CX24" s="611"/>
      <c r="CY24" s="612"/>
      <c r="CZ24" s="615">
        <v>39.700000000000003</v>
      </c>
      <c r="DA24" s="616"/>
      <c r="DB24" s="616"/>
      <c r="DC24" s="635"/>
      <c r="DD24" s="656">
        <v>2479087</v>
      </c>
      <c r="DE24" s="611"/>
      <c r="DF24" s="611"/>
      <c r="DG24" s="611"/>
      <c r="DH24" s="611"/>
      <c r="DI24" s="611"/>
      <c r="DJ24" s="611"/>
      <c r="DK24" s="612"/>
      <c r="DL24" s="656">
        <v>2451135</v>
      </c>
      <c r="DM24" s="611"/>
      <c r="DN24" s="611"/>
      <c r="DO24" s="611"/>
      <c r="DP24" s="611"/>
      <c r="DQ24" s="611"/>
      <c r="DR24" s="611"/>
      <c r="DS24" s="611"/>
      <c r="DT24" s="611"/>
      <c r="DU24" s="611"/>
      <c r="DV24" s="612"/>
      <c r="DW24" s="615">
        <v>38.4</v>
      </c>
      <c r="DX24" s="616"/>
      <c r="DY24" s="616"/>
      <c r="DZ24" s="616"/>
      <c r="EA24" s="616"/>
      <c r="EB24" s="616"/>
      <c r="EC24" s="617"/>
    </row>
    <row r="25" spans="2:133" ht="11.25" customHeight="1" x14ac:dyDescent="0.15">
      <c r="B25" s="618" t="s">
        <v>287</v>
      </c>
      <c r="C25" s="619"/>
      <c r="D25" s="619"/>
      <c r="E25" s="619"/>
      <c r="F25" s="619"/>
      <c r="G25" s="619"/>
      <c r="H25" s="619"/>
      <c r="I25" s="619"/>
      <c r="J25" s="619"/>
      <c r="K25" s="619"/>
      <c r="L25" s="619"/>
      <c r="M25" s="619"/>
      <c r="N25" s="619"/>
      <c r="O25" s="619"/>
      <c r="P25" s="619"/>
      <c r="Q25" s="620"/>
      <c r="R25" s="621">
        <v>130751</v>
      </c>
      <c r="S25" s="622"/>
      <c r="T25" s="622"/>
      <c r="U25" s="622"/>
      <c r="V25" s="622"/>
      <c r="W25" s="622"/>
      <c r="X25" s="622"/>
      <c r="Y25" s="623"/>
      <c r="Z25" s="624">
        <v>1.4</v>
      </c>
      <c r="AA25" s="624"/>
      <c r="AB25" s="624"/>
      <c r="AC25" s="624"/>
      <c r="AD25" s="625">
        <v>11928</v>
      </c>
      <c r="AE25" s="625"/>
      <c r="AF25" s="625"/>
      <c r="AG25" s="625"/>
      <c r="AH25" s="625"/>
      <c r="AI25" s="625"/>
      <c r="AJ25" s="625"/>
      <c r="AK25" s="625"/>
      <c r="AL25" s="626">
        <v>0.2</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124</v>
      </c>
      <c r="BH25" s="622"/>
      <c r="BI25" s="622"/>
      <c r="BJ25" s="622"/>
      <c r="BK25" s="622"/>
      <c r="BL25" s="622"/>
      <c r="BM25" s="622"/>
      <c r="BN25" s="623"/>
      <c r="BO25" s="624" t="s">
        <v>234</v>
      </c>
      <c r="BP25" s="624"/>
      <c r="BQ25" s="624"/>
      <c r="BR25" s="624"/>
      <c r="BS25" s="630" t="s">
        <v>124</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1237119</v>
      </c>
      <c r="CS25" s="657"/>
      <c r="CT25" s="657"/>
      <c r="CU25" s="657"/>
      <c r="CV25" s="657"/>
      <c r="CW25" s="657"/>
      <c r="CX25" s="657"/>
      <c r="CY25" s="658"/>
      <c r="CZ25" s="626">
        <v>13.2</v>
      </c>
      <c r="DA25" s="654"/>
      <c r="DB25" s="654"/>
      <c r="DC25" s="659"/>
      <c r="DD25" s="630">
        <v>1129246</v>
      </c>
      <c r="DE25" s="657"/>
      <c r="DF25" s="657"/>
      <c r="DG25" s="657"/>
      <c r="DH25" s="657"/>
      <c r="DI25" s="657"/>
      <c r="DJ25" s="657"/>
      <c r="DK25" s="658"/>
      <c r="DL25" s="630">
        <v>1101294</v>
      </c>
      <c r="DM25" s="657"/>
      <c r="DN25" s="657"/>
      <c r="DO25" s="657"/>
      <c r="DP25" s="657"/>
      <c r="DQ25" s="657"/>
      <c r="DR25" s="657"/>
      <c r="DS25" s="657"/>
      <c r="DT25" s="657"/>
      <c r="DU25" s="657"/>
      <c r="DV25" s="658"/>
      <c r="DW25" s="626">
        <v>17.2</v>
      </c>
      <c r="DX25" s="654"/>
      <c r="DY25" s="654"/>
      <c r="DZ25" s="654"/>
      <c r="EA25" s="654"/>
      <c r="EB25" s="654"/>
      <c r="EC25" s="655"/>
    </row>
    <row r="26" spans="2:133" ht="11.25" customHeight="1" x14ac:dyDescent="0.15">
      <c r="B26" s="618" t="s">
        <v>290</v>
      </c>
      <c r="C26" s="619"/>
      <c r="D26" s="619"/>
      <c r="E26" s="619"/>
      <c r="F26" s="619"/>
      <c r="G26" s="619"/>
      <c r="H26" s="619"/>
      <c r="I26" s="619"/>
      <c r="J26" s="619"/>
      <c r="K26" s="619"/>
      <c r="L26" s="619"/>
      <c r="M26" s="619"/>
      <c r="N26" s="619"/>
      <c r="O26" s="619"/>
      <c r="P26" s="619"/>
      <c r="Q26" s="620"/>
      <c r="R26" s="621">
        <v>9658</v>
      </c>
      <c r="S26" s="622"/>
      <c r="T26" s="622"/>
      <c r="U26" s="622"/>
      <c r="V26" s="622"/>
      <c r="W26" s="622"/>
      <c r="X26" s="622"/>
      <c r="Y26" s="623"/>
      <c r="Z26" s="624">
        <v>0.1</v>
      </c>
      <c r="AA26" s="624"/>
      <c r="AB26" s="624"/>
      <c r="AC26" s="624"/>
      <c r="AD26" s="625" t="s">
        <v>124</v>
      </c>
      <c r="AE26" s="625"/>
      <c r="AF26" s="625"/>
      <c r="AG26" s="625"/>
      <c r="AH26" s="625"/>
      <c r="AI26" s="625"/>
      <c r="AJ26" s="625"/>
      <c r="AK26" s="625"/>
      <c r="AL26" s="626" t="s">
        <v>124</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234</v>
      </c>
      <c r="BH26" s="622"/>
      <c r="BI26" s="622"/>
      <c r="BJ26" s="622"/>
      <c r="BK26" s="622"/>
      <c r="BL26" s="622"/>
      <c r="BM26" s="622"/>
      <c r="BN26" s="623"/>
      <c r="BO26" s="624" t="s">
        <v>124</v>
      </c>
      <c r="BP26" s="624"/>
      <c r="BQ26" s="624"/>
      <c r="BR26" s="624"/>
      <c r="BS26" s="630" t="s">
        <v>124</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795375</v>
      </c>
      <c r="CS26" s="622"/>
      <c r="CT26" s="622"/>
      <c r="CU26" s="622"/>
      <c r="CV26" s="622"/>
      <c r="CW26" s="622"/>
      <c r="CX26" s="622"/>
      <c r="CY26" s="623"/>
      <c r="CZ26" s="626">
        <v>8.5</v>
      </c>
      <c r="DA26" s="654"/>
      <c r="DB26" s="654"/>
      <c r="DC26" s="659"/>
      <c r="DD26" s="630">
        <v>695088</v>
      </c>
      <c r="DE26" s="622"/>
      <c r="DF26" s="622"/>
      <c r="DG26" s="622"/>
      <c r="DH26" s="622"/>
      <c r="DI26" s="622"/>
      <c r="DJ26" s="622"/>
      <c r="DK26" s="623"/>
      <c r="DL26" s="630" t="s">
        <v>124</v>
      </c>
      <c r="DM26" s="622"/>
      <c r="DN26" s="622"/>
      <c r="DO26" s="622"/>
      <c r="DP26" s="622"/>
      <c r="DQ26" s="622"/>
      <c r="DR26" s="622"/>
      <c r="DS26" s="622"/>
      <c r="DT26" s="622"/>
      <c r="DU26" s="622"/>
      <c r="DV26" s="623"/>
      <c r="DW26" s="626" t="s">
        <v>234</v>
      </c>
      <c r="DX26" s="654"/>
      <c r="DY26" s="654"/>
      <c r="DZ26" s="654"/>
      <c r="EA26" s="654"/>
      <c r="EB26" s="654"/>
      <c r="EC26" s="655"/>
    </row>
    <row r="27" spans="2:133" ht="11.25" customHeight="1" x14ac:dyDescent="0.15">
      <c r="B27" s="618" t="s">
        <v>293</v>
      </c>
      <c r="C27" s="619"/>
      <c r="D27" s="619"/>
      <c r="E27" s="619"/>
      <c r="F27" s="619"/>
      <c r="G27" s="619"/>
      <c r="H27" s="619"/>
      <c r="I27" s="619"/>
      <c r="J27" s="619"/>
      <c r="K27" s="619"/>
      <c r="L27" s="619"/>
      <c r="M27" s="619"/>
      <c r="N27" s="619"/>
      <c r="O27" s="619"/>
      <c r="P27" s="619"/>
      <c r="Q27" s="620"/>
      <c r="R27" s="621">
        <v>822122</v>
      </c>
      <c r="S27" s="622"/>
      <c r="T27" s="622"/>
      <c r="U27" s="622"/>
      <c r="V27" s="622"/>
      <c r="W27" s="622"/>
      <c r="X27" s="622"/>
      <c r="Y27" s="623"/>
      <c r="Z27" s="624">
        <v>8.5</v>
      </c>
      <c r="AA27" s="624"/>
      <c r="AB27" s="624"/>
      <c r="AC27" s="624"/>
      <c r="AD27" s="625" t="s">
        <v>124</v>
      </c>
      <c r="AE27" s="625"/>
      <c r="AF27" s="625"/>
      <c r="AG27" s="625"/>
      <c r="AH27" s="625"/>
      <c r="AI27" s="625"/>
      <c r="AJ27" s="625"/>
      <c r="AK27" s="625"/>
      <c r="AL27" s="626" t="s">
        <v>234</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2705766</v>
      </c>
      <c r="BH27" s="622"/>
      <c r="BI27" s="622"/>
      <c r="BJ27" s="622"/>
      <c r="BK27" s="622"/>
      <c r="BL27" s="622"/>
      <c r="BM27" s="622"/>
      <c r="BN27" s="623"/>
      <c r="BO27" s="624">
        <v>100</v>
      </c>
      <c r="BP27" s="624"/>
      <c r="BQ27" s="624"/>
      <c r="BR27" s="624"/>
      <c r="BS27" s="630">
        <v>130008</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1501670</v>
      </c>
      <c r="CS27" s="657"/>
      <c r="CT27" s="657"/>
      <c r="CU27" s="657"/>
      <c r="CV27" s="657"/>
      <c r="CW27" s="657"/>
      <c r="CX27" s="657"/>
      <c r="CY27" s="658"/>
      <c r="CZ27" s="626">
        <v>16</v>
      </c>
      <c r="DA27" s="654"/>
      <c r="DB27" s="654"/>
      <c r="DC27" s="659"/>
      <c r="DD27" s="630">
        <v>433132</v>
      </c>
      <c r="DE27" s="657"/>
      <c r="DF27" s="657"/>
      <c r="DG27" s="657"/>
      <c r="DH27" s="657"/>
      <c r="DI27" s="657"/>
      <c r="DJ27" s="657"/>
      <c r="DK27" s="658"/>
      <c r="DL27" s="630">
        <v>433132</v>
      </c>
      <c r="DM27" s="657"/>
      <c r="DN27" s="657"/>
      <c r="DO27" s="657"/>
      <c r="DP27" s="657"/>
      <c r="DQ27" s="657"/>
      <c r="DR27" s="657"/>
      <c r="DS27" s="657"/>
      <c r="DT27" s="657"/>
      <c r="DU27" s="657"/>
      <c r="DV27" s="658"/>
      <c r="DW27" s="626">
        <v>6.8</v>
      </c>
      <c r="DX27" s="654"/>
      <c r="DY27" s="654"/>
      <c r="DZ27" s="654"/>
      <c r="EA27" s="654"/>
      <c r="EB27" s="654"/>
      <c r="EC27" s="655"/>
    </row>
    <row r="28" spans="2:133" ht="11.25" customHeight="1" x14ac:dyDescent="0.15">
      <c r="B28" s="663" t="s">
        <v>296</v>
      </c>
      <c r="C28" s="664"/>
      <c r="D28" s="664"/>
      <c r="E28" s="664"/>
      <c r="F28" s="664"/>
      <c r="G28" s="664"/>
      <c r="H28" s="664"/>
      <c r="I28" s="664"/>
      <c r="J28" s="664"/>
      <c r="K28" s="664"/>
      <c r="L28" s="664"/>
      <c r="M28" s="664"/>
      <c r="N28" s="664"/>
      <c r="O28" s="664"/>
      <c r="P28" s="664"/>
      <c r="Q28" s="665"/>
      <c r="R28" s="621" t="s">
        <v>124</v>
      </c>
      <c r="S28" s="622"/>
      <c r="T28" s="622"/>
      <c r="U28" s="622"/>
      <c r="V28" s="622"/>
      <c r="W28" s="622"/>
      <c r="X28" s="622"/>
      <c r="Y28" s="623"/>
      <c r="Z28" s="624" t="s">
        <v>133</v>
      </c>
      <c r="AA28" s="624"/>
      <c r="AB28" s="624"/>
      <c r="AC28" s="624"/>
      <c r="AD28" s="625" t="s">
        <v>124</v>
      </c>
      <c r="AE28" s="625"/>
      <c r="AF28" s="625"/>
      <c r="AG28" s="625"/>
      <c r="AH28" s="625"/>
      <c r="AI28" s="625"/>
      <c r="AJ28" s="625"/>
      <c r="AK28" s="625"/>
      <c r="AL28" s="626" t="s">
        <v>234</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989554</v>
      </c>
      <c r="CS28" s="622"/>
      <c r="CT28" s="622"/>
      <c r="CU28" s="622"/>
      <c r="CV28" s="622"/>
      <c r="CW28" s="622"/>
      <c r="CX28" s="622"/>
      <c r="CY28" s="623"/>
      <c r="CZ28" s="626">
        <v>10.5</v>
      </c>
      <c r="DA28" s="654"/>
      <c r="DB28" s="654"/>
      <c r="DC28" s="659"/>
      <c r="DD28" s="630">
        <v>916709</v>
      </c>
      <c r="DE28" s="622"/>
      <c r="DF28" s="622"/>
      <c r="DG28" s="622"/>
      <c r="DH28" s="622"/>
      <c r="DI28" s="622"/>
      <c r="DJ28" s="622"/>
      <c r="DK28" s="623"/>
      <c r="DL28" s="630">
        <v>916709</v>
      </c>
      <c r="DM28" s="622"/>
      <c r="DN28" s="622"/>
      <c r="DO28" s="622"/>
      <c r="DP28" s="622"/>
      <c r="DQ28" s="622"/>
      <c r="DR28" s="622"/>
      <c r="DS28" s="622"/>
      <c r="DT28" s="622"/>
      <c r="DU28" s="622"/>
      <c r="DV28" s="623"/>
      <c r="DW28" s="626">
        <v>14.3</v>
      </c>
      <c r="DX28" s="654"/>
      <c r="DY28" s="654"/>
      <c r="DZ28" s="654"/>
      <c r="EA28" s="654"/>
      <c r="EB28" s="654"/>
      <c r="EC28" s="655"/>
    </row>
    <row r="29" spans="2:133" ht="11.25" customHeight="1" x14ac:dyDescent="0.15">
      <c r="B29" s="618" t="s">
        <v>298</v>
      </c>
      <c r="C29" s="619"/>
      <c r="D29" s="619"/>
      <c r="E29" s="619"/>
      <c r="F29" s="619"/>
      <c r="G29" s="619"/>
      <c r="H29" s="619"/>
      <c r="I29" s="619"/>
      <c r="J29" s="619"/>
      <c r="K29" s="619"/>
      <c r="L29" s="619"/>
      <c r="M29" s="619"/>
      <c r="N29" s="619"/>
      <c r="O29" s="619"/>
      <c r="P29" s="619"/>
      <c r="Q29" s="620"/>
      <c r="R29" s="621">
        <v>747888</v>
      </c>
      <c r="S29" s="622"/>
      <c r="T29" s="622"/>
      <c r="U29" s="622"/>
      <c r="V29" s="622"/>
      <c r="W29" s="622"/>
      <c r="X29" s="622"/>
      <c r="Y29" s="623"/>
      <c r="Z29" s="624">
        <v>7.8</v>
      </c>
      <c r="AA29" s="624"/>
      <c r="AB29" s="624"/>
      <c r="AC29" s="624"/>
      <c r="AD29" s="625" t="s">
        <v>124</v>
      </c>
      <c r="AE29" s="625"/>
      <c r="AF29" s="625"/>
      <c r="AG29" s="625"/>
      <c r="AH29" s="625"/>
      <c r="AI29" s="625"/>
      <c r="AJ29" s="625"/>
      <c r="AK29" s="625"/>
      <c r="AL29" s="626" t="s">
        <v>234</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302</v>
      </c>
      <c r="CG29" s="637"/>
      <c r="CH29" s="637"/>
      <c r="CI29" s="637"/>
      <c r="CJ29" s="637"/>
      <c r="CK29" s="637"/>
      <c r="CL29" s="637"/>
      <c r="CM29" s="637"/>
      <c r="CN29" s="637"/>
      <c r="CO29" s="637"/>
      <c r="CP29" s="637"/>
      <c r="CQ29" s="638"/>
      <c r="CR29" s="621">
        <v>989542</v>
      </c>
      <c r="CS29" s="657"/>
      <c r="CT29" s="657"/>
      <c r="CU29" s="657"/>
      <c r="CV29" s="657"/>
      <c r="CW29" s="657"/>
      <c r="CX29" s="657"/>
      <c r="CY29" s="658"/>
      <c r="CZ29" s="626">
        <v>10.5</v>
      </c>
      <c r="DA29" s="654"/>
      <c r="DB29" s="654"/>
      <c r="DC29" s="659"/>
      <c r="DD29" s="630">
        <v>916697</v>
      </c>
      <c r="DE29" s="657"/>
      <c r="DF29" s="657"/>
      <c r="DG29" s="657"/>
      <c r="DH29" s="657"/>
      <c r="DI29" s="657"/>
      <c r="DJ29" s="657"/>
      <c r="DK29" s="658"/>
      <c r="DL29" s="630">
        <v>916697</v>
      </c>
      <c r="DM29" s="657"/>
      <c r="DN29" s="657"/>
      <c r="DO29" s="657"/>
      <c r="DP29" s="657"/>
      <c r="DQ29" s="657"/>
      <c r="DR29" s="657"/>
      <c r="DS29" s="657"/>
      <c r="DT29" s="657"/>
      <c r="DU29" s="657"/>
      <c r="DV29" s="658"/>
      <c r="DW29" s="626">
        <v>14.3</v>
      </c>
      <c r="DX29" s="654"/>
      <c r="DY29" s="654"/>
      <c r="DZ29" s="654"/>
      <c r="EA29" s="654"/>
      <c r="EB29" s="654"/>
      <c r="EC29" s="655"/>
    </row>
    <row r="30" spans="2:133" ht="11.25" customHeight="1" x14ac:dyDescent="0.15">
      <c r="B30" s="618" t="s">
        <v>303</v>
      </c>
      <c r="C30" s="619"/>
      <c r="D30" s="619"/>
      <c r="E30" s="619"/>
      <c r="F30" s="619"/>
      <c r="G30" s="619"/>
      <c r="H30" s="619"/>
      <c r="I30" s="619"/>
      <c r="J30" s="619"/>
      <c r="K30" s="619"/>
      <c r="L30" s="619"/>
      <c r="M30" s="619"/>
      <c r="N30" s="619"/>
      <c r="O30" s="619"/>
      <c r="P30" s="619"/>
      <c r="Q30" s="620"/>
      <c r="R30" s="621">
        <v>11319</v>
      </c>
      <c r="S30" s="622"/>
      <c r="T30" s="622"/>
      <c r="U30" s="622"/>
      <c r="V30" s="622"/>
      <c r="W30" s="622"/>
      <c r="X30" s="622"/>
      <c r="Y30" s="623"/>
      <c r="Z30" s="624">
        <v>0.1</v>
      </c>
      <c r="AA30" s="624"/>
      <c r="AB30" s="624"/>
      <c r="AC30" s="624"/>
      <c r="AD30" s="625">
        <v>6957</v>
      </c>
      <c r="AE30" s="625"/>
      <c r="AF30" s="625"/>
      <c r="AG30" s="625"/>
      <c r="AH30" s="625"/>
      <c r="AI30" s="625"/>
      <c r="AJ30" s="625"/>
      <c r="AK30" s="625"/>
      <c r="AL30" s="626">
        <v>0.1</v>
      </c>
      <c r="AM30" s="627"/>
      <c r="AN30" s="627"/>
      <c r="AO30" s="628"/>
      <c r="AP30" s="669" t="s">
        <v>304</v>
      </c>
      <c r="AQ30" s="670"/>
      <c r="AR30" s="670"/>
      <c r="AS30" s="670"/>
      <c r="AT30" s="675" t="s">
        <v>305</v>
      </c>
      <c r="AU30" s="210"/>
      <c r="AV30" s="210"/>
      <c r="AW30" s="210"/>
      <c r="AX30" s="607" t="s">
        <v>182</v>
      </c>
      <c r="AY30" s="608"/>
      <c r="AZ30" s="608"/>
      <c r="BA30" s="608"/>
      <c r="BB30" s="608"/>
      <c r="BC30" s="608"/>
      <c r="BD30" s="608"/>
      <c r="BE30" s="608"/>
      <c r="BF30" s="609"/>
      <c r="BG30" s="681">
        <v>99</v>
      </c>
      <c r="BH30" s="682"/>
      <c r="BI30" s="682"/>
      <c r="BJ30" s="682"/>
      <c r="BK30" s="682"/>
      <c r="BL30" s="682"/>
      <c r="BM30" s="616">
        <v>96.3</v>
      </c>
      <c r="BN30" s="682"/>
      <c r="BO30" s="682"/>
      <c r="BP30" s="682"/>
      <c r="BQ30" s="683"/>
      <c r="BR30" s="681">
        <v>99.2</v>
      </c>
      <c r="BS30" s="682"/>
      <c r="BT30" s="682"/>
      <c r="BU30" s="682"/>
      <c r="BV30" s="682"/>
      <c r="BW30" s="682"/>
      <c r="BX30" s="616">
        <v>96.6</v>
      </c>
      <c r="BY30" s="682"/>
      <c r="BZ30" s="682"/>
      <c r="CA30" s="682"/>
      <c r="CB30" s="683"/>
      <c r="CD30" s="686"/>
      <c r="CE30" s="687"/>
      <c r="CF30" s="636" t="s">
        <v>306</v>
      </c>
      <c r="CG30" s="637"/>
      <c r="CH30" s="637"/>
      <c r="CI30" s="637"/>
      <c r="CJ30" s="637"/>
      <c r="CK30" s="637"/>
      <c r="CL30" s="637"/>
      <c r="CM30" s="637"/>
      <c r="CN30" s="637"/>
      <c r="CO30" s="637"/>
      <c r="CP30" s="637"/>
      <c r="CQ30" s="638"/>
      <c r="CR30" s="621">
        <v>919718</v>
      </c>
      <c r="CS30" s="622"/>
      <c r="CT30" s="622"/>
      <c r="CU30" s="622"/>
      <c r="CV30" s="622"/>
      <c r="CW30" s="622"/>
      <c r="CX30" s="622"/>
      <c r="CY30" s="623"/>
      <c r="CZ30" s="626">
        <v>9.8000000000000007</v>
      </c>
      <c r="DA30" s="654"/>
      <c r="DB30" s="654"/>
      <c r="DC30" s="659"/>
      <c r="DD30" s="630">
        <v>846873</v>
      </c>
      <c r="DE30" s="622"/>
      <c r="DF30" s="622"/>
      <c r="DG30" s="622"/>
      <c r="DH30" s="622"/>
      <c r="DI30" s="622"/>
      <c r="DJ30" s="622"/>
      <c r="DK30" s="623"/>
      <c r="DL30" s="630">
        <v>846873</v>
      </c>
      <c r="DM30" s="622"/>
      <c r="DN30" s="622"/>
      <c r="DO30" s="622"/>
      <c r="DP30" s="622"/>
      <c r="DQ30" s="622"/>
      <c r="DR30" s="622"/>
      <c r="DS30" s="622"/>
      <c r="DT30" s="622"/>
      <c r="DU30" s="622"/>
      <c r="DV30" s="623"/>
      <c r="DW30" s="626">
        <v>13.3</v>
      </c>
      <c r="DX30" s="654"/>
      <c r="DY30" s="654"/>
      <c r="DZ30" s="654"/>
      <c r="EA30" s="654"/>
      <c r="EB30" s="654"/>
      <c r="EC30" s="655"/>
    </row>
    <row r="31" spans="2:133" ht="11.25" customHeight="1" x14ac:dyDescent="0.15">
      <c r="B31" s="618" t="s">
        <v>307</v>
      </c>
      <c r="C31" s="619"/>
      <c r="D31" s="619"/>
      <c r="E31" s="619"/>
      <c r="F31" s="619"/>
      <c r="G31" s="619"/>
      <c r="H31" s="619"/>
      <c r="I31" s="619"/>
      <c r="J31" s="619"/>
      <c r="K31" s="619"/>
      <c r="L31" s="619"/>
      <c r="M31" s="619"/>
      <c r="N31" s="619"/>
      <c r="O31" s="619"/>
      <c r="P31" s="619"/>
      <c r="Q31" s="620"/>
      <c r="R31" s="621">
        <v>9987</v>
      </c>
      <c r="S31" s="622"/>
      <c r="T31" s="622"/>
      <c r="U31" s="622"/>
      <c r="V31" s="622"/>
      <c r="W31" s="622"/>
      <c r="X31" s="622"/>
      <c r="Y31" s="623"/>
      <c r="Z31" s="624">
        <v>0.1</v>
      </c>
      <c r="AA31" s="624"/>
      <c r="AB31" s="624"/>
      <c r="AC31" s="624"/>
      <c r="AD31" s="625" t="s">
        <v>234</v>
      </c>
      <c r="AE31" s="625"/>
      <c r="AF31" s="625"/>
      <c r="AG31" s="625"/>
      <c r="AH31" s="625"/>
      <c r="AI31" s="625"/>
      <c r="AJ31" s="625"/>
      <c r="AK31" s="625"/>
      <c r="AL31" s="626" t="s">
        <v>124</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99.2</v>
      </c>
      <c r="BH31" s="657"/>
      <c r="BI31" s="657"/>
      <c r="BJ31" s="657"/>
      <c r="BK31" s="657"/>
      <c r="BL31" s="657"/>
      <c r="BM31" s="627">
        <v>96.9</v>
      </c>
      <c r="BN31" s="679"/>
      <c r="BO31" s="679"/>
      <c r="BP31" s="679"/>
      <c r="BQ31" s="680"/>
      <c r="BR31" s="678">
        <v>99.3</v>
      </c>
      <c r="BS31" s="657"/>
      <c r="BT31" s="657"/>
      <c r="BU31" s="657"/>
      <c r="BV31" s="657"/>
      <c r="BW31" s="657"/>
      <c r="BX31" s="627">
        <v>97.2</v>
      </c>
      <c r="BY31" s="679"/>
      <c r="BZ31" s="679"/>
      <c r="CA31" s="679"/>
      <c r="CB31" s="680"/>
      <c r="CD31" s="686"/>
      <c r="CE31" s="687"/>
      <c r="CF31" s="636" t="s">
        <v>310</v>
      </c>
      <c r="CG31" s="637"/>
      <c r="CH31" s="637"/>
      <c r="CI31" s="637"/>
      <c r="CJ31" s="637"/>
      <c r="CK31" s="637"/>
      <c r="CL31" s="637"/>
      <c r="CM31" s="637"/>
      <c r="CN31" s="637"/>
      <c r="CO31" s="637"/>
      <c r="CP31" s="637"/>
      <c r="CQ31" s="638"/>
      <c r="CR31" s="621">
        <v>69824</v>
      </c>
      <c r="CS31" s="657"/>
      <c r="CT31" s="657"/>
      <c r="CU31" s="657"/>
      <c r="CV31" s="657"/>
      <c r="CW31" s="657"/>
      <c r="CX31" s="657"/>
      <c r="CY31" s="658"/>
      <c r="CZ31" s="626">
        <v>0.7</v>
      </c>
      <c r="DA31" s="654"/>
      <c r="DB31" s="654"/>
      <c r="DC31" s="659"/>
      <c r="DD31" s="630">
        <v>69824</v>
      </c>
      <c r="DE31" s="657"/>
      <c r="DF31" s="657"/>
      <c r="DG31" s="657"/>
      <c r="DH31" s="657"/>
      <c r="DI31" s="657"/>
      <c r="DJ31" s="657"/>
      <c r="DK31" s="658"/>
      <c r="DL31" s="630">
        <v>69824</v>
      </c>
      <c r="DM31" s="657"/>
      <c r="DN31" s="657"/>
      <c r="DO31" s="657"/>
      <c r="DP31" s="657"/>
      <c r="DQ31" s="657"/>
      <c r="DR31" s="657"/>
      <c r="DS31" s="657"/>
      <c r="DT31" s="657"/>
      <c r="DU31" s="657"/>
      <c r="DV31" s="658"/>
      <c r="DW31" s="626">
        <v>1.1000000000000001</v>
      </c>
      <c r="DX31" s="654"/>
      <c r="DY31" s="654"/>
      <c r="DZ31" s="654"/>
      <c r="EA31" s="654"/>
      <c r="EB31" s="654"/>
      <c r="EC31" s="655"/>
    </row>
    <row r="32" spans="2:133" ht="11.25" customHeight="1" x14ac:dyDescent="0.15">
      <c r="B32" s="618" t="s">
        <v>311</v>
      </c>
      <c r="C32" s="619"/>
      <c r="D32" s="619"/>
      <c r="E32" s="619"/>
      <c r="F32" s="619"/>
      <c r="G32" s="619"/>
      <c r="H32" s="619"/>
      <c r="I32" s="619"/>
      <c r="J32" s="619"/>
      <c r="K32" s="619"/>
      <c r="L32" s="619"/>
      <c r="M32" s="619"/>
      <c r="N32" s="619"/>
      <c r="O32" s="619"/>
      <c r="P32" s="619"/>
      <c r="Q32" s="620"/>
      <c r="R32" s="621">
        <v>7220</v>
      </c>
      <c r="S32" s="622"/>
      <c r="T32" s="622"/>
      <c r="U32" s="622"/>
      <c r="V32" s="622"/>
      <c r="W32" s="622"/>
      <c r="X32" s="622"/>
      <c r="Y32" s="623"/>
      <c r="Z32" s="624">
        <v>0.1</v>
      </c>
      <c r="AA32" s="624"/>
      <c r="AB32" s="624"/>
      <c r="AC32" s="624"/>
      <c r="AD32" s="625" t="s">
        <v>124</v>
      </c>
      <c r="AE32" s="625"/>
      <c r="AF32" s="625"/>
      <c r="AG32" s="625"/>
      <c r="AH32" s="625"/>
      <c r="AI32" s="625"/>
      <c r="AJ32" s="625"/>
      <c r="AK32" s="625"/>
      <c r="AL32" s="626" t="s">
        <v>234</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98.8</v>
      </c>
      <c r="BH32" s="691"/>
      <c r="BI32" s="691"/>
      <c r="BJ32" s="691"/>
      <c r="BK32" s="691"/>
      <c r="BL32" s="691"/>
      <c r="BM32" s="692">
        <v>95.6</v>
      </c>
      <c r="BN32" s="691"/>
      <c r="BO32" s="691"/>
      <c r="BP32" s="691"/>
      <c r="BQ32" s="693"/>
      <c r="BR32" s="690">
        <v>99</v>
      </c>
      <c r="BS32" s="691"/>
      <c r="BT32" s="691"/>
      <c r="BU32" s="691"/>
      <c r="BV32" s="691"/>
      <c r="BW32" s="691"/>
      <c r="BX32" s="692">
        <v>95.6</v>
      </c>
      <c r="BY32" s="691"/>
      <c r="BZ32" s="691"/>
      <c r="CA32" s="691"/>
      <c r="CB32" s="693"/>
      <c r="CD32" s="688"/>
      <c r="CE32" s="689"/>
      <c r="CF32" s="636" t="s">
        <v>313</v>
      </c>
      <c r="CG32" s="637"/>
      <c r="CH32" s="637"/>
      <c r="CI32" s="637"/>
      <c r="CJ32" s="637"/>
      <c r="CK32" s="637"/>
      <c r="CL32" s="637"/>
      <c r="CM32" s="637"/>
      <c r="CN32" s="637"/>
      <c r="CO32" s="637"/>
      <c r="CP32" s="637"/>
      <c r="CQ32" s="638"/>
      <c r="CR32" s="621">
        <v>12</v>
      </c>
      <c r="CS32" s="622"/>
      <c r="CT32" s="622"/>
      <c r="CU32" s="622"/>
      <c r="CV32" s="622"/>
      <c r="CW32" s="622"/>
      <c r="CX32" s="622"/>
      <c r="CY32" s="623"/>
      <c r="CZ32" s="626">
        <v>0</v>
      </c>
      <c r="DA32" s="654"/>
      <c r="DB32" s="654"/>
      <c r="DC32" s="659"/>
      <c r="DD32" s="630">
        <v>12</v>
      </c>
      <c r="DE32" s="622"/>
      <c r="DF32" s="622"/>
      <c r="DG32" s="622"/>
      <c r="DH32" s="622"/>
      <c r="DI32" s="622"/>
      <c r="DJ32" s="622"/>
      <c r="DK32" s="623"/>
      <c r="DL32" s="630">
        <v>12</v>
      </c>
      <c r="DM32" s="622"/>
      <c r="DN32" s="622"/>
      <c r="DO32" s="622"/>
      <c r="DP32" s="622"/>
      <c r="DQ32" s="622"/>
      <c r="DR32" s="622"/>
      <c r="DS32" s="622"/>
      <c r="DT32" s="622"/>
      <c r="DU32" s="622"/>
      <c r="DV32" s="623"/>
      <c r="DW32" s="626">
        <v>0</v>
      </c>
      <c r="DX32" s="654"/>
      <c r="DY32" s="654"/>
      <c r="DZ32" s="654"/>
      <c r="EA32" s="654"/>
      <c r="EB32" s="654"/>
      <c r="EC32" s="655"/>
    </row>
    <row r="33" spans="2:133" ht="11.25" customHeight="1" x14ac:dyDescent="0.15">
      <c r="B33" s="618" t="s">
        <v>314</v>
      </c>
      <c r="C33" s="619"/>
      <c r="D33" s="619"/>
      <c r="E33" s="619"/>
      <c r="F33" s="619"/>
      <c r="G33" s="619"/>
      <c r="H33" s="619"/>
      <c r="I33" s="619"/>
      <c r="J33" s="619"/>
      <c r="K33" s="619"/>
      <c r="L33" s="619"/>
      <c r="M33" s="619"/>
      <c r="N33" s="619"/>
      <c r="O33" s="619"/>
      <c r="P33" s="619"/>
      <c r="Q33" s="620"/>
      <c r="R33" s="621">
        <v>363708</v>
      </c>
      <c r="S33" s="622"/>
      <c r="T33" s="622"/>
      <c r="U33" s="622"/>
      <c r="V33" s="622"/>
      <c r="W33" s="622"/>
      <c r="X33" s="622"/>
      <c r="Y33" s="623"/>
      <c r="Z33" s="624">
        <v>3.8</v>
      </c>
      <c r="AA33" s="624"/>
      <c r="AB33" s="624"/>
      <c r="AC33" s="624"/>
      <c r="AD33" s="625" t="s">
        <v>124</v>
      </c>
      <c r="AE33" s="625"/>
      <c r="AF33" s="625"/>
      <c r="AG33" s="625"/>
      <c r="AH33" s="625"/>
      <c r="AI33" s="625"/>
      <c r="AJ33" s="625"/>
      <c r="AK33" s="625"/>
      <c r="AL33" s="626" t="s">
        <v>124</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4892165</v>
      </c>
      <c r="CS33" s="657"/>
      <c r="CT33" s="657"/>
      <c r="CU33" s="657"/>
      <c r="CV33" s="657"/>
      <c r="CW33" s="657"/>
      <c r="CX33" s="657"/>
      <c r="CY33" s="658"/>
      <c r="CZ33" s="626">
        <v>52.1</v>
      </c>
      <c r="DA33" s="654"/>
      <c r="DB33" s="654"/>
      <c r="DC33" s="659"/>
      <c r="DD33" s="630">
        <v>4280295</v>
      </c>
      <c r="DE33" s="657"/>
      <c r="DF33" s="657"/>
      <c r="DG33" s="657"/>
      <c r="DH33" s="657"/>
      <c r="DI33" s="657"/>
      <c r="DJ33" s="657"/>
      <c r="DK33" s="658"/>
      <c r="DL33" s="630">
        <v>3110041</v>
      </c>
      <c r="DM33" s="657"/>
      <c r="DN33" s="657"/>
      <c r="DO33" s="657"/>
      <c r="DP33" s="657"/>
      <c r="DQ33" s="657"/>
      <c r="DR33" s="657"/>
      <c r="DS33" s="657"/>
      <c r="DT33" s="657"/>
      <c r="DU33" s="657"/>
      <c r="DV33" s="658"/>
      <c r="DW33" s="626">
        <v>48.7</v>
      </c>
      <c r="DX33" s="654"/>
      <c r="DY33" s="654"/>
      <c r="DZ33" s="654"/>
      <c r="EA33" s="654"/>
      <c r="EB33" s="654"/>
      <c r="EC33" s="655"/>
    </row>
    <row r="34" spans="2:133" ht="11.25" customHeight="1" x14ac:dyDescent="0.15">
      <c r="B34" s="618" t="s">
        <v>316</v>
      </c>
      <c r="C34" s="619"/>
      <c r="D34" s="619"/>
      <c r="E34" s="619"/>
      <c r="F34" s="619"/>
      <c r="G34" s="619"/>
      <c r="H34" s="619"/>
      <c r="I34" s="619"/>
      <c r="J34" s="619"/>
      <c r="K34" s="619"/>
      <c r="L34" s="619"/>
      <c r="M34" s="619"/>
      <c r="N34" s="619"/>
      <c r="O34" s="619"/>
      <c r="P34" s="619"/>
      <c r="Q34" s="620"/>
      <c r="R34" s="621">
        <v>262474</v>
      </c>
      <c r="S34" s="622"/>
      <c r="T34" s="622"/>
      <c r="U34" s="622"/>
      <c r="V34" s="622"/>
      <c r="W34" s="622"/>
      <c r="X34" s="622"/>
      <c r="Y34" s="623"/>
      <c r="Z34" s="624">
        <v>2.7</v>
      </c>
      <c r="AA34" s="624"/>
      <c r="AB34" s="624"/>
      <c r="AC34" s="624"/>
      <c r="AD34" s="625">
        <v>3577</v>
      </c>
      <c r="AE34" s="625"/>
      <c r="AF34" s="625"/>
      <c r="AG34" s="625"/>
      <c r="AH34" s="625"/>
      <c r="AI34" s="625"/>
      <c r="AJ34" s="625"/>
      <c r="AK34" s="625"/>
      <c r="AL34" s="626">
        <v>0.1</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1368148</v>
      </c>
      <c r="CS34" s="622"/>
      <c r="CT34" s="622"/>
      <c r="CU34" s="622"/>
      <c r="CV34" s="622"/>
      <c r="CW34" s="622"/>
      <c r="CX34" s="622"/>
      <c r="CY34" s="623"/>
      <c r="CZ34" s="626">
        <v>14.6</v>
      </c>
      <c r="DA34" s="654"/>
      <c r="DB34" s="654"/>
      <c r="DC34" s="659"/>
      <c r="DD34" s="630">
        <v>1187822</v>
      </c>
      <c r="DE34" s="622"/>
      <c r="DF34" s="622"/>
      <c r="DG34" s="622"/>
      <c r="DH34" s="622"/>
      <c r="DI34" s="622"/>
      <c r="DJ34" s="622"/>
      <c r="DK34" s="623"/>
      <c r="DL34" s="630">
        <v>769021</v>
      </c>
      <c r="DM34" s="622"/>
      <c r="DN34" s="622"/>
      <c r="DO34" s="622"/>
      <c r="DP34" s="622"/>
      <c r="DQ34" s="622"/>
      <c r="DR34" s="622"/>
      <c r="DS34" s="622"/>
      <c r="DT34" s="622"/>
      <c r="DU34" s="622"/>
      <c r="DV34" s="623"/>
      <c r="DW34" s="626">
        <v>12</v>
      </c>
      <c r="DX34" s="654"/>
      <c r="DY34" s="654"/>
      <c r="DZ34" s="654"/>
      <c r="EA34" s="654"/>
      <c r="EB34" s="654"/>
      <c r="EC34" s="655"/>
    </row>
    <row r="35" spans="2:133" ht="11.25" customHeight="1" x14ac:dyDescent="0.15">
      <c r="B35" s="618" t="s">
        <v>320</v>
      </c>
      <c r="C35" s="619"/>
      <c r="D35" s="619"/>
      <c r="E35" s="619"/>
      <c r="F35" s="619"/>
      <c r="G35" s="619"/>
      <c r="H35" s="619"/>
      <c r="I35" s="619"/>
      <c r="J35" s="619"/>
      <c r="K35" s="619"/>
      <c r="L35" s="619"/>
      <c r="M35" s="619"/>
      <c r="N35" s="619"/>
      <c r="O35" s="619"/>
      <c r="P35" s="619"/>
      <c r="Q35" s="620"/>
      <c r="R35" s="621">
        <v>526965</v>
      </c>
      <c r="S35" s="622"/>
      <c r="T35" s="622"/>
      <c r="U35" s="622"/>
      <c r="V35" s="622"/>
      <c r="W35" s="622"/>
      <c r="X35" s="622"/>
      <c r="Y35" s="623"/>
      <c r="Z35" s="624">
        <v>5.5</v>
      </c>
      <c r="AA35" s="624"/>
      <c r="AB35" s="624"/>
      <c r="AC35" s="624"/>
      <c r="AD35" s="625" t="s">
        <v>124</v>
      </c>
      <c r="AE35" s="625"/>
      <c r="AF35" s="625"/>
      <c r="AG35" s="625"/>
      <c r="AH35" s="625"/>
      <c r="AI35" s="625"/>
      <c r="AJ35" s="625"/>
      <c r="AK35" s="625"/>
      <c r="AL35" s="626" t="s">
        <v>124</v>
      </c>
      <c r="AM35" s="627"/>
      <c r="AN35" s="627"/>
      <c r="AO35" s="628"/>
      <c r="AP35" s="214"/>
      <c r="AQ35" s="694" t="s">
        <v>321</v>
      </c>
      <c r="AR35" s="695"/>
      <c r="AS35" s="695"/>
      <c r="AT35" s="695"/>
      <c r="AU35" s="695"/>
      <c r="AV35" s="695"/>
      <c r="AW35" s="695"/>
      <c r="AX35" s="695"/>
      <c r="AY35" s="696"/>
      <c r="AZ35" s="610">
        <v>2201013</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87240</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263641</v>
      </c>
      <c r="CS35" s="657"/>
      <c r="CT35" s="657"/>
      <c r="CU35" s="657"/>
      <c r="CV35" s="657"/>
      <c r="CW35" s="657"/>
      <c r="CX35" s="657"/>
      <c r="CY35" s="658"/>
      <c r="CZ35" s="626">
        <v>2.8</v>
      </c>
      <c r="DA35" s="654"/>
      <c r="DB35" s="654"/>
      <c r="DC35" s="659"/>
      <c r="DD35" s="630">
        <v>233979</v>
      </c>
      <c r="DE35" s="657"/>
      <c r="DF35" s="657"/>
      <c r="DG35" s="657"/>
      <c r="DH35" s="657"/>
      <c r="DI35" s="657"/>
      <c r="DJ35" s="657"/>
      <c r="DK35" s="658"/>
      <c r="DL35" s="630">
        <v>212237</v>
      </c>
      <c r="DM35" s="657"/>
      <c r="DN35" s="657"/>
      <c r="DO35" s="657"/>
      <c r="DP35" s="657"/>
      <c r="DQ35" s="657"/>
      <c r="DR35" s="657"/>
      <c r="DS35" s="657"/>
      <c r="DT35" s="657"/>
      <c r="DU35" s="657"/>
      <c r="DV35" s="658"/>
      <c r="DW35" s="626">
        <v>3.3</v>
      </c>
      <c r="DX35" s="654"/>
      <c r="DY35" s="654"/>
      <c r="DZ35" s="654"/>
      <c r="EA35" s="654"/>
      <c r="EB35" s="654"/>
      <c r="EC35" s="655"/>
    </row>
    <row r="36" spans="2:133" ht="11.25" customHeight="1" x14ac:dyDescent="0.15">
      <c r="B36" s="618" t="s">
        <v>324</v>
      </c>
      <c r="C36" s="619"/>
      <c r="D36" s="619"/>
      <c r="E36" s="619"/>
      <c r="F36" s="619"/>
      <c r="G36" s="619"/>
      <c r="H36" s="619"/>
      <c r="I36" s="619"/>
      <c r="J36" s="619"/>
      <c r="K36" s="619"/>
      <c r="L36" s="619"/>
      <c r="M36" s="619"/>
      <c r="N36" s="619"/>
      <c r="O36" s="619"/>
      <c r="P36" s="619"/>
      <c r="Q36" s="620"/>
      <c r="R36" s="621" t="s">
        <v>133</v>
      </c>
      <c r="S36" s="622"/>
      <c r="T36" s="622"/>
      <c r="U36" s="622"/>
      <c r="V36" s="622"/>
      <c r="W36" s="622"/>
      <c r="X36" s="622"/>
      <c r="Y36" s="623"/>
      <c r="Z36" s="624" t="s">
        <v>124</v>
      </c>
      <c r="AA36" s="624"/>
      <c r="AB36" s="624"/>
      <c r="AC36" s="624"/>
      <c r="AD36" s="625" t="s">
        <v>133</v>
      </c>
      <c r="AE36" s="625"/>
      <c r="AF36" s="625"/>
      <c r="AG36" s="625"/>
      <c r="AH36" s="625"/>
      <c r="AI36" s="625"/>
      <c r="AJ36" s="625"/>
      <c r="AK36" s="625"/>
      <c r="AL36" s="626" t="s">
        <v>124</v>
      </c>
      <c r="AM36" s="627"/>
      <c r="AN36" s="627"/>
      <c r="AO36" s="628"/>
      <c r="AQ36" s="698" t="s">
        <v>325</v>
      </c>
      <c r="AR36" s="699"/>
      <c r="AS36" s="699"/>
      <c r="AT36" s="699"/>
      <c r="AU36" s="699"/>
      <c r="AV36" s="699"/>
      <c r="AW36" s="699"/>
      <c r="AX36" s="699"/>
      <c r="AY36" s="700"/>
      <c r="AZ36" s="621">
        <v>679887</v>
      </c>
      <c r="BA36" s="622"/>
      <c r="BB36" s="622"/>
      <c r="BC36" s="622"/>
      <c r="BD36" s="657"/>
      <c r="BE36" s="657"/>
      <c r="BF36" s="680"/>
      <c r="BG36" s="636" t="s">
        <v>326</v>
      </c>
      <c r="BH36" s="637"/>
      <c r="BI36" s="637"/>
      <c r="BJ36" s="637"/>
      <c r="BK36" s="637"/>
      <c r="BL36" s="637"/>
      <c r="BM36" s="637"/>
      <c r="BN36" s="637"/>
      <c r="BO36" s="637"/>
      <c r="BP36" s="637"/>
      <c r="BQ36" s="637"/>
      <c r="BR36" s="637"/>
      <c r="BS36" s="637"/>
      <c r="BT36" s="637"/>
      <c r="BU36" s="638"/>
      <c r="BV36" s="621">
        <v>38898</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1571645</v>
      </c>
      <c r="CS36" s="622"/>
      <c r="CT36" s="622"/>
      <c r="CU36" s="622"/>
      <c r="CV36" s="622"/>
      <c r="CW36" s="622"/>
      <c r="CX36" s="622"/>
      <c r="CY36" s="623"/>
      <c r="CZ36" s="626">
        <v>16.7</v>
      </c>
      <c r="DA36" s="654"/>
      <c r="DB36" s="654"/>
      <c r="DC36" s="659"/>
      <c r="DD36" s="630">
        <v>1465677</v>
      </c>
      <c r="DE36" s="622"/>
      <c r="DF36" s="622"/>
      <c r="DG36" s="622"/>
      <c r="DH36" s="622"/>
      <c r="DI36" s="622"/>
      <c r="DJ36" s="622"/>
      <c r="DK36" s="623"/>
      <c r="DL36" s="630">
        <v>1168612</v>
      </c>
      <c r="DM36" s="622"/>
      <c r="DN36" s="622"/>
      <c r="DO36" s="622"/>
      <c r="DP36" s="622"/>
      <c r="DQ36" s="622"/>
      <c r="DR36" s="622"/>
      <c r="DS36" s="622"/>
      <c r="DT36" s="622"/>
      <c r="DU36" s="622"/>
      <c r="DV36" s="623"/>
      <c r="DW36" s="626">
        <v>18.3</v>
      </c>
      <c r="DX36" s="654"/>
      <c r="DY36" s="654"/>
      <c r="DZ36" s="654"/>
      <c r="EA36" s="654"/>
      <c r="EB36" s="654"/>
      <c r="EC36" s="655"/>
    </row>
    <row r="37" spans="2:133" ht="11.25" customHeight="1" x14ac:dyDescent="0.15">
      <c r="B37" s="618" t="s">
        <v>328</v>
      </c>
      <c r="C37" s="619"/>
      <c r="D37" s="619"/>
      <c r="E37" s="619"/>
      <c r="F37" s="619"/>
      <c r="G37" s="619"/>
      <c r="H37" s="619"/>
      <c r="I37" s="619"/>
      <c r="J37" s="619"/>
      <c r="K37" s="619"/>
      <c r="L37" s="619"/>
      <c r="M37" s="619"/>
      <c r="N37" s="619"/>
      <c r="O37" s="619"/>
      <c r="P37" s="619"/>
      <c r="Q37" s="620"/>
      <c r="R37" s="621">
        <v>342865</v>
      </c>
      <c r="S37" s="622"/>
      <c r="T37" s="622"/>
      <c r="U37" s="622"/>
      <c r="V37" s="622"/>
      <c r="W37" s="622"/>
      <c r="X37" s="622"/>
      <c r="Y37" s="623"/>
      <c r="Z37" s="624">
        <v>3.6</v>
      </c>
      <c r="AA37" s="624"/>
      <c r="AB37" s="624"/>
      <c r="AC37" s="624"/>
      <c r="AD37" s="625" t="s">
        <v>124</v>
      </c>
      <c r="AE37" s="625"/>
      <c r="AF37" s="625"/>
      <c r="AG37" s="625"/>
      <c r="AH37" s="625"/>
      <c r="AI37" s="625"/>
      <c r="AJ37" s="625"/>
      <c r="AK37" s="625"/>
      <c r="AL37" s="626" t="s">
        <v>124</v>
      </c>
      <c r="AM37" s="627"/>
      <c r="AN37" s="627"/>
      <c r="AO37" s="628"/>
      <c r="AQ37" s="698" t="s">
        <v>329</v>
      </c>
      <c r="AR37" s="699"/>
      <c r="AS37" s="699"/>
      <c r="AT37" s="699"/>
      <c r="AU37" s="699"/>
      <c r="AV37" s="699"/>
      <c r="AW37" s="699"/>
      <c r="AX37" s="699"/>
      <c r="AY37" s="700"/>
      <c r="AZ37" s="621">
        <v>582684</v>
      </c>
      <c r="BA37" s="622"/>
      <c r="BB37" s="622"/>
      <c r="BC37" s="622"/>
      <c r="BD37" s="657"/>
      <c r="BE37" s="657"/>
      <c r="BF37" s="680"/>
      <c r="BG37" s="636" t="s">
        <v>330</v>
      </c>
      <c r="BH37" s="637"/>
      <c r="BI37" s="637"/>
      <c r="BJ37" s="637"/>
      <c r="BK37" s="637"/>
      <c r="BL37" s="637"/>
      <c r="BM37" s="637"/>
      <c r="BN37" s="637"/>
      <c r="BO37" s="637"/>
      <c r="BP37" s="637"/>
      <c r="BQ37" s="637"/>
      <c r="BR37" s="637"/>
      <c r="BS37" s="637"/>
      <c r="BT37" s="637"/>
      <c r="BU37" s="638"/>
      <c r="BV37" s="621">
        <v>2775</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428119</v>
      </c>
      <c r="CS37" s="657"/>
      <c r="CT37" s="657"/>
      <c r="CU37" s="657"/>
      <c r="CV37" s="657"/>
      <c r="CW37" s="657"/>
      <c r="CX37" s="657"/>
      <c r="CY37" s="658"/>
      <c r="CZ37" s="626">
        <v>4.5999999999999996</v>
      </c>
      <c r="DA37" s="654"/>
      <c r="DB37" s="654"/>
      <c r="DC37" s="659"/>
      <c r="DD37" s="630">
        <v>428119</v>
      </c>
      <c r="DE37" s="657"/>
      <c r="DF37" s="657"/>
      <c r="DG37" s="657"/>
      <c r="DH37" s="657"/>
      <c r="DI37" s="657"/>
      <c r="DJ37" s="657"/>
      <c r="DK37" s="658"/>
      <c r="DL37" s="630">
        <v>409228</v>
      </c>
      <c r="DM37" s="657"/>
      <c r="DN37" s="657"/>
      <c r="DO37" s="657"/>
      <c r="DP37" s="657"/>
      <c r="DQ37" s="657"/>
      <c r="DR37" s="657"/>
      <c r="DS37" s="657"/>
      <c r="DT37" s="657"/>
      <c r="DU37" s="657"/>
      <c r="DV37" s="658"/>
      <c r="DW37" s="626">
        <v>6.4</v>
      </c>
      <c r="DX37" s="654"/>
      <c r="DY37" s="654"/>
      <c r="DZ37" s="654"/>
      <c r="EA37" s="654"/>
      <c r="EB37" s="654"/>
      <c r="EC37" s="655"/>
    </row>
    <row r="38" spans="2:133" ht="11.25" customHeight="1" x14ac:dyDescent="0.15">
      <c r="B38" s="666" t="s">
        <v>332</v>
      </c>
      <c r="C38" s="667"/>
      <c r="D38" s="667"/>
      <c r="E38" s="667"/>
      <c r="F38" s="667"/>
      <c r="G38" s="667"/>
      <c r="H38" s="667"/>
      <c r="I38" s="667"/>
      <c r="J38" s="667"/>
      <c r="K38" s="667"/>
      <c r="L38" s="667"/>
      <c r="M38" s="667"/>
      <c r="N38" s="667"/>
      <c r="O38" s="667"/>
      <c r="P38" s="667"/>
      <c r="Q38" s="668"/>
      <c r="R38" s="701">
        <v>9640678</v>
      </c>
      <c r="S38" s="702"/>
      <c r="T38" s="702"/>
      <c r="U38" s="702"/>
      <c r="V38" s="702"/>
      <c r="W38" s="702"/>
      <c r="X38" s="702"/>
      <c r="Y38" s="703"/>
      <c r="Z38" s="704">
        <v>100</v>
      </c>
      <c r="AA38" s="704"/>
      <c r="AB38" s="704"/>
      <c r="AC38" s="704"/>
      <c r="AD38" s="705">
        <v>6045718</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v>12281</v>
      </c>
      <c r="BA38" s="622"/>
      <c r="BB38" s="622"/>
      <c r="BC38" s="622"/>
      <c r="BD38" s="657"/>
      <c r="BE38" s="657"/>
      <c r="BF38" s="680"/>
      <c r="BG38" s="636" t="s">
        <v>334</v>
      </c>
      <c r="BH38" s="637"/>
      <c r="BI38" s="637"/>
      <c r="BJ38" s="637"/>
      <c r="BK38" s="637"/>
      <c r="BL38" s="637"/>
      <c r="BM38" s="637"/>
      <c r="BN38" s="637"/>
      <c r="BO38" s="637"/>
      <c r="BP38" s="637"/>
      <c r="BQ38" s="637"/>
      <c r="BR38" s="637"/>
      <c r="BS38" s="637"/>
      <c r="BT38" s="637"/>
      <c r="BU38" s="638"/>
      <c r="BV38" s="621">
        <v>4237</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1147161</v>
      </c>
      <c r="CS38" s="622"/>
      <c r="CT38" s="622"/>
      <c r="CU38" s="622"/>
      <c r="CV38" s="622"/>
      <c r="CW38" s="622"/>
      <c r="CX38" s="622"/>
      <c r="CY38" s="623"/>
      <c r="CZ38" s="626">
        <v>12.2</v>
      </c>
      <c r="DA38" s="654"/>
      <c r="DB38" s="654"/>
      <c r="DC38" s="659"/>
      <c r="DD38" s="630">
        <v>1011331</v>
      </c>
      <c r="DE38" s="622"/>
      <c r="DF38" s="622"/>
      <c r="DG38" s="622"/>
      <c r="DH38" s="622"/>
      <c r="DI38" s="622"/>
      <c r="DJ38" s="622"/>
      <c r="DK38" s="623"/>
      <c r="DL38" s="630">
        <v>960171</v>
      </c>
      <c r="DM38" s="622"/>
      <c r="DN38" s="622"/>
      <c r="DO38" s="622"/>
      <c r="DP38" s="622"/>
      <c r="DQ38" s="622"/>
      <c r="DR38" s="622"/>
      <c r="DS38" s="622"/>
      <c r="DT38" s="622"/>
      <c r="DU38" s="622"/>
      <c r="DV38" s="623"/>
      <c r="DW38" s="626">
        <v>15</v>
      </c>
      <c r="DX38" s="654"/>
      <c r="DY38" s="654"/>
      <c r="DZ38" s="654"/>
      <c r="EA38" s="654"/>
      <c r="EB38" s="654"/>
      <c r="EC38" s="655"/>
    </row>
    <row r="39" spans="2:133" ht="11.25" customHeight="1" x14ac:dyDescent="0.15">
      <c r="AQ39" s="698" t="s">
        <v>336</v>
      </c>
      <c r="AR39" s="699"/>
      <c r="AS39" s="699"/>
      <c r="AT39" s="699"/>
      <c r="AU39" s="699"/>
      <c r="AV39" s="699"/>
      <c r="AW39" s="699"/>
      <c r="AX39" s="699"/>
      <c r="AY39" s="700"/>
      <c r="AZ39" s="621">
        <v>806</v>
      </c>
      <c r="BA39" s="622"/>
      <c r="BB39" s="622"/>
      <c r="BC39" s="622"/>
      <c r="BD39" s="657"/>
      <c r="BE39" s="657"/>
      <c r="BF39" s="680"/>
      <c r="BG39" s="712" t="s">
        <v>337</v>
      </c>
      <c r="BH39" s="713"/>
      <c r="BI39" s="713"/>
      <c r="BJ39" s="713"/>
      <c r="BK39" s="713"/>
      <c r="BL39" s="215"/>
      <c r="BM39" s="637" t="s">
        <v>338</v>
      </c>
      <c r="BN39" s="637"/>
      <c r="BO39" s="637"/>
      <c r="BP39" s="637"/>
      <c r="BQ39" s="637"/>
      <c r="BR39" s="637"/>
      <c r="BS39" s="637"/>
      <c r="BT39" s="637"/>
      <c r="BU39" s="638"/>
      <c r="BV39" s="621">
        <v>96</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26694</v>
      </c>
      <c r="CS39" s="657"/>
      <c r="CT39" s="657"/>
      <c r="CU39" s="657"/>
      <c r="CV39" s="657"/>
      <c r="CW39" s="657"/>
      <c r="CX39" s="657"/>
      <c r="CY39" s="658"/>
      <c r="CZ39" s="626">
        <v>0.3</v>
      </c>
      <c r="DA39" s="654"/>
      <c r="DB39" s="654"/>
      <c r="DC39" s="659"/>
      <c r="DD39" s="630">
        <v>20010</v>
      </c>
      <c r="DE39" s="657"/>
      <c r="DF39" s="657"/>
      <c r="DG39" s="657"/>
      <c r="DH39" s="657"/>
      <c r="DI39" s="657"/>
      <c r="DJ39" s="657"/>
      <c r="DK39" s="658"/>
      <c r="DL39" s="630" t="s">
        <v>234</v>
      </c>
      <c r="DM39" s="657"/>
      <c r="DN39" s="657"/>
      <c r="DO39" s="657"/>
      <c r="DP39" s="657"/>
      <c r="DQ39" s="657"/>
      <c r="DR39" s="657"/>
      <c r="DS39" s="657"/>
      <c r="DT39" s="657"/>
      <c r="DU39" s="657"/>
      <c r="DV39" s="658"/>
      <c r="DW39" s="626" t="s">
        <v>124</v>
      </c>
      <c r="DX39" s="654"/>
      <c r="DY39" s="654"/>
      <c r="DZ39" s="654"/>
      <c r="EA39" s="654"/>
      <c r="EB39" s="654"/>
      <c r="EC39" s="655"/>
    </row>
    <row r="40" spans="2:133" ht="11.25" customHeight="1" x14ac:dyDescent="0.15">
      <c r="AQ40" s="698" t="s">
        <v>340</v>
      </c>
      <c r="AR40" s="699"/>
      <c r="AS40" s="699"/>
      <c r="AT40" s="699"/>
      <c r="AU40" s="699"/>
      <c r="AV40" s="699"/>
      <c r="AW40" s="699"/>
      <c r="AX40" s="699"/>
      <c r="AY40" s="700"/>
      <c r="AZ40" s="621">
        <v>191583</v>
      </c>
      <c r="BA40" s="622"/>
      <c r="BB40" s="622"/>
      <c r="BC40" s="622"/>
      <c r="BD40" s="657"/>
      <c r="BE40" s="657"/>
      <c r="BF40" s="680"/>
      <c r="BG40" s="712"/>
      <c r="BH40" s="713"/>
      <c r="BI40" s="713"/>
      <c r="BJ40" s="713"/>
      <c r="BK40" s="713"/>
      <c r="BL40" s="215"/>
      <c r="BM40" s="637" t="s">
        <v>341</v>
      </c>
      <c r="BN40" s="637"/>
      <c r="BO40" s="637"/>
      <c r="BP40" s="637"/>
      <c r="BQ40" s="637"/>
      <c r="BR40" s="637"/>
      <c r="BS40" s="637"/>
      <c r="BT40" s="637"/>
      <c r="BU40" s="638"/>
      <c r="BV40" s="621">
        <v>113</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514876</v>
      </c>
      <c r="CS40" s="622"/>
      <c r="CT40" s="622"/>
      <c r="CU40" s="622"/>
      <c r="CV40" s="622"/>
      <c r="CW40" s="622"/>
      <c r="CX40" s="622"/>
      <c r="CY40" s="623"/>
      <c r="CZ40" s="626">
        <v>5.5</v>
      </c>
      <c r="DA40" s="654"/>
      <c r="DB40" s="654"/>
      <c r="DC40" s="659"/>
      <c r="DD40" s="630">
        <v>361476</v>
      </c>
      <c r="DE40" s="622"/>
      <c r="DF40" s="622"/>
      <c r="DG40" s="622"/>
      <c r="DH40" s="622"/>
      <c r="DI40" s="622"/>
      <c r="DJ40" s="622"/>
      <c r="DK40" s="623"/>
      <c r="DL40" s="630" t="s">
        <v>124</v>
      </c>
      <c r="DM40" s="622"/>
      <c r="DN40" s="622"/>
      <c r="DO40" s="622"/>
      <c r="DP40" s="622"/>
      <c r="DQ40" s="622"/>
      <c r="DR40" s="622"/>
      <c r="DS40" s="622"/>
      <c r="DT40" s="622"/>
      <c r="DU40" s="622"/>
      <c r="DV40" s="623"/>
      <c r="DW40" s="626" t="s">
        <v>133</v>
      </c>
      <c r="DX40" s="654"/>
      <c r="DY40" s="654"/>
      <c r="DZ40" s="654"/>
      <c r="EA40" s="654"/>
      <c r="EB40" s="654"/>
      <c r="EC40" s="655"/>
    </row>
    <row r="41" spans="2:133" ht="11.25" customHeight="1" x14ac:dyDescent="0.15">
      <c r="AQ41" s="708" t="s">
        <v>343</v>
      </c>
      <c r="AR41" s="709"/>
      <c r="AS41" s="709"/>
      <c r="AT41" s="709"/>
      <c r="AU41" s="709"/>
      <c r="AV41" s="709"/>
      <c r="AW41" s="709"/>
      <c r="AX41" s="709"/>
      <c r="AY41" s="710"/>
      <c r="AZ41" s="701">
        <v>733772</v>
      </c>
      <c r="BA41" s="702"/>
      <c r="BB41" s="702"/>
      <c r="BC41" s="702"/>
      <c r="BD41" s="691"/>
      <c r="BE41" s="691"/>
      <c r="BF41" s="693"/>
      <c r="BG41" s="714"/>
      <c r="BH41" s="715"/>
      <c r="BI41" s="715"/>
      <c r="BJ41" s="715"/>
      <c r="BK41" s="715"/>
      <c r="BL41" s="216"/>
      <c r="BM41" s="646" t="s">
        <v>344</v>
      </c>
      <c r="BN41" s="646"/>
      <c r="BO41" s="646"/>
      <c r="BP41" s="646"/>
      <c r="BQ41" s="646"/>
      <c r="BR41" s="646"/>
      <c r="BS41" s="646"/>
      <c r="BT41" s="646"/>
      <c r="BU41" s="647"/>
      <c r="BV41" s="701">
        <v>363</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234</v>
      </c>
      <c r="CS41" s="657"/>
      <c r="CT41" s="657"/>
      <c r="CU41" s="657"/>
      <c r="CV41" s="657"/>
      <c r="CW41" s="657"/>
      <c r="CX41" s="657"/>
      <c r="CY41" s="658"/>
      <c r="CZ41" s="626" t="s">
        <v>124</v>
      </c>
      <c r="DA41" s="654"/>
      <c r="DB41" s="654"/>
      <c r="DC41" s="659"/>
      <c r="DD41" s="630" t="s">
        <v>124</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772955</v>
      </c>
      <c r="CS42" s="622"/>
      <c r="CT42" s="622"/>
      <c r="CU42" s="622"/>
      <c r="CV42" s="622"/>
      <c r="CW42" s="622"/>
      <c r="CX42" s="622"/>
      <c r="CY42" s="623"/>
      <c r="CZ42" s="626">
        <v>8.1999999999999993</v>
      </c>
      <c r="DA42" s="627"/>
      <c r="DB42" s="627"/>
      <c r="DC42" s="722"/>
      <c r="DD42" s="630">
        <v>361393</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12064</v>
      </c>
      <c r="CS43" s="657"/>
      <c r="CT43" s="657"/>
      <c r="CU43" s="657"/>
      <c r="CV43" s="657"/>
      <c r="CW43" s="657"/>
      <c r="CX43" s="657"/>
      <c r="CY43" s="658"/>
      <c r="CZ43" s="626">
        <v>0.1</v>
      </c>
      <c r="DA43" s="654"/>
      <c r="DB43" s="654"/>
      <c r="DC43" s="659"/>
      <c r="DD43" s="630">
        <v>12064</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350</v>
      </c>
      <c r="CD44" s="733" t="s">
        <v>301</v>
      </c>
      <c r="CE44" s="734"/>
      <c r="CF44" s="618" t="s">
        <v>351</v>
      </c>
      <c r="CG44" s="619"/>
      <c r="CH44" s="619"/>
      <c r="CI44" s="619"/>
      <c r="CJ44" s="619"/>
      <c r="CK44" s="619"/>
      <c r="CL44" s="619"/>
      <c r="CM44" s="619"/>
      <c r="CN44" s="619"/>
      <c r="CO44" s="619"/>
      <c r="CP44" s="619"/>
      <c r="CQ44" s="620"/>
      <c r="CR44" s="621">
        <v>770968</v>
      </c>
      <c r="CS44" s="622"/>
      <c r="CT44" s="622"/>
      <c r="CU44" s="622"/>
      <c r="CV44" s="622"/>
      <c r="CW44" s="622"/>
      <c r="CX44" s="622"/>
      <c r="CY44" s="623"/>
      <c r="CZ44" s="626">
        <v>8.1999999999999993</v>
      </c>
      <c r="DA44" s="627"/>
      <c r="DB44" s="627"/>
      <c r="DC44" s="722"/>
      <c r="DD44" s="630">
        <v>360406</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352</v>
      </c>
      <c r="CG45" s="619"/>
      <c r="CH45" s="619"/>
      <c r="CI45" s="619"/>
      <c r="CJ45" s="619"/>
      <c r="CK45" s="619"/>
      <c r="CL45" s="619"/>
      <c r="CM45" s="619"/>
      <c r="CN45" s="619"/>
      <c r="CO45" s="619"/>
      <c r="CP45" s="619"/>
      <c r="CQ45" s="620"/>
      <c r="CR45" s="621">
        <v>247891</v>
      </c>
      <c r="CS45" s="657"/>
      <c r="CT45" s="657"/>
      <c r="CU45" s="657"/>
      <c r="CV45" s="657"/>
      <c r="CW45" s="657"/>
      <c r="CX45" s="657"/>
      <c r="CY45" s="658"/>
      <c r="CZ45" s="626">
        <v>2.6</v>
      </c>
      <c r="DA45" s="654"/>
      <c r="DB45" s="654"/>
      <c r="DC45" s="659"/>
      <c r="DD45" s="630">
        <v>6450</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353</v>
      </c>
      <c r="CG46" s="619"/>
      <c r="CH46" s="619"/>
      <c r="CI46" s="619"/>
      <c r="CJ46" s="619"/>
      <c r="CK46" s="619"/>
      <c r="CL46" s="619"/>
      <c r="CM46" s="619"/>
      <c r="CN46" s="619"/>
      <c r="CO46" s="619"/>
      <c r="CP46" s="619"/>
      <c r="CQ46" s="620"/>
      <c r="CR46" s="621">
        <v>483142</v>
      </c>
      <c r="CS46" s="622"/>
      <c r="CT46" s="622"/>
      <c r="CU46" s="622"/>
      <c r="CV46" s="622"/>
      <c r="CW46" s="622"/>
      <c r="CX46" s="622"/>
      <c r="CY46" s="623"/>
      <c r="CZ46" s="626">
        <v>5.0999999999999996</v>
      </c>
      <c r="DA46" s="627"/>
      <c r="DB46" s="627"/>
      <c r="DC46" s="722"/>
      <c r="DD46" s="630">
        <v>349571</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354</v>
      </c>
      <c r="CG47" s="619"/>
      <c r="CH47" s="619"/>
      <c r="CI47" s="619"/>
      <c r="CJ47" s="619"/>
      <c r="CK47" s="619"/>
      <c r="CL47" s="619"/>
      <c r="CM47" s="619"/>
      <c r="CN47" s="619"/>
      <c r="CO47" s="619"/>
      <c r="CP47" s="619"/>
      <c r="CQ47" s="620"/>
      <c r="CR47" s="621">
        <v>1987</v>
      </c>
      <c r="CS47" s="657"/>
      <c r="CT47" s="657"/>
      <c r="CU47" s="657"/>
      <c r="CV47" s="657"/>
      <c r="CW47" s="657"/>
      <c r="CX47" s="657"/>
      <c r="CY47" s="658"/>
      <c r="CZ47" s="626">
        <v>0</v>
      </c>
      <c r="DA47" s="654"/>
      <c r="DB47" s="654"/>
      <c r="DC47" s="659"/>
      <c r="DD47" s="630">
        <v>987</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355</v>
      </c>
      <c r="CG48" s="619"/>
      <c r="CH48" s="619"/>
      <c r="CI48" s="619"/>
      <c r="CJ48" s="619"/>
      <c r="CK48" s="619"/>
      <c r="CL48" s="619"/>
      <c r="CM48" s="619"/>
      <c r="CN48" s="619"/>
      <c r="CO48" s="619"/>
      <c r="CP48" s="619"/>
      <c r="CQ48" s="620"/>
      <c r="CR48" s="621" t="s">
        <v>124</v>
      </c>
      <c r="CS48" s="622"/>
      <c r="CT48" s="622"/>
      <c r="CU48" s="622"/>
      <c r="CV48" s="622"/>
      <c r="CW48" s="622"/>
      <c r="CX48" s="622"/>
      <c r="CY48" s="623"/>
      <c r="CZ48" s="626" t="s">
        <v>133</v>
      </c>
      <c r="DA48" s="627"/>
      <c r="DB48" s="627"/>
      <c r="DC48" s="722"/>
      <c r="DD48" s="630" t="s">
        <v>124</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356</v>
      </c>
      <c r="CE49" s="667"/>
      <c r="CF49" s="667"/>
      <c r="CG49" s="667"/>
      <c r="CH49" s="667"/>
      <c r="CI49" s="667"/>
      <c r="CJ49" s="667"/>
      <c r="CK49" s="667"/>
      <c r="CL49" s="667"/>
      <c r="CM49" s="667"/>
      <c r="CN49" s="667"/>
      <c r="CO49" s="667"/>
      <c r="CP49" s="667"/>
      <c r="CQ49" s="668"/>
      <c r="CR49" s="701">
        <v>9393463</v>
      </c>
      <c r="CS49" s="691"/>
      <c r="CT49" s="691"/>
      <c r="CU49" s="691"/>
      <c r="CV49" s="691"/>
      <c r="CW49" s="691"/>
      <c r="CX49" s="691"/>
      <c r="CY49" s="723"/>
      <c r="CZ49" s="706">
        <v>100</v>
      </c>
      <c r="DA49" s="724"/>
      <c r="DB49" s="724"/>
      <c r="DC49" s="725"/>
      <c r="DD49" s="726">
        <v>7120775</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BWPwvJX6Or835p1e+nzXqckcQsktY+krU5X4JbScoINWxcdtsH8UmpiycHAjlNcVPLASOowv0Ek8cMPr1YkFtg==" saltValue="0A4HkzAAw/62mnRS0zlfi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379</v>
      </c>
      <c r="C7" s="754"/>
      <c r="D7" s="754"/>
      <c r="E7" s="754"/>
      <c r="F7" s="754"/>
      <c r="G7" s="754"/>
      <c r="H7" s="754"/>
      <c r="I7" s="754"/>
      <c r="J7" s="754"/>
      <c r="K7" s="754"/>
      <c r="L7" s="754"/>
      <c r="M7" s="754"/>
      <c r="N7" s="754"/>
      <c r="O7" s="754"/>
      <c r="P7" s="755"/>
      <c r="Q7" s="756">
        <v>9654</v>
      </c>
      <c r="R7" s="757"/>
      <c r="S7" s="757"/>
      <c r="T7" s="757"/>
      <c r="U7" s="757"/>
      <c r="V7" s="757">
        <v>9412</v>
      </c>
      <c r="W7" s="757"/>
      <c r="X7" s="757"/>
      <c r="Y7" s="757"/>
      <c r="Z7" s="757"/>
      <c r="AA7" s="757">
        <f>Q7-V7</f>
        <v>242</v>
      </c>
      <c r="AB7" s="757"/>
      <c r="AC7" s="757"/>
      <c r="AD7" s="757"/>
      <c r="AE7" s="758"/>
      <c r="AF7" s="759">
        <v>221</v>
      </c>
      <c r="AG7" s="760"/>
      <c r="AH7" s="760"/>
      <c r="AI7" s="760"/>
      <c r="AJ7" s="761"/>
      <c r="AK7" s="796">
        <v>7</v>
      </c>
      <c r="AL7" s="797"/>
      <c r="AM7" s="797"/>
      <c r="AN7" s="797"/>
      <c r="AO7" s="797"/>
      <c r="AP7" s="797">
        <v>8673</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591</v>
      </c>
      <c r="BT7" s="801"/>
      <c r="BU7" s="801"/>
      <c r="BV7" s="801"/>
      <c r="BW7" s="801"/>
      <c r="BX7" s="801"/>
      <c r="BY7" s="801"/>
      <c r="BZ7" s="801"/>
      <c r="CA7" s="801"/>
      <c r="CB7" s="801"/>
      <c r="CC7" s="801"/>
      <c r="CD7" s="801"/>
      <c r="CE7" s="801"/>
      <c r="CF7" s="801"/>
      <c r="CG7" s="802"/>
      <c r="CH7" s="793">
        <v>2</v>
      </c>
      <c r="CI7" s="794"/>
      <c r="CJ7" s="794"/>
      <c r="CK7" s="794"/>
      <c r="CL7" s="795"/>
      <c r="CM7" s="793">
        <v>118</v>
      </c>
      <c r="CN7" s="794"/>
      <c r="CO7" s="794"/>
      <c r="CP7" s="794"/>
      <c r="CQ7" s="795"/>
      <c r="CR7" s="793">
        <v>354</v>
      </c>
      <c r="CS7" s="794"/>
      <c r="CT7" s="794"/>
      <c r="CU7" s="794"/>
      <c r="CV7" s="795"/>
      <c r="CW7" s="793" t="s">
        <v>590</v>
      </c>
      <c r="CX7" s="794"/>
      <c r="CY7" s="794"/>
      <c r="CZ7" s="794"/>
      <c r="DA7" s="795"/>
      <c r="DB7" s="793" t="s">
        <v>592</v>
      </c>
      <c r="DC7" s="794"/>
      <c r="DD7" s="794"/>
      <c r="DE7" s="794"/>
      <c r="DF7" s="795"/>
      <c r="DG7" s="793" t="s">
        <v>592</v>
      </c>
      <c r="DH7" s="794"/>
      <c r="DI7" s="794"/>
      <c r="DJ7" s="794"/>
      <c r="DK7" s="795"/>
      <c r="DL7" s="793" t="s">
        <v>592</v>
      </c>
      <c r="DM7" s="794"/>
      <c r="DN7" s="794"/>
      <c r="DO7" s="794"/>
      <c r="DP7" s="795"/>
      <c r="DQ7" s="793" t="s">
        <v>592</v>
      </c>
      <c r="DR7" s="794"/>
      <c r="DS7" s="794"/>
      <c r="DT7" s="794"/>
      <c r="DU7" s="795"/>
      <c r="DV7" s="774"/>
      <c r="DW7" s="775"/>
      <c r="DX7" s="775"/>
      <c r="DY7" s="775"/>
      <c r="DZ7" s="776"/>
      <c r="EA7" s="234"/>
    </row>
    <row r="8" spans="1:131" s="235" customFormat="1" ht="26.25" customHeight="1" x14ac:dyDescent="0.15">
      <c r="A8" s="241">
        <v>2</v>
      </c>
      <c r="B8" s="777" t="s">
        <v>380</v>
      </c>
      <c r="C8" s="778"/>
      <c r="D8" s="778"/>
      <c r="E8" s="778"/>
      <c r="F8" s="778"/>
      <c r="G8" s="778"/>
      <c r="H8" s="778"/>
      <c r="I8" s="778"/>
      <c r="J8" s="778"/>
      <c r="K8" s="778"/>
      <c r="L8" s="778"/>
      <c r="M8" s="778"/>
      <c r="N8" s="778"/>
      <c r="O8" s="778"/>
      <c r="P8" s="779"/>
      <c r="Q8" s="780">
        <v>3</v>
      </c>
      <c r="R8" s="781"/>
      <c r="S8" s="781"/>
      <c r="T8" s="781"/>
      <c r="U8" s="781"/>
      <c r="V8" s="781" t="s">
        <v>590</v>
      </c>
      <c r="W8" s="781"/>
      <c r="X8" s="781"/>
      <c r="Y8" s="781"/>
      <c r="Z8" s="781"/>
      <c r="AA8" s="781">
        <v>3</v>
      </c>
      <c r="AB8" s="781"/>
      <c r="AC8" s="781"/>
      <c r="AD8" s="781"/>
      <c r="AE8" s="782"/>
      <c r="AF8" s="783">
        <v>3</v>
      </c>
      <c r="AG8" s="784"/>
      <c r="AH8" s="784"/>
      <c r="AI8" s="784"/>
      <c r="AJ8" s="785"/>
      <c r="AK8" s="786" t="s">
        <v>590</v>
      </c>
      <c r="AL8" s="787"/>
      <c r="AM8" s="787"/>
      <c r="AN8" s="787"/>
      <c r="AO8" s="787"/>
      <c r="AP8" s="787" t="s">
        <v>590</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t="s">
        <v>381</v>
      </c>
      <c r="C9" s="778"/>
      <c r="D9" s="778"/>
      <c r="E9" s="778"/>
      <c r="F9" s="778"/>
      <c r="G9" s="778"/>
      <c r="H9" s="778"/>
      <c r="I9" s="778"/>
      <c r="J9" s="778"/>
      <c r="K9" s="778"/>
      <c r="L9" s="778"/>
      <c r="M9" s="778"/>
      <c r="N9" s="778"/>
      <c r="O9" s="778"/>
      <c r="P9" s="779"/>
      <c r="Q9" s="780">
        <v>8</v>
      </c>
      <c r="R9" s="781"/>
      <c r="S9" s="781"/>
      <c r="T9" s="781"/>
      <c r="U9" s="781"/>
      <c r="V9" s="781">
        <v>6</v>
      </c>
      <c r="W9" s="781"/>
      <c r="X9" s="781"/>
      <c r="Y9" s="781"/>
      <c r="Z9" s="781"/>
      <c r="AA9" s="781">
        <f t="shared" ref="AA9" si="0">Q9-V9</f>
        <v>2</v>
      </c>
      <c r="AB9" s="781"/>
      <c r="AC9" s="781"/>
      <c r="AD9" s="781"/>
      <c r="AE9" s="782"/>
      <c r="AF9" s="783">
        <v>2</v>
      </c>
      <c r="AG9" s="784"/>
      <c r="AH9" s="784"/>
      <c r="AI9" s="784"/>
      <c r="AJ9" s="785"/>
      <c r="AK9" s="786" t="s">
        <v>590</v>
      </c>
      <c r="AL9" s="787"/>
      <c r="AM9" s="787"/>
      <c r="AN9" s="787"/>
      <c r="AO9" s="787"/>
      <c r="AP9" s="787">
        <v>16</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382</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383</v>
      </c>
      <c r="B23" s="812" t="s">
        <v>384</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226</v>
      </c>
      <c r="AG23" s="816"/>
      <c r="AH23" s="816"/>
      <c r="AI23" s="816"/>
      <c r="AJ23" s="819"/>
      <c r="AK23" s="820"/>
      <c r="AL23" s="821"/>
      <c r="AM23" s="821"/>
      <c r="AN23" s="821"/>
      <c r="AO23" s="821"/>
      <c r="AP23" s="816"/>
      <c r="AQ23" s="816"/>
      <c r="AR23" s="816"/>
      <c r="AS23" s="816"/>
      <c r="AT23" s="816"/>
      <c r="AU23" s="822"/>
      <c r="AV23" s="822"/>
      <c r="AW23" s="822"/>
      <c r="AX23" s="822"/>
      <c r="AY23" s="823"/>
      <c r="AZ23" s="831" t="s">
        <v>385</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386</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387</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362</v>
      </c>
      <c r="B26" s="763"/>
      <c r="C26" s="763"/>
      <c r="D26" s="763"/>
      <c r="E26" s="763"/>
      <c r="F26" s="763"/>
      <c r="G26" s="763"/>
      <c r="H26" s="763"/>
      <c r="I26" s="763"/>
      <c r="J26" s="763"/>
      <c r="K26" s="763"/>
      <c r="L26" s="763"/>
      <c r="M26" s="763"/>
      <c r="N26" s="763"/>
      <c r="O26" s="763"/>
      <c r="P26" s="764"/>
      <c r="Q26" s="739" t="s">
        <v>388</v>
      </c>
      <c r="R26" s="740"/>
      <c r="S26" s="740"/>
      <c r="T26" s="740"/>
      <c r="U26" s="741"/>
      <c r="V26" s="739" t="s">
        <v>389</v>
      </c>
      <c r="W26" s="740"/>
      <c r="X26" s="740"/>
      <c r="Y26" s="740"/>
      <c r="Z26" s="741"/>
      <c r="AA26" s="739" t="s">
        <v>390</v>
      </c>
      <c r="AB26" s="740"/>
      <c r="AC26" s="740"/>
      <c r="AD26" s="740"/>
      <c r="AE26" s="740"/>
      <c r="AF26" s="834" t="s">
        <v>391</v>
      </c>
      <c r="AG26" s="835"/>
      <c r="AH26" s="835"/>
      <c r="AI26" s="835"/>
      <c r="AJ26" s="836"/>
      <c r="AK26" s="740" t="s">
        <v>392</v>
      </c>
      <c r="AL26" s="740"/>
      <c r="AM26" s="740"/>
      <c r="AN26" s="740"/>
      <c r="AO26" s="741"/>
      <c r="AP26" s="739" t="s">
        <v>393</v>
      </c>
      <c r="AQ26" s="740"/>
      <c r="AR26" s="740"/>
      <c r="AS26" s="740"/>
      <c r="AT26" s="741"/>
      <c r="AU26" s="739" t="s">
        <v>394</v>
      </c>
      <c r="AV26" s="740"/>
      <c r="AW26" s="740"/>
      <c r="AX26" s="740"/>
      <c r="AY26" s="741"/>
      <c r="AZ26" s="739" t="s">
        <v>395</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396</v>
      </c>
      <c r="C28" s="754"/>
      <c r="D28" s="754"/>
      <c r="E28" s="754"/>
      <c r="F28" s="754"/>
      <c r="G28" s="754"/>
      <c r="H28" s="754"/>
      <c r="I28" s="754"/>
      <c r="J28" s="754"/>
      <c r="K28" s="754"/>
      <c r="L28" s="754"/>
      <c r="M28" s="754"/>
      <c r="N28" s="754"/>
      <c r="O28" s="754"/>
      <c r="P28" s="755"/>
      <c r="Q28" s="844">
        <v>2658</v>
      </c>
      <c r="R28" s="845"/>
      <c r="S28" s="845"/>
      <c r="T28" s="845"/>
      <c r="U28" s="845"/>
      <c r="V28" s="845">
        <v>2571</v>
      </c>
      <c r="W28" s="845"/>
      <c r="X28" s="845"/>
      <c r="Y28" s="845"/>
      <c r="Z28" s="845"/>
      <c r="AA28" s="845">
        <f>Q28-V28</f>
        <v>87</v>
      </c>
      <c r="AB28" s="845"/>
      <c r="AC28" s="845"/>
      <c r="AD28" s="845"/>
      <c r="AE28" s="846"/>
      <c r="AF28" s="847">
        <v>87</v>
      </c>
      <c r="AG28" s="845"/>
      <c r="AH28" s="845"/>
      <c r="AI28" s="845"/>
      <c r="AJ28" s="848"/>
      <c r="AK28" s="849">
        <v>192</v>
      </c>
      <c r="AL28" s="840"/>
      <c r="AM28" s="840"/>
      <c r="AN28" s="840"/>
      <c r="AO28" s="840"/>
      <c r="AP28" s="840" t="s">
        <v>590</v>
      </c>
      <c r="AQ28" s="840"/>
      <c r="AR28" s="840"/>
      <c r="AS28" s="840"/>
      <c r="AT28" s="840"/>
      <c r="AU28" s="840" t="s">
        <v>590</v>
      </c>
      <c r="AV28" s="840"/>
      <c r="AW28" s="840"/>
      <c r="AX28" s="840"/>
      <c r="AY28" s="840"/>
      <c r="AZ28" s="841" t="s">
        <v>590</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397</v>
      </c>
      <c r="C29" s="778"/>
      <c r="D29" s="778"/>
      <c r="E29" s="778"/>
      <c r="F29" s="778"/>
      <c r="G29" s="778"/>
      <c r="H29" s="778"/>
      <c r="I29" s="778"/>
      <c r="J29" s="778"/>
      <c r="K29" s="778"/>
      <c r="L29" s="778"/>
      <c r="M29" s="778"/>
      <c r="N29" s="778"/>
      <c r="O29" s="778"/>
      <c r="P29" s="779"/>
      <c r="Q29" s="780">
        <v>587</v>
      </c>
      <c r="R29" s="781"/>
      <c r="S29" s="781"/>
      <c r="T29" s="781"/>
      <c r="U29" s="781"/>
      <c r="V29" s="781">
        <v>583</v>
      </c>
      <c r="W29" s="781"/>
      <c r="X29" s="781"/>
      <c r="Y29" s="781"/>
      <c r="Z29" s="781"/>
      <c r="AA29" s="781">
        <f t="shared" ref="AA29:AA34" si="1">Q29-V29</f>
        <v>4</v>
      </c>
      <c r="AB29" s="781"/>
      <c r="AC29" s="781"/>
      <c r="AD29" s="781"/>
      <c r="AE29" s="782"/>
      <c r="AF29" s="783">
        <v>4</v>
      </c>
      <c r="AG29" s="784"/>
      <c r="AH29" s="784"/>
      <c r="AI29" s="784"/>
      <c r="AJ29" s="785"/>
      <c r="AK29" s="852">
        <v>356</v>
      </c>
      <c r="AL29" s="853"/>
      <c r="AM29" s="853"/>
      <c r="AN29" s="853"/>
      <c r="AO29" s="853"/>
      <c r="AP29" s="853" t="s">
        <v>590</v>
      </c>
      <c r="AQ29" s="853"/>
      <c r="AR29" s="853"/>
      <c r="AS29" s="853"/>
      <c r="AT29" s="853"/>
      <c r="AU29" s="853" t="s">
        <v>590</v>
      </c>
      <c r="AV29" s="853"/>
      <c r="AW29" s="853"/>
      <c r="AX29" s="853"/>
      <c r="AY29" s="853"/>
      <c r="AZ29" s="854" t="s">
        <v>590</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398</v>
      </c>
      <c r="C30" s="778"/>
      <c r="D30" s="778"/>
      <c r="E30" s="778"/>
      <c r="F30" s="778"/>
      <c r="G30" s="778"/>
      <c r="H30" s="778"/>
      <c r="I30" s="778"/>
      <c r="J30" s="778"/>
      <c r="K30" s="778"/>
      <c r="L30" s="778"/>
      <c r="M30" s="778"/>
      <c r="N30" s="778"/>
      <c r="O30" s="778"/>
      <c r="P30" s="779"/>
      <c r="Q30" s="780">
        <v>382</v>
      </c>
      <c r="R30" s="781"/>
      <c r="S30" s="781"/>
      <c r="T30" s="781"/>
      <c r="U30" s="781"/>
      <c r="V30" s="781">
        <v>337</v>
      </c>
      <c r="W30" s="781"/>
      <c r="X30" s="781"/>
      <c r="Y30" s="781"/>
      <c r="Z30" s="781"/>
      <c r="AA30" s="781">
        <f t="shared" si="1"/>
        <v>45</v>
      </c>
      <c r="AB30" s="781"/>
      <c r="AC30" s="781"/>
      <c r="AD30" s="781"/>
      <c r="AE30" s="782"/>
      <c r="AF30" s="783">
        <v>777</v>
      </c>
      <c r="AG30" s="784"/>
      <c r="AH30" s="784"/>
      <c r="AI30" s="784"/>
      <c r="AJ30" s="785"/>
      <c r="AK30" s="852">
        <v>12</v>
      </c>
      <c r="AL30" s="853"/>
      <c r="AM30" s="853"/>
      <c r="AN30" s="853"/>
      <c r="AO30" s="853"/>
      <c r="AP30" s="853">
        <v>1739</v>
      </c>
      <c r="AQ30" s="853"/>
      <c r="AR30" s="853"/>
      <c r="AS30" s="853"/>
      <c r="AT30" s="853"/>
      <c r="AU30" s="853">
        <v>130</v>
      </c>
      <c r="AV30" s="853"/>
      <c r="AW30" s="853"/>
      <c r="AX30" s="853"/>
      <c r="AY30" s="853"/>
      <c r="AZ30" s="854" t="s">
        <v>590</v>
      </c>
      <c r="BA30" s="854"/>
      <c r="BB30" s="854"/>
      <c r="BC30" s="854"/>
      <c r="BD30" s="854"/>
      <c r="BE30" s="850" t="s">
        <v>399</v>
      </c>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400</v>
      </c>
      <c r="C31" s="778"/>
      <c r="D31" s="778"/>
      <c r="E31" s="778"/>
      <c r="F31" s="778"/>
      <c r="G31" s="778"/>
      <c r="H31" s="778"/>
      <c r="I31" s="778"/>
      <c r="J31" s="778"/>
      <c r="K31" s="778"/>
      <c r="L31" s="778"/>
      <c r="M31" s="778"/>
      <c r="N31" s="778"/>
      <c r="O31" s="778"/>
      <c r="P31" s="779"/>
      <c r="Q31" s="780">
        <v>3644</v>
      </c>
      <c r="R31" s="781"/>
      <c r="S31" s="781"/>
      <c r="T31" s="781"/>
      <c r="U31" s="781"/>
      <c r="V31" s="781">
        <v>3841</v>
      </c>
      <c r="W31" s="781"/>
      <c r="X31" s="781"/>
      <c r="Y31" s="781"/>
      <c r="Z31" s="781"/>
      <c r="AA31" s="781">
        <f t="shared" si="1"/>
        <v>-197</v>
      </c>
      <c r="AB31" s="781"/>
      <c r="AC31" s="781"/>
      <c r="AD31" s="781"/>
      <c r="AE31" s="782"/>
      <c r="AF31" s="783">
        <v>431</v>
      </c>
      <c r="AG31" s="784"/>
      <c r="AH31" s="784"/>
      <c r="AI31" s="784"/>
      <c r="AJ31" s="785"/>
      <c r="AK31" s="852">
        <v>602</v>
      </c>
      <c r="AL31" s="853"/>
      <c r="AM31" s="853"/>
      <c r="AN31" s="853"/>
      <c r="AO31" s="853"/>
      <c r="AP31" s="853">
        <v>3579</v>
      </c>
      <c r="AQ31" s="853"/>
      <c r="AR31" s="853"/>
      <c r="AS31" s="853"/>
      <c r="AT31" s="853"/>
      <c r="AU31" s="853">
        <v>2330</v>
      </c>
      <c r="AV31" s="853"/>
      <c r="AW31" s="853"/>
      <c r="AX31" s="853"/>
      <c r="AY31" s="853"/>
      <c r="AZ31" s="854" t="s">
        <v>590</v>
      </c>
      <c r="BA31" s="854"/>
      <c r="BB31" s="854"/>
      <c r="BC31" s="854"/>
      <c r="BD31" s="854"/>
      <c r="BE31" s="850" t="s">
        <v>401</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402</v>
      </c>
      <c r="C32" s="778"/>
      <c r="D32" s="778"/>
      <c r="E32" s="778"/>
      <c r="F32" s="778"/>
      <c r="G32" s="778"/>
      <c r="H32" s="778"/>
      <c r="I32" s="778"/>
      <c r="J32" s="778"/>
      <c r="K32" s="778"/>
      <c r="L32" s="778"/>
      <c r="M32" s="778"/>
      <c r="N32" s="778"/>
      <c r="O32" s="778"/>
      <c r="P32" s="779"/>
      <c r="Q32" s="780">
        <v>154</v>
      </c>
      <c r="R32" s="781"/>
      <c r="S32" s="781"/>
      <c r="T32" s="781"/>
      <c r="U32" s="781"/>
      <c r="V32" s="781">
        <v>149</v>
      </c>
      <c r="W32" s="781"/>
      <c r="X32" s="781"/>
      <c r="Y32" s="781"/>
      <c r="Z32" s="781"/>
      <c r="AA32" s="781">
        <f t="shared" si="1"/>
        <v>5</v>
      </c>
      <c r="AB32" s="781"/>
      <c r="AC32" s="781"/>
      <c r="AD32" s="781"/>
      <c r="AE32" s="782"/>
      <c r="AF32" s="783">
        <v>5</v>
      </c>
      <c r="AG32" s="784"/>
      <c r="AH32" s="784"/>
      <c r="AI32" s="784"/>
      <c r="AJ32" s="785"/>
      <c r="AK32" s="852">
        <v>72</v>
      </c>
      <c r="AL32" s="853"/>
      <c r="AM32" s="853"/>
      <c r="AN32" s="853"/>
      <c r="AO32" s="853"/>
      <c r="AP32" s="853">
        <v>977</v>
      </c>
      <c r="AQ32" s="853"/>
      <c r="AR32" s="853"/>
      <c r="AS32" s="853"/>
      <c r="AT32" s="853"/>
      <c r="AU32" s="853">
        <v>862</v>
      </c>
      <c r="AV32" s="853"/>
      <c r="AW32" s="853"/>
      <c r="AX32" s="853"/>
      <c r="AY32" s="853"/>
      <c r="AZ32" s="854" t="s">
        <v>590</v>
      </c>
      <c r="BA32" s="854"/>
      <c r="BB32" s="854"/>
      <c r="BC32" s="854"/>
      <c r="BD32" s="854"/>
      <c r="BE32" s="850" t="s">
        <v>403</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404</v>
      </c>
      <c r="C33" s="778"/>
      <c r="D33" s="778"/>
      <c r="E33" s="778"/>
      <c r="F33" s="778"/>
      <c r="G33" s="778"/>
      <c r="H33" s="778"/>
      <c r="I33" s="778"/>
      <c r="J33" s="778"/>
      <c r="K33" s="778"/>
      <c r="L33" s="778"/>
      <c r="M33" s="778"/>
      <c r="N33" s="778"/>
      <c r="O33" s="778"/>
      <c r="P33" s="779"/>
      <c r="Q33" s="780">
        <v>310</v>
      </c>
      <c r="R33" s="781"/>
      <c r="S33" s="781"/>
      <c r="T33" s="781"/>
      <c r="U33" s="781"/>
      <c r="V33" s="781">
        <v>301</v>
      </c>
      <c r="W33" s="781"/>
      <c r="X33" s="781"/>
      <c r="Y33" s="781"/>
      <c r="Z33" s="781"/>
      <c r="AA33" s="781">
        <f t="shared" si="1"/>
        <v>9</v>
      </c>
      <c r="AB33" s="781"/>
      <c r="AC33" s="781"/>
      <c r="AD33" s="781"/>
      <c r="AE33" s="782"/>
      <c r="AF33" s="783">
        <v>9</v>
      </c>
      <c r="AG33" s="784"/>
      <c r="AH33" s="784"/>
      <c r="AI33" s="784"/>
      <c r="AJ33" s="785"/>
      <c r="AK33" s="852">
        <v>149</v>
      </c>
      <c r="AL33" s="853"/>
      <c r="AM33" s="853"/>
      <c r="AN33" s="853"/>
      <c r="AO33" s="853"/>
      <c r="AP33" s="853">
        <v>2030</v>
      </c>
      <c r="AQ33" s="853"/>
      <c r="AR33" s="853"/>
      <c r="AS33" s="853"/>
      <c r="AT33" s="853"/>
      <c r="AU33" s="853">
        <v>1890</v>
      </c>
      <c r="AV33" s="853"/>
      <c r="AW33" s="853"/>
      <c r="AX33" s="853"/>
      <c r="AY33" s="853"/>
      <c r="AZ33" s="854" t="s">
        <v>590</v>
      </c>
      <c r="BA33" s="854"/>
      <c r="BB33" s="854"/>
      <c r="BC33" s="854"/>
      <c r="BD33" s="854"/>
      <c r="BE33" s="850" t="s">
        <v>405</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406</v>
      </c>
      <c r="C34" s="778"/>
      <c r="D34" s="778"/>
      <c r="E34" s="778"/>
      <c r="F34" s="778"/>
      <c r="G34" s="778"/>
      <c r="H34" s="778"/>
      <c r="I34" s="778"/>
      <c r="J34" s="778"/>
      <c r="K34" s="778"/>
      <c r="L34" s="778"/>
      <c r="M34" s="778"/>
      <c r="N34" s="778"/>
      <c r="O34" s="778"/>
      <c r="P34" s="779"/>
      <c r="Q34" s="780">
        <v>0</v>
      </c>
      <c r="R34" s="781"/>
      <c r="S34" s="781"/>
      <c r="T34" s="781"/>
      <c r="U34" s="781"/>
      <c r="V34" s="781">
        <v>0</v>
      </c>
      <c r="W34" s="781"/>
      <c r="X34" s="781"/>
      <c r="Y34" s="781"/>
      <c r="Z34" s="781"/>
      <c r="AA34" s="781">
        <f t="shared" si="1"/>
        <v>0</v>
      </c>
      <c r="AB34" s="781"/>
      <c r="AC34" s="781"/>
      <c r="AD34" s="781"/>
      <c r="AE34" s="782"/>
      <c r="AF34" s="783">
        <v>0</v>
      </c>
      <c r="AG34" s="784"/>
      <c r="AH34" s="784"/>
      <c r="AI34" s="784"/>
      <c r="AJ34" s="785"/>
      <c r="AK34" s="852">
        <v>0</v>
      </c>
      <c r="AL34" s="853"/>
      <c r="AM34" s="853"/>
      <c r="AN34" s="853"/>
      <c r="AO34" s="853"/>
      <c r="AP34" s="853" t="s">
        <v>590</v>
      </c>
      <c r="AQ34" s="853"/>
      <c r="AR34" s="853"/>
      <c r="AS34" s="853"/>
      <c r="AT34" s="853"/>
      <c r="AU34" s="853" t="s">
        <v>590</v>
      </c>
      <c r="AV34" s="853"/>
      <c r="AW34" s="853"/>
      <c r="AX34" s="853"/>
      <c r="AY34" s="853"/>
      <c r="AZ34" s="854" t="s">
        <v>590</v>
      </c>
      <c r="BA34" s="854"/>
      <c r="BB34" s="854"/>
      <c r="BC34" s="854"/>
      <c r="BD34" s="854"/>
      <c r="BE34" s="850" t="s">
        <v>407</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408</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383</v>
      </c>
      <c r="B63" s="812" t="s">
        <v>409</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1314</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410</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412</v>
      </c>
      <c r="B66" s="763"/>
      <c r="C66" s="763"/>
      <c r="D66" s="763"/>
      <c r="E66" s="763"/>
      <c r="F66" s="763"/>
      <c r="G66" s="763"/>
      <c r="H66" s="763"/>
      <c r="I66" s="763"/>
      <c r="J66" s="763"/>
      <c r="K66" s="763"/>
      <c r="L66" s="763"/>
      <c r="M66" s="763"/>
      <c r="N66" s="763"/>
      <c r="O66" s="763"/>
      <c r="P66" s="764"/>
      <c r="Q66" s="739" t="s">
        <v>388</v>
      </c>
      <c r="R66" s="740"/>
      <c r="S66" s="740"/>
      <c r="T66" s="740"/>
      <c r="U66" s="741"/>
      <c r="V66" s="739" t="s">
        <v>413</v>
      </c>
      <c r="W66" s="740"/>
      <c r="X66" s="740"/>
      <c r="Y66" s="740"/>
      <c r="Z66" s="741"/>
      <c r="AA66" s="739" t="s">
        <v>414</v>
      </c>
      <c r="AB66" s="740"/>
      <c r="AC66" s="740"/>
      <c r="AD66" s="740"/>
      <c r="AE66" s="741"/>
      <c r="AF66" s="874" t="s">
        <v>391</v>
      </c>
      <c r="AG66" s="835"/>
      <c r="AH66" s="835"/>
      <c r="AI66" s="835"/>
      <c r="AJ66" s="875"/>
      <c r="AK66" s="739" t="s">
        <v>415</v>
      </c>
      <c r="AL66" s="763"/>
      <c r="AM66" s="763"/>
      <c r="AN66" s="763"/>
      <c r="AO66" s="764"/>
      <c r="AP66" s="739" t="s">
        <v>416</v>
      </c>
      <c r="AQ66" s="740"/>
      <c r="AR66" s="740"/>
      <c r="AS66" s="740"/>
      <c r="AT66" s="741"/>
      <c r="AU66" s="739" t="s">
        <v>417</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577</v>
      </c>
      <c r="C68" s="892"/>
      <c r="D68" s="892"/>
      <c r="E68" s="892"/>
      <c r="F68" s="892"/>
      <c r="G68" s="892"/>
      <c r="H68" s="892"/>
      <c r="I68" s="892"/>
      <c r="J68" s="892"/>
      <c r="K68" s="892"/>
      <c r="L68" s="892"/>
      <c r="M68" s="892"/>
      <c r="N68" s="892"/>
      <c r="O68" s="892"/>
      <c r="P68" s="893"/>
      <c r="Q68" s="894">
        <v>187</v>
      </c>
      <c r="R68" s="888"/>
      <c r="S68" s="888"/>
      <c r="T68" s="888"/>
      <c r="U68" s="888"/>
      <c r="V68" s="888">
        <v>152</v>
      </c>
      <c r="W68" s="888"/>
      <c r="X68" s="888"/>
      <c r="Y68" s="888"/>
      <c r="Z68" s="888"/>
      <c r="AA68" s="888">
        <f>Q68-V68</f>
        <v>35</v>
      </c>
      <c r="AB68" s="888"/>
      <c r="AC68" s="888"/>
      <c r="AD68" s="888"/>
      <c r="AE68" s="888"/>
      <c r="AF68" s="888">
        <v>15</v>
      </c>
      <c r="AG68" s="888"/>
      <c r="AH68" s="888"/>
      <c r="AI68" s="888"/>
      <c r="AJ68" s="888"/>
      <c r="AK68" s="888" t="s">
        <v>588</v>
      </c>
      <c r="AL68" s="888"/>
      <c r="AM68" s="888"/>
      <c r="AN68" s="888"/>
      <c r="AO68" s="888"/>
      <c r="AP68" s="888" t="s">
        <v>588</v>
      </c>
      <c r="AQ68" s="888"/>
      <c r="AR68" s="888"/>
      <c r="AS68" s="888"/>
      <c r="AT68" s="888"/>
      <c r="AU68" s="888" t="s">
        <v>588</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578</v>
      </c>
      <c r="C69" s="896"/>
      <c r="D69" s="896"/>
      <c r="E69" s="896"/>
      <c r="F69" s="896"/>
      <c r="G69" s="896"/>
      <c r="H69" s="896"/>
      <c r="I69" s="896"/>
      <c r="J69" s="896"/>
      <c r="K69" s="896"/>
      <c r="L69" s="896"/>
      <c r="M69" s="896"/>
      <c r="N69" s="896"/>
      <c r="O69" s="896"/>
      <c r="P69" s="897"/>
      <c r="Q69" s="898">
        <v>7423</v>
      </c>
      <c r="R69" s="853"/>
      <c r="S69" s="853"/>
      <c r="T69" s="853"/>
      <c r="U69" s="853"/>
      <c r="V69" s="853">
        <v>6612</v>
      </c>
      <c r="W69" s="853"/>
      <c r="X69" s="853"/>
      <c r="Y69" s="853"/>
      <c r="Z69" s="853"/>
      <c r="AA69" s="853">
        <f t="shared" ref="AA69:AA78" si="2">Q69-V69</f>
        <v>811</v>
      </c>
      <c r="AB69" s="853"/>
      <c r="AC69" s="853"/>
      <c r="AD69" s="853"/>
      <c r="AE69" s="853"/>
      <c r="AF69" s="853">
        <v>811</v>
      </c>
      <c r="AG69" s="853"/>
      <c r="AH69" s="853"/>
      <c r="AI69" s="853"/>
      <c r="AJ69" s="853"/>
      <c r="AK69" s="853">
        <v>3</v>
      </c>
      <c r="AL69" s="853"/>
      <c r="AM69" s="853"/>
      <c r="AN69" s="853"/>
      <c r="AO69" s="853"/>
      <c r="AP69" s="853" t="s">
        <v>589</v>
      </c>
      <c r="AQ69" s="853"/>
      <c r="AR69" s="853"/>
      <c r="AS69" s="853"/>
      <c r="AT69" s="853"/>
      <c r="AU69" s="853" t="s">
        <v>589</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579</v>
      </c>
      <c r="C70" s="896"/>
      <c r="D70" s="896"/>
      <c r="E70" s="896"/>
      <c r="F70" s="896"/>
      <c r="G70" s="896"/>
      <c r="H70" s="896"/>
      <c r="I70" s="896"/>
      <c r="J70" s="896"/>
      <c r="K70" s="896"/>
      <c r="L70" s="896"/>
      <c r="M70" s="896"/>
      <c r="N70" s="896"/>
      <c r="O70" s="896"/>
      <c r="P70" s="897"/>
      <c r="Q70" s="898">
        <v>864</v>
      </c>
      <c r="R70" s="853"/>
      <c r="S70" s="853"/>
      <c r="T70" s="853"/>
      <c r="U70" s="853"/>
      <c r="V70" s="853">
        <v>825</v>
      </c>
      <c r="W70" s="853"/>
      <c r="X70" s="853"/>
      <c r="Y70" s="853"/>
      <c r="Z70" s="853"/>
      <c r="AA70" s="853">
        <f t="shared" si="2"/>
        <v>39</v>
      </c>
      <c r="AB70" s="853"/>
      <c r="AC70" s="853"/>
      <c r="AD70" s="853"/>
      <c r="AE70" s="853"/>
      <c r="AF70" s="853">
        <v>39</v>
      </c>
      <c r="AG70" s="853"/>
      <c r="AH70" s="853"/>
      <c r="AI70" s="853"/>
      <c r="AJ70" s="853"/>
      <c r="AK70" s="853" t="s">
        <v>590</v>
      </c>
      <c r="AL70" s="853"/>
      <c r="AM70" s="853"/>
      <c r="AN70" s="853"/>
      <c r="AO70" s="853"/>
      <c r="AP70" s="853">
        <v>37</v>
      </c>
      <c r="AQ70" s="853"/>
      <c r="AR70" s="853"/>
      <c r="AS70" s="853"/>
      <c r="AT70" s="853"/>
      <c r="AU70" s="853">
        <v>4</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580</v>
      </c>
      <c r="C71" s="896"/>
      <c r="D71" s="896"/>
      <c r="E71" s="896"/>
      <c r="F71" s="896"/>
      <c r="G71" s="896"/>
      <c r="H71" s="896"/>
      <c r="I71" s="896"/>
      <c r="J71" s="896"/>
      <c r="K71" s="896"/>
      <c r="L71" s="896"/>
      <c r="M71" s="896"/>
      <c r="N71" s="896"/>
      <c r="O71" s="896"/>
      <c r="P71" s="897"/>
      <c r="Q71" s="898">
        <v>143</v>
      </c>
      <c r="R71" s="853"/>
      <c r="S71" s="853"/>
      <c r="T71" s="853"/>
      <c r="U71" s="853"/>
      <c r="V71" s="853">
        <v>140</v>
      </c>
      <c r="W71" s="853"/>
      <c r="X71" s="853"/>
      <c r="Y71" s="853"/>
      <c r="Z71" s="853"/>
      <c r="AA71" s="853">
        <f t="shared" si="2"/>
        <v>3</v>
      </c>
      <c r="AB71" s="853"/>
      <c r="AC71" s="853"/>
      <c r="AD71" s="853"/>
      <c r="AE71" s="853"/>
      <c r="AF71" s="853">
        <v>3</v>
      </c>
      <c r="AG71" s="853"/>
      <c r="AH71" s="853"/>
      <c r="AI71" s="853"/>
      <c r="AJ71" s="853"/>
      <c r="AK71" s="853" t="s">
        <v>590</v>
      </c>
      <c r="AL71" s="853"/>
      <c r="AM71" s="853"/>
      <c r="AN71" s="853"/>
      <c r="AO71" s="853"/>
      <c r="AP71" s="853" t="s">
        <v>589</v>
      </c>
      <c r="AQ71" s="853"/>
      <c r="AR71" s="853"/>
      <c r="AS71" s="853"/>
      <c r="AT71" s="853"/>
      <c r="AU71" s="853" t="s">
        <v>589</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581</v>
      </c>
      <c r="C72" s="896"/>
      <c r="D72" s="896"/>
      <c r="E72" s="896"/>
      <c r="F72" s="896"/>
      <c r="G72" s="896"/>
      <c r="H72" s="896"/>
      <c r="I72" s="896"/>
      <c r="J72" s="896"/>
      <c r="K72" s="896"/>
      <c r="L72" s="896"/>
      <c r="M72" s="896"/>
      <c r="N72" s="896"/>
      <c r="O72" s="896"/>
      <c r="P72" s="897"/>
      <c r="Q72" s="898">
        <v>152243</v>
      </c>
      <c r="R72" s="853"/>
      <c r="S72" s="853"/>
      <c r="T72" s="853"/>
      <c r="U72" s="853"/>
      <c r="V72" s="853">
        <v>151202</v>
      </c>
      <c r="W72" s="853"/>
      <c r="X72" s="853"/>
      <c r="Y72" s="853"/>
      <c r="Z72" s="853"/>
      <c r="AA72" s="853">
        <f t="shared" si="2"/>
        <v>1041</v>
      </c>
      <c r="AB72" s="853"/>
      <c r="AC72" s="853"/>
      <c r="AD72" s="853"/>
      <c r="AE72" s="853"/>
      <c r="AF72" s="853">
        <v>1041</v>
      </c>
      <c r="AG72" s="853"/>
      <c r="AH72" s="853"/>
      <c r="AI72" s="853"/>
      <c r="AJ72" s="853"/>
      <c r="AK72" s="853" t="s">
        <v>590</v>
      </c>
      <c r="AL72" s="853"/>
      <c r="AM72" s="853"/>
      <c r="AN72" s="853"/>
      <c r="AO72" s="853"/>
      <c r="AP72" s="853" t="s">
        <v>589</v>
      </c>
      <c r="AQ72" s="853"/>
      <c r="AR72" s="853"/>
      <c r="AS72" s="853"/>
      <c r="AT72" s="853"/>
      <c r="AU72" s="853" t="s">
        <v>589</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582</v>
      </c>
      <c r="C73" s="896"/>
      <c r="D73" s="896"/>
      <c r="E73" s="896"/>
      <c r="F73" s="896"/>
      <c r="G73" s="896"/>
      <c r="H73" s="896"/>
      <c r="I73" s="896"/>
      <c r="J73" s="896"/>
      <c r="K73" s="896"/>
      <c r="L73" s="896"/>
      <c r="M73" s="896"/>
      <c r="N73" s="896"/>
      <c r="O73" s="896"/>
      <c r="P73" s="897"/>
      <c r="Q73" s="898">
        <v>40</v>
      </c>
      <c r="R73" s="853"/>
      <c r="S73" s="853"/>
      <c r="T73" s="853"/>
      <c r="U73" s="853"/>
      <c r="V73" s="853">
        <v>38</v>
      </c>
      <c r="W73" s="853"/>
      <c r="X73" s="853"/>
      <c r="Y73" s="853"/>
      <c r="Z73" s="853"/>
      <c r="AA73" s="853">
        <f t="shared" si="2"/>
        <v>2</v>
      </c>
      <c r="AB73" s="853"/>
      <c r="AC73" s="853"/>
      <c r="AD73" s="853"/>
      <c r="AE73" s="853"/>
      <c r="AF73" s="853">
        <v>2</v>
      </c>
      <c r="AG73" s="853"/>
      <c r="AH73" s="853"/>
      <c r="AI73" s="853"/>
      <c r="AJ73" s="853"/>
      <c r="AK73" s="853" t="s">
        <v>590</v>
      </c>
      <c r="AL73" s="853"/>
      <c r="AM73" s="853"/>
      <c r="AN73" s="853"/>
      <c r="AO73" s="853"/>
      <c r="AP73" s="853" t="s">
        <v>589</v>
      </c>
      <c r="AQ73" s="853"/>
      <c r="AR73" s="853"/>
      <c r="AS73" s="853"/>
      <c r="AT73" s="853"/>
      <c r="AU73" s="853" t="s">
        <v>589</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583</v>
      </c>
      <c r="C74" s="896"/>
      <c r="D74" s="896"/>
      <c r="E74" s="896"/>
      <c r="F74" s="896"/>
      <c r="G74" s="896"/>
      <c r="H74" s="896"/>
      <c r="I74" s="896"/>
      <c r="J74" s="896"/>
      <c r="K74" s="896"/>
      <c r="L74" s="896"/>
      <c r="M74" s="896"/>
      <c r="N74" s="896"/>
      <c r="O74" s="896"/>
      <c r="P74" s="897"/>
      <c r="Q74" s="898">
        <v>5753</v>
      </c>
      <c r="R74" s="853"/>
      <c r="S74" s="853"/>
      <c r="T74" s="853"/>
      <c r="U74" s="853"/>
      <c r="V74" s="853">
        <v>5482</v>
      </c>
      <c r="W74" s="853"/>
      <c r="X74" s="853"/>
      <c r="Y74" s="853"/>
      <c r="Z74" s="853"/>
      <c r="AA74" s="853">
        <f t="shared" si="2"/>
        <v>271</v>
      </c>
      <c r="AB74" s="853"/>
      <c r="AC74" s="853"/>
      <c r="AD74" s="853"/>
      <c r="AE74" s="853"/>
      <c r="AF74" s="853">
        <v>271</v>
      </c>
      <c r="AG74" s="853"/>
      <c r="AH74" s="853"/>
      <c r="AI74" s="853"/>
      <c r="AJ74" s="853"/>
      <c r="AK74" s="853" t="s">
        <v>590</v>
      </c>
      <c r="AL74" s="853"/>
      <c r="AM74" s="853"/>
      <c r="AN74" s="853"/>
      <c r="AO74" s="853"/>
      <c r="AP74" s="853" t="s">
        <v>589</v>
      </c>
      <c r="AQ74" s="853"/>
      <c r="AR74" s="853"/>
      <c r="AS74" s="853"/>
      <c r="AT74" s="853"/>
      <c r="AU74" s="853" t="s">
        <v>589</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t="s">
        <v>584</v>
      </c>
      <c r="C75" s="896"/>
      <c r="D75" s="896"/>
      <c r="E75" s="896"/>
      <c r="F75" s="896"/>
      <c r="G75" s="896"/>
      <c r="H75" s="896"/>
      <c r="I75" s="896"/>
      <c r="J75" s="896"/>
      <c r="K75" s="896"/>
      <c r="L75" s="896"/>
      <c r="M75" s="896"/>
      <c r="N75" s="896"/>
      <c r="O75" s="896"/>
      <c r="P75" s="897"/>
      <c r="Q75" s="901">
        <v>74</v>
      </c>
      <c r="R75" s="902"/>
      <c r="S75" s="902"/>
      <c r="T75" s="902"/>
      <c r="U75" s="852"/>
      <c r="V75" s="903">
        <v>73</v>
      </c>
      <c r="W75" s="902"/>
      <c r="X75" s="902"/>
      <c r="Y75" s="902"/>
      <c r="Z75" s="852"/>
      <c r="AA75" s="903">
        <f t="shared" si="2"/>
        <v>1</v>
      </c>
      <c r="AB75" s="902"/>
      <c r="AC75" s="902"/>
      <c r="AD75" s="902"/>
      <c r="AE75" s="852"/>
      <c r="AF75" s="903">
        <v>1</v>
      </c>
      <c r="AG75" s="902"/>
      <c r="AH75" s="902"/>
      <c r="AI75" s="902"/>
      <c r="AJ75" s="852"/>
      <c r="AK75" s="853" t="s">
        <v>590</v>
      </c>
      <c r="AL75" s="853"/>
      <c r="AM75" s="853"/>
      <c r="AN75" s="853"/>
      <c r="AO75" s="853"/>
      <c r="AP75" s="853" t="s">
        <v>589</v>
      </c>
      <c r="AQ75" s="853"/>
      <c r="AR75" s="853"/>
      <c r="AS75" s="853"/>
      <c r="AT75" s="853"/>
      <c r="AU75" s="853" t="s">
        <v>589</v>
      </c>
      <c r="AV75" s="853"/>
      <c r="AW75" s="853"/>
      <c r="AX75" s="853"/>
      <c r="AY75" s="853"/>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t="s">
        <v>585</v>
      </c>
      <c r="C76" s="896"/>
      <c r="D76" s="896"/>
      <c r="E76" s="896"/>
      <c r="F76" s="896"/>
      <c r="G76" s="896"/>
      <c r="H76" s="896"/>
      <c r="I76" s="896"/>
      <c r="J76" s="896"/>
      <c r="K76" s="896"/>
      <c r="L76" s="896"/>
      <c r="M76" s="896"/>
      <c r="N76" s="896"/>
      <c r="O76" s="896"/>
      <c r="P76" s="897"/>
      <c r="Q76" s="901">
        <v>1985</v>
      </c>
      <c r="R76" s="902"/>
      <c r="S76" s="902"/>
      <c r="T76" s="902"/>
      <c r="U76" s="852"/>
      <c r="V76" s="903">
        <v>1928</v>
      </c>
      <c r="W76" s="902"/>
      <c r="X76" s="902"/>
      <c r="Y76" s="902"/>
      <c r="Z76" s="852"/>
      <c r="AA76" s="903">
        <f t="shared" si="2"/>
        <v>57</v>
      </c>
      <c r="AB76" s="902"/>
      <c r="AC76" s="902"/>
      <c r="AD76" s="902"/>
      <c r="AE76" s="852"/>
      <c r="AF76" s="903">
        <v>208</v>
      </c>
      <c r="AG76" s="902"/>
      <c r="AH76" s="902"/>
      <c r="AI76" s="902"/>
      <c r="AJ76" s="852"/>
      <c r="AK76" s="853" t="s">
        <v>590</v>
      </c>
      <c r="AL76" s="853"/>
      <c r="AM76" s="853"/>
      <c r="AN76" s="853"/>
      <c r="AO76" s="853"/>
      <c r="AP76" s="853">
        <v>20955</v>
      </c>
      <c r="AQ76" s="853"/>
      <c r="AR76" s="853"/>
      <c r="AS76" s="853"/>
      <c r="AT76" s="853"/>
      <c r="AU76" s="853">
        <v>7566</v>
      </c>
      <c r="AV76" s="853"/>
      <c r="AW76" s="853"/>
      <c r="AX76" s="853"/>
      <c r="AY76" s="853"/>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t="s">
        <v>586</v>
      </c>
      <c r="C77" s="896"/>
      <c r="D77" s="896"/>
      <c r="E77" s="896"/>
      <c r="F77" s="896"/>
      <c r="G77" s="896"/>
      <c r="H77" s="896"/>
      <c r="I77" s="896"/>
      <c r="J77" s="896"/>
      <c r="K77" s="896"/>
      <c r="L77" s="896"/>
      <c r="M77" s="896"/>
      <c r="N77" s="896"/>
      <c r="O77" s="896"/>
      <c r="P77" s="897"/>
      <c r="Q77" s="901">
        <v>5491</v>
      </c>
      <c r="R77" s="902"/>
      <c r="S77" s="902"/>
      <c r="T77" s="902"/>
      <c r="U77" s="852"/>
      <c r="V77" s="903">
        <v>4926</v>
      </c>
      <c r="W77" s="902"/>
      <c r="X77" s="902"/>
      <c r="Y77" s="902"/>
      <c r="Z77" s="852"/>
      <c r="AA77" s="903">
        <f t="shared" si="2"/>
        <v>565</v>
      </c>
      <c r="AB77" s="902"/>
      <c r="AC77" s="902"/>
      <c r="AD77" s="902"/>
      <c r="AE77" s="852"/>
      <c r="AF77" s="903">
        <v>565</v>
      </c>
      <c r="AG77" s="902"/>
      <c r="AH77" s="902"/>
      <c r="AI77" s="902"/>
      <c r="AJ77" s="852"/>
      <c r="AK77" s="853">
        <v>988</v>
      </c>
      <c r="AL77" s="853"/>
      <c r="AM77" s="853"/>
      <c r="AN77" s="853"/>
      <c r="AO77" s="853"/>
      <c r="AP77" s="853">
        <v>1383</v>
      </c>
      <c r="AQ77" s="853"/>
      <c r="AR77" s="853"/>
      <c r="AS77" s="853"/>
      <c r="AT77" s="853"/>
      <c r="AU77" s="853">
        <v>153</v>
      </c>
      <c r="AV77" s="853"/>
      <c r="AW77" s="853"/>
      <c r="AX77" s="853"/>
      <c r="AY77" s="853"/>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t="s">
        <v>587</v>
      </c>
      <c r="C78" s="896"/>
      <c r="D78" s="896"/>
      <c r="E78" s="896"/>
      <c r="F78" s="896"/>
      <c r="G78" s="896"/>
      <c r="H78" s="896"/>
      <c r="I78" s="896"/>
      <c r="J78" s="896"/>
      <c r="K78" s="896"/>
      <c r="L78" s="896"/>
      <c r="M78" s="896"/>
      <c r="N78" s="896"/>
      <c r="O78" s="896"/>
      <c r="P78" s="897"/>
      <c r="Q78" s="898">
        <v>1221</v>
      </c>
      <c r="R78" s="853"/>
      <c r="S78" s="853"/>
      <c r="T78" s="853"/>
      <c r="U78" s="853"/>
      <c r="V78" s="853">
        <v>1185</v>
      </c>
      <c r="W78" s="853"/>
      <c r="X78" s="853"/>
      <c r="Y78" s="853"/>
      <c r="Z78" s="853"/>
      <c r="AA78" s="853">
        <f t="shared" si="2"/>
        <v>36</v>
      </c>
      <c r="AB78" s="853"/>
      <c r="AC78" s="853"/>
      <c r="AD78" s="853"/>
      <c r="AE78" s="853"/>
      <c r="AF78" s="853">
        <v>36</v>
      </c>
      <c r="AG78" s="853"/>
      <c r="AH78" s="853"/>
      <c r="AI78" s="853"/>
      <c r="AJ78" s="853"/>
      <c r="AK78" s="853" t="s">
        <v>590</v>
      </c>
      <c r="AL78" s="853"/>
      <c r="AM78" s="853"/>
      <c r="AN78" s="853"/>
      <c r="AO78" s="853"/>
      <c r="AP78" s="853">
        <v>1042</v>
      </c>
      <c r="AQ78" s="853"/>
      <c r="AR78" s="853"/>
      <c r="AS78" s="853"/>
      <c r="AT78" s="853"/>
      <c r="AU78" s="853">
        <v>202</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383</v>
      </c>
      <c r="B88" s="812" t="s">
        <v>418</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12" t="s">
        <v>419</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420</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421</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424</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425</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426</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427</v>
      </c>
      <c r="AB109" s="917"/>
      <c r="AC109" s="917"/>
      <c r="AD109" s="917"/>
      <c r="AE109" s="918"/>
      <c r="AF109" s="916" t="s">
        <v>300</v>
      </c>
      <c r="AG109" s="917"/>
      <c r="AH109" s="917"/>
      <c r="AI109" s="917"/>
      <c r="AJ109" s="918"/>
      <c r="AK109" s="916" t="s">
        <v>299</v>
      </c>
      <c r="AL109" s="917"/>
      <c r="AM109" s="917"/>
      <c r="AN109" s="917"/>
      <c r="AO109" s="918"/>
      <c r="AP109" s="916" t="s">
        <v>428</v>
      </c>
      <c r="AQ109" s="917"/>
      <c r="AR109" s="917"/>
      <c r="AS109" s="917"/>
      <c r="AT109" s="919"/>
      <c r="AU109" s="936" t="s">
        <v>426</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427</v>
      </c>
      <c r="BR109" s="917"/>
      <c r="BS109" s="917"/>
      <c r="BT109" s="917"/>
      <c r="BU109" s="918"/>
      <c r="BV109" s="916" t="s">
        <v>300</v>
      </c>
      <c r="BW109" s="917"/>
      <c r="BX109" s="917"/>
      <c r="BY109" s="917"/>
      <c r="BZ109" s="918"/>
      <c r="CA109" s="916" t="s">
        <v>299</v>
      </c>
      <c r="CB109" s="917"/>
      <c r="CC109" s="917"/>
      <c r="CD109" s="917"/>
      <c r="CE109" s="918"/>
      <c r="CF109" s="937" t="s">
        <v>428</v>
      </c>
      <c r="CG109" s="937"/>
      <c r="CH109" s="937"/>
      <c r="CI109" s="937"/>
      <c r="CJ109" s="937"/>
      <c r="CK109" s="916" t="s">
        <v>429</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427</v>
      </c>
      <c r="DH109" s="917"/>
      <c r="DI109" s="917"/>
      <c r="DJ109" s="917"/>
      <c r="DK109" s="918"/>
      <c r="DL109" s="916" t="s">
        <v>300</v>
      </c>
      <c r="DM109" s="917"/>
      <c r="DN109" s="917"/>
      <c r="DO109" s="917"/>
      <c r="DP109" s="918"/>
      <c r="DQ109" s="916" t="s">
        <v>299</v>
      </c>
      <c r="DR109" s="917"/>
      <c r="DS109" s="917"/>
      <c r="DT109" s="917"/>
      <c r="DU109" s="918"/>
      <c r="DV109" s="916" t="s">
        <v>428</v>
      </c>
      <c r="DW109" s="917"/>
      <c r="DX109" s="917"/>
      <c r="DY109" s="917"/>
      <c r="DZ109" s="919"/>
    </row>
    <row r="110" spans="1:131" s="226" customFormat="1" ht="26.25" customHeight="1" x14ac:dyDescent="0.15">
      <c r="A110" s="920" t="s">
        <v>430</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960373</v>
      </c>
      <c r="AB110" s="924"/>
      <c r="AC110" s="924"/>
      <c r="AD110" s="924"/>
      <c r="AE110" s="925"/>
      <c r="AF110" s="926">
        <v>986754</v>
      </c>
      <c r="AG110" s="924"/>
      <c r="AH110" s="924"/>
      <c r="AI110" s="924"/>
      <c r="AJ110" s="925"/>
      <c r="AK110" s="926">
        <v>991417</v>
      </c>
      <c r="AL110" s="924"/>
      <c r="AM110" s="924"/>
      <c r="AN110" s="924"/>
      <c r="AO110" s="925"/>
      <c r="AP110" s="927">
        <v>19.399999999999999</v>
      </c>
      <c r="AQ110" s="928"/>
      <c r="AR110" s="928"/>
      <c r="AS110" s="928"/>
      <c r="AT110" s="929"/>
      <c r="AU110" s="930" t="s">
        <v>67</v>
      </c>
      <c r="AV110" s="931"/>
      <c r="AW110" s="931"/>
      <c r="AX110" s="931"/>
      <c r="AY110" s="931"/>
      <c r="AZ110" s="972" t="s">
        <v>431</v>
      </c>
      <c r="BA110" s="921"/>
      <c r="BB110" s="921"/>
      <c r="BC110" s="921"/>
      <c r="BD110" s="921"/>
      <c r="BE110" s="921"/>
      <c r="BF110" s="921"/>
      <c r="BG110" s="921"/>
      <c r="BH110" s="921"/>
      <c r="BI110" s="921"/>
      <c r="BJ110" s="921"/>
      <c r="BK110" s="921"/>
      <c r="BL110" s="921"/>
      <c r="BM110" s="921"/>
      <c r="BN110" s="921"/>
      <c r="BO110" s="921"/>
      <c r="BP110" s="922"/>
      <c r="BQ110" s="958">
        <v>9439573</v>
      </c>
      <c r="BR110" s="959"/>
      <c r="BS110" s="959"/>
      <c r="BT110" s="959"/>
      <c r="BU110" s="959"/>
      <c r="BV110" s="959">
        <v>9083414</v>
      </c>
      <c r="BW110" s="959"/>
      <c r="BX110" s="959"/>
      <c r="BY110" s="959"/>
      <c r="BZ110" s="959"/>
      <c r="CA110" s="959">
        <v>8688820</v>
      </c>
      <c r="CB110" s="959"/>
      <c r="CC110" s="959"/>
      <c r="CD110" s="959"/>
      <c r="CE110" s="959"/>
      <c r="CF110" s="973">
        <v>169.8</v>
      </c>
      <c r="CG110" s="974"/>
      <c r="CH110" s="974"/>
      <c r="CI110" s="974"/>
      <c r="CJ110" s="974"/>
      <c r="CK110" s="975" t="s">
        <v>432</v>
      </c>
      <c r="CL110" s="976"/>
      <c r="CM110" s="955" t="s">
        <v>433</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124</v>
      </c>
      <c r="DH110" s="959"/>
      <c r="DI110" s="959"/>
      <c r="DJ110" s="959"/>
      <c r="DK110" s="959"/>
      <c r="DL110" s="959" t="s">
        <v>434</v>
      </c>
      <c r="DM110" s="959"/>
      <c r="DN110" s="959"/>
      <c r="DO110" s="959"/>
      <c r="DP110" s="959"/>
      <c r="DQ110" s="959" t="s">
        <v>434</v>
      </c>
      <c r="DR110" s="959"/>
      <c r="DS110" s="959"/>
      <c r="DT110" s="959"/>
      <c r="DU110" s="959"/>
      <c r="DV110" s="960" t="s">
        <v>435</v>
      </c>
      <c r="DW110" s="960"/>
      <c r="DX110" s="960"/>
      <c r="DY110" s="960"/>
      <c r="DZ110" s="961"/>
    </row>
    <row r="111" spans="1:131" s="226" customFormat="1" ht="26.25" customHeight="1" x14ac:dyDescent="0.15">
      <c r="A111" s="962" t="s">
        <v>436</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434</v>
      </c>
      <c r="AB111" s="966"/>
      <c r="AC111" s="966"/>
      <c r="AD111" s="966"/>
      <c r="AE111" s="967"/>
      <c r="AF111" s="968" t="s">
        <v>434</v>
      </c>
      <c r="AG111" s="966"/>
      <c r="AH111" s="966"/>
      <c r="AI111" s="966"/>
      <c r="AJ111" s="967"/>
      <c r="AK111" s="968" t="s">
        <v>434</v>
      </c>
      <c r="AL111" s="966"/>
      <c r="AM111" s="966"/>
      <c r="AN111" s="966"/>
      <c r="AO111" s="967"/>
      <c r="AP111" s="969" t="s">
        <v>435</v>
      </c>
      <c r="AQ111" s="970"/>
      <c r="AR111" s="970"/>
      <c r="AS111" s="970"/>
      <c r="AT111" s="971"/>
      <c r="AU111" s="932"/>
      <c r="AV111" s="933"/>
      <c r="AW111" s="933"/>
      <c r="AX111" s="933"/>
      <c r="AY111" s="933"/>
      <c r="AZ111" s="981" t="s">
        <v>437</v>
      </c>
      <c r="BA111" s="982"/>
      <c r="BB111" s="982"/>
      <c r="BC111" s="982"/>
      <c r="BD111" s="982"/>
      <c r="BE111" s="982"/>
      <c r="BF111" s="982"/>
      <c r="BG111" s="982"/>
      <c r="BH111" s="982"/>
      <c r="BI111" s="982"/>
      <c r="BJ111" s="982"/>
      <c r="BK111" s="982"/>
      <c r="BL111" s="982"/>
      <c r="BM111" s="982"/>
      <c r="BN111" s="982"/>
      <c r="BO111" s="982"/>
      <c r="BP111" s="983"/>
      <c r="BQ111" s="951">
        <v>124656</v>
      </c>
      <c r="BR111" s="952"/>
      <c r="BS111" s="952"/>
      <c r="BT111" s="952"/>
      <c r="BU111" s="952"/>
      <c r="BV111" s="952">
        <v>95446</v>
      </c>
      <c r="BW111" s="952"/>
      <c r="BX111" s="952"/>
      <c r="BY111" s="952"/>
      <c r="BZ111" s="952"/>
      <c r="CA111" s="952">
        <v>68868</v>
      </c>
      <c r="CB111" s="952"/>
      <c r="CC111" s="952"/>
      <c r="CD111" s="952"/>
      <c r="CE111" s="952"/>
      <c r="CF111" s="946">
        <v>1.3</v>
      </c>
      <c r="CG111" s="947"/>
      <c r="CH111" s="947"/>
      <c r="CI111" s="947"/>
      <c r="CJ111" s="947"/>
      <c r="CK111" s="977"/>
      <c r="CL111" s="978"/>
      <c r="CM111" s="948" t="s">
        <v>438</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434</v>
      </c>
      <c r="DH111" s="952"/>
      <c r="DI111" s="952"/>
      <c r="DJ111" s="952"/>
      <c r="DK111" s="952"/>
      <c r="DL111" s="952" t="s">
        <v>124</v>
      </c>
      <c r="DM111" s="952"/>
      <c r="DN111" s="952"/>
      <c r="DO111" s="952"/>
      <c r="DP111" s="952"/>
      <c r="DQ111" s="952" t="s">
        <v>434</v>
      </c>
      <c r="DR111" s="952"/>
      <c r="DS111" s="952"/>
      <c r="DT111" s="952"/>
      <c r="DU111" s="952"/>
      <c r="DV111" s="953" t="s">
        <v>434</v>
      </c>
      <c r="DW111" s="953"/>
      <c r="DX111" s="953"/>
      <c r="DY111" s="953"/>
      <c r="DZ111" s="954"/>
    </row>
    <row r="112" spans="1:131" s="226" customFormat="1" ht="26.25" customHeight="1" x14ac:dyDescent="0.15">
      <c r="A112" s="984" t="s">
        <v>439</v>
      </c>
      <c r="B112" s="985"/>
      <c r="C112" s="982" t="s">
        <v>440</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434</v>
      </c>
      <c r="AB112" s="991"/>
      <c r="AC112" s="991"/>
      <c r="AD112" s="991"/>
      <c r="AE112" s="992"/>
      <c r="AF112" s="993" t="s">
        <v>434</v>
      </c>
      <c r="AG112" s="991"/>
      <c r="AH112" s="991"/>
      <c r="AI112" s="991"/>
      <c r="AJ112" s="992"/>
      <c r="AK112" s="993" t="s">
        <v>124</v>
      </c>
      <c r="AL112" s="991"/>
      <c r="AM112" s="991"/>
      <c r="AN112" s="991"/>
      <c r="AO112" s="992"/>
      <c r="AP112" s="994" t="s">
        <v>434</v>
      </c>
      <c r="AQ112" s="995"/>
      <c r="AR112" s="995"/>
      <c r="AS112" s="995"/>
      <c r="AT112" s="996"/>
      <c r="AU112" s="932"/>
      <c r="AV112" s="933"/>
      <c r="AW112" s="933"/>
      <c r="AX112" s="933"/>
      <c r="AY112" s="933"/>
      <c r="AZ112" s="981" t="s">
        <v>441</v>
      </c>
      <c r="BA112" s="982"/>
      <c r="BB112" s="982"/>
      <c r="BC112" s="982"/>
      <c r="BD112" s="982"/>
      <c r="BE112" s="982"/>
      <c r="BF112" s="982"/>
      <c r="BG112" s="982"/>
      <c r="BH112" s="982"/>
      <c r="BI112" s="982"/>
      <c r="BJ112" s="982"/>
      <c r="BK112" s="982"/>
      <c r="BL112" s="982"/>
      <c r="BM112" s="982"/>
      <c r="BN112" s="982"/>
      <c r="BO112" s="982"/>
      <c r="BP112" s="983"/>
      <c r="BQ112" s="951">
        <v>5567775</v>
      </c>
      <c r="BR112" s="952"/>
      <c r="BS112" s="952"/>
      <c r="BT112" s="952"/>
      <c r="BU112" s="952"/>
      <c r="BV112" s="952">
        <v>5456320</v>
      </c>
      <c r="BW112" s="952"/>
      <c r="BX112" s="952"/>
      <c r="BY112" s="952"/>
      <c r="BZ112" s="952"/>
      <c r="CA112" s="952">
        <v>5212463</v>
      </c>
      <c r="CB112" s="952"/>
      <c r="CC112" s="952"/>
      <c r="CD112" s="952"/>
      <c r="CE112" s="952"/>
      <c r="CF112" s="946">
        <v>101.9</v>
      </c>
      <c r="CG112" s="947"/>
      <c r="CH112" s="947"/>
      <c r="CI112" s="947"/>
      <c r="CJ112" s="947"/>
      <c r="CK112" s="977"/>
      <c r="CL112" s="978"/>
      <c r="CM112" s="948" t="s">
        <v>442</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410</v>
      </c>
      <c r="DH112" s="952"/>
      <c r="DI112" s="952"/>
      <c r="DJ112" s="952"/>
      <c r="DK112" s="952"/>
      <c r="DL112" s="952" t="s">
        <v>434</v>
      </c>
      <c r="DM112" s="952"/>
      <c r="DN112" s="952"/>
      <c r="DO112" s="952"/>
      <c r="DP112" s="952"/>
      <c r="DQ112" s="952" t="s">
        <v>434</v>
      </c>
      <c r="DR112" s="952"/>
      <c r="DS112" s="952"/>
      <c r="DT112" s="952"/>
      <c r="DU112" s="952"/>
      <c r="DV112" s="953" t="s">
        <v>434</v>
      </c>
      <c r="DW112" s="953"/>
      <c r="DX112" s="953"/>
      <c r="DY112" s="953"/>
      <c r="DZ112" s="954"/>
    </row>
    <row r="113" spans="1:130" s="226" customFormat="1" ht="26.25" customHeight="1" x14ac:dyDescent="0.15">
      <c r="A113" s="986"/>
      <c r="B113" s="987"/>
      <c r="C113" s="982" t="s">
        <v>443</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384005</v>
      </c>
      <c r="AB113" s="966"/>
      <c r="AC113" s="966"/>
      <c r="AD113" s="966"/>
      <c r="AE113" s="967"/>
      <c r="AF113" s="968">
        <v>443348</v>
      </c>
      <c r="AG113" s="966"/>
      <c r="AH113" s="966"/>
      <c r="AI113" s="966"/>
      <c r="AJ113" s="967"/>
      <c r="AK113" s="968">
        <v>483922</v>
      </c>
      <c r="AL113" s="966"/>
      <c r="AM113" s="966"/>
      <c r="AN113" s="966"/>
      <c r="AO113" s="967"/>
      <c r="AP113" s="969">
        <v>9.5</v>
      </c>
      <c r="AQ113" s="970"/>
      <c r="AR113" s="970"/>
      <c r="AS113" s="970"/>
      <c r="AT113" s="971"/>
      <c r="AU113" s="932"/>
      <c r="AV113" s="933"/>
      <c r="AW113" s="933"/>
      <c r="AX113" s="933"/>
      <c r="AY113" s="933"/>
      <c r="AZ113" s="981" t="s">
        <v>444</v>
      </c>
      <c r="BA113" s="982"/>
      <c r="BB113" s="982"/>
      <c r="BC113" s="982"/>
      <c r="BD113" s="982"/>
      <c r="BE113" s="982"/>
      <c r="BF113" s="982"/>
      <c r="BG113" s="982"/>
      <c r="BH113" s="982"/>
      <c r="BI113" s="982"/>
      <c r="BJ113" s="982"/>
      <c r="BK113" s="982"/>
      <c r="BL113" s="982"/>
      <c r="BM113" s="982"/>
      <c r="BN113" s="982"/>
      <c r="BO113" s="982"/>
      <c r="BP113" s="983"/>
      <c r="BQ113" s="951">
        <v>8368387</v>
      </c>
      <c r="BR113" s="952"/>
      <c r="BS113" s="952"/>
      <c r="BT113" s="952"/>
      <c r="BU113" s="952"/>
      <c r="BV113" s="952">
        <v>8217117</v>
      </c>
      <c r="BW113" s="952"/>
      <c r="BX113" s="952"/>
      <c r="BY113" s="952"/>
      <c r="BZ113" s="952"/>
      <c r="CA113" s="952">
        <v>7924687</v>
      </c>
      <c r="CB113" s="952"/>
      <c r="CC113" s="952"/>
      <c r="CD113" s="952"/>
      <c r="CE113" s="952"/>
      <c r="CF113" s="946">
        <v>154.9</v>
      </c>
      <c r="CG113" s="947"/>
      <c r="CH113" s="947"/>
      <c r="CI113" s="947"/>
      <c r="CJ113" s="947"/>
      <c r="CK113" s="977"/>
      <c r="CL113" s="978"/>
      <c r="CM113" s="948" t="s">
        <v>445</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434</v>
      </c>
      <c r="DH113" s="991"/>
      <c r="DI113" s="991"/>
      <c r="DJ113" s="991"/>
      <c r="DK113" s="992"/>
      <c r="DL113" s="993" t="s">
        <v>124</v>
      </c>
      <c r="DM113" s="991"/>
      <c r="DN113" s="991"/>
      <c r="DO113" s="991"/>
      <c r="DP113" s="992"/>
      <c r="DQ113" s="993" t="s">
        <v>434</v>
      </c>
      <c r="DR113" s="991"/>
      <c r="DS113" s="991"/>
      <c r="DT113" s="991"/>
      <c r="DU113" s="992"/>
      <c r="DV113" s="994" t="s">
        <v>124</v>
      </c>
      <c r="DW113" s="995"/>
      <c r="DX113" s="995"/>
      <c r="DY113" s="995"/>
      <c r="DZ113" s="996"/>
    </row>
    <row r="114" spans="1:130" s="226" customFormat="1" ht="26.25" customHeight="1" x14ac:dyDescent="0.15">
      <c r="A114" s="986"/>
      <c r="B114" s="987"/>
      <c r="C114" s="982" t="s">
        <v>446</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582304</v>
      </c>
      <c r="AB114" s="991"/>
      <c r="AC114" s="991"/>
      <c r="AD114" s="991"/>
      <c r="AE114" s="992"/>
      <c r="AF114" s="993">
        <v>571387</v>
      </c>
      <c r="AG114" s="991"/>
      <c r="AH114" s="991"/>
      <c r="AI114" s="991"/>
      <c r="AJ114" s="992"/>
      <c r="AK114" s="993">
        <v>576634</v>
      </c>
      <c r="AL114" s="991"/>
      <c r="AM114" s="991"/>
      <c r="AN114" s="991"/>
      <c r="AO114" s="992"/>
      <c r="AP114" s="994">
        <v>11.3</v>
      </c>
      <c r="AQ114" s="995"/>
      <c r="AR114" s="995"/>
      <c r="AS114" s="995"/>
      <c r="AT114" s="996"/>
      <c r="AU114" s="932"/>
      <c r="AV114" s="933"/>
      <c r="AW114" s="933"/>
      <c r="AX114" s="933"/>
      <c r="AY114" s="933"/>
      <c r="AZ114" s="981" t="s">
        <v>447</v>
      </c>
      <c r="BA114" s="982"/>
      <c r="BB114" s="982"/>
      <c r="BC114" s="982"/>
      <c r="BD114" s="982"/>
      <c r="BE114" s="982"/>
      <c r="BF114" s="982"/>
      <c r="BG114" s="982"/>
      <c r="BH114" s="982"/>
      <c r="BI114" s="982"/>
      <c r="BJ114" s="982"/>
      <c r="BK114" s="982"/>
      <c r="BL114" s="982"/>
      <c r="BM114" s="982"/>
      <c r="BN114" s="982"/>
      <c r="BO114" s="982"/>
      <c r="BP114" s="983"/>
      <c r="BQ114" s="951">
        <v>1053331</v>
      </c>
      <c r="BR114" s="952"/>
      <c r="BS114" s="952"/>
      <c r="BT114" s="952"/>
      <c r="BU114" s="952"/>
      <c r="BV114" s="952">
        <v>1038247</v>
      </c>
      <c r="BW114" s="952"/>
      <c r="BX114" s="952"/>
      <c r="BY114" s="952"/>
      <c r="BZ114" s="952"/>
      <c r="CA114" s="952">
        <v>806916</v>
      </c>
      <c r="CB114" s="952"/>
      <c r="CC114" s="952"/>
      <c r="CD114" s="952"/>
      <c r="CE114" s="952"/>
      <c r="CF114" s="946">
        <v>15.8</v>
      </c>
      <c r="CG114" s="947"/>
      <c r="CH114" s="947"/>
      <c r="CI114" s="947"/>
      <c r="CJ114" s="947"/>
      <c r="CK114" s="977"/>
      <c r="CL114" s="978"/>
      <c r="CM114" s="948" t="s">
        <v>448</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434</v>
      </c>
      <c r="DH114" s="991"/>
      <c r="DI114" s="991"/>
      <c r="DJ114" s="991"/>
      <c r="DK114" s="992"/>
      <c r="DL114" s="993" t="s">
        <v>434</v>
      </c>
      <c r="DM114" s="991"/>
      <c r="DN114" s="991"/>
      <c r="DO114" s="991"/>
      <c r="DP114" s="992"/>
      <c r="DQ114" s="993" t="s">
        <v>434</v>
      </c>
      <c r="DR114" s="991"/>
      <c r="DS114" s="991"/>
      <c r="DT114" s="991"/>
      <c r="DU114" s="992"/>
      <c r="DV114" s="994" t="s">
        <v>410</v>
      </c>
      <c r="DW114" s="995"/>
      <c r="DX114" s="995"/>
      <c r="DY114" s="995"/>
      <c r="DZ114" s="996"/>
    </row>
    <row r="115" spans="1:130" s="226" customFormat="1" ht="26.25" customHeight="1" x14ac:dyDescent="0.15">
      <c r="A115" s="986"/>
      <c r="B115" s="987"/>
      <c r="C115" s="982" t="s">
        <v>449</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30853</v>
      </c>
      <c r="AB115" s="966"/>
      <c r="AC115" s="966"/>
      <c r="AD115" s="966"/>
      <c r="AE115" s="967"/>
      <c r="AF115" s="968">
        <v>29933</v>
      </c>
      <c r="AG115" s="966"/>
      <c r="AH115" s="966"/>
      <c r="AI115" s="966"/>
      <c r="AJ115" s="967"/>
      <c r="AK115" s="968">
        <v>27476</v>
      </c>
      <c r="AL115" s="966"/>
      <c r="AM115" s="966"/>
      <c r="AN115" s="966"/>
      <c r="AO115" s="967"/>
      <c r="AP115" s="969">
        <v>0.5</v>
      </c>
      <c r="AQ115" s="970"/>
      <c r="AR115" s="970"/>
      <c r="AS115" s="970"/>
      <c r="AT115" s="971"/>
      <c r="AU115" s="932"/>
      <c r="AV115" s="933"/>
      <c r="AW115" s="933"/>
      <c r="AX115" s="933"/>
      <c r="AY115" s="933"/>
      <c r="AZ115" s="981" t="s">
        <v>450</v>
      </c>
      <c r="BA115" s="982"/>
      <c r="BB115" s="982"/>
      <c r="BC115" s="982"/>
      <c r="BD115" s="982"/>
      <c r="BE115" s="982"/>
      <c r="BF115" s="982"/>
      <c r="BG115" s="982"/>
      <c r="BH115" s="982"/>
      <c r="BI115" s="982"/>
      <c r="BJ115" s="982"/>
      <c r="BK115" s="982"/>
      <c r="BL115" s="982"/>
      <c r="BM115" s="982"/>
      <c r="BN115" s="982"/>
      <c r="BO115" s="982"/>
      <c r="BP115" s="983"/>
      <c r="BQ115" s="951" t="s">
        <v>434</v>
      </c>
      <c r="BR115" s="952"/>
      <c r="BS115" s="952"/>
      <c r="BT115" s="952"/>
      <c r="BU115" s="952"/>
      <c r="BV115" s="952" t="s">
        <v>434</v>
      </c>
      <c r="BW115" s="952"/>
      <c r="BX115" s="952"/>
      <c r="BY115" s="952"/>
      <c r="BZ115" s="952"/>
      <c r="CA115" s="952" t="s">
        <v>434</v>
      </c>
      <c r="CB115" s="952"/>
      <c r="CC115" s="952"/>
      <c r="CD115" s="952"/>
      <c r="CE115" s="952"/>
      <c r="CF115" s="946" t="s">
        <v>124</v>
      </c>
      <c r="CG115" s="947"/>
      <c r="CH115" s="947"/>
      <c r="CI115" s="947"/>
      <c r="CJ115" s="947"/>
      <c r="CK115" s="977"/>
      <c r="CL115" s="978"/>
      <c r="CM115" s="981"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124</v>
      </c>
      <c r="DH115" s="991"/>
      <c r="DI115" s="991"/>
      <c r="DJ115" s="991"/>
      <c r="DK115" s="992"/>
      <c r="DL115" s="993" t="s">
        <v>124</v>
      </c>
      <c r="DM115" s="991"/>
      <c r="DN115" s="991"/>
      <c r="DO115" s="991"/>
      <c r="DP115" s="992"/>
      <c r="DQ115" s="993" t="s">
        <v>434</v>
      </c>
      <c r="DR115" s="991"/>
      <c r="DS115" s="991"/>
      <c r="DT115" s="991"/>
      <c r="DU115" s="992"/>
      <c r="DV115" s="994" t="s">
        <v>124</v>
      </c>
      <c r="DW115" s="995"/>
      <c r="DX115" s="995"/>
      <c r="DY115" s="995"/>
      <c r="DZ115" s="996"/>
    </row>
    <row r="116" spans="1:130" s="226" customFormat="1" ht="26.25" customHeight="1" x14ac:dyDescent="0.15">
      <c r="A116" s="988"/>
      <c r="B116" s="989"/>
      <c r="C116" s="997" t="s">
        <v>452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84</v>
      </c>
      <c r="AB116" s="991"/>
      <c r="AC116" s="991"/>
      <c r="AD116" s="991"/>
      <c r="AE116" s="992"/>
      <c r="AF116" s="993" t="s">
        <v>434</v>
      </c>
      <c r="AG116" s="991"/>
      <c r="AH116" s="991"/>
      <c r="AI116" s="991"/>
      <c r="AJ116" s="992"/>
      <c r="AK116" s="993" t="s">
        <v>434</v>
      </c>
      <c r="AL116" s="991"/>
      <c r="AM116" s="991"/>
      <c r="AN116" s="991"/>
      <c r="AO116" s="992"/>
      <c r="AP116" s="994" t="s">
        <v>434</v>
      </c>
      <c r="AQ116" s="995"/>
      <c r="AR116" s="995"/>
      <c r="AS116" s="995"/>
      <c r="AT116" s="996"/>
      <c r="AU116" s="932"/>
      <c r="AV116" s="933"/>
      <c r="AW116" s="933"/>
      <c r="AX116" s="933"/>
      <c r="AY116" s="933"/>
      <c r="AZ116" s="999" t="s">
        <v>453</v>
      </c>
      <c r="BA116" s="1000"/>
      <c r="BB116" s="1000"/>
      <c r="BC116" s="1000"/>
      <c r="BD116" s="1000"/>
      <c r="BE116" s="1000"/>
      <c r="BF116" s="1000"/>
      <c r="BG116" s="1000"/>
      <c r="BH116" s="1000"/>
      <c r="BI116" s="1000"/>
      <c r="BJ116" s="1000"/>
      <c r="BK116" s="1000"/>
      <c r="BL116" s="1000"/>
      <c r="BM116" s="1000"/>
      <c r="BN116" s="1000"/>
      <c r="BO116" s="1000"/>
      <c r="BP116" s="1001"/>
      <c r="BQ116" s="951" t="s">
        <v>410</v>
      </c>
      <c r="BR116" s="952"/>
      <c r="BS116" s="952"/>
      <c r="BT116" s="952"/>
      <c r="BU116" s="952"/>
      <c r="BV116" s="952" t="s">
        <v>434</v>
      </c>
      <c r="BW116" s="952"/>
      <c r="BX116" s="952"/>
      <c r="BY116" s="952"/>
      <c r="BZ116" s="952"/>
      <c r="CA116" s="952" t="s">
        <v>434</v>
      </c>
      <c r="CB116" s="952"/>
      <c r="CC116" s="952"/>
      <c r="CD116" s="952"/>
      <c r="CE116" s="952"/>
      <c r="CF116" s="946" t="s">
        <v>434</v>
      </c>
      <c r="CG116" s="947"/>
      <c r="CH116" s="947"/>
      <c r="CI116" s="947"/>
      <c r="CJ116" s="947"/>
      <c r="CK116" s="977"/>
      <c r="CL116" s="978"/>
      <c r="CM116" s="948" t="s">
        <v>454</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99480</v>
      </c>
      <c r="DH116" s="991"/>
      <c r="DI116" s="991"/>
      <c r="DJ116" s="991"/>
      <c r="DK116" s="992"/>
      <c r="DL116" s="993">
        <v>79380</v>
      </c>
      <c r="DM116" s="991"/>
      <c r="DN116" s="991"/>
      <c r="DO116" s="991"/>
      <c r="DP116" s="992"/>
      <c r="DQ116" s="993">
        <v>59801</v>
      </c>
      <c r="DR116" s="991"/>
      <c r="DS116" s="991"/>
      <c r="DT116" s="991"/>
      <c r="DU116" s="992"/>
      <c r="DV116" s="994">
        <v>1.2</v>
      </c>
      <c r="DW116" s="995"/>
      <c r="DX116" s="995"/>
      <c r="DY116" s="995"/>
      <c r="DZ116" s="996"/>
    </row>
    <row r="117" spans="1:130" s="226" customFormat="1" ht="26.25" customHeight="1" x14ac:dyDescent="0.15">
      <c r="A117" s="936" t="s">
        <v>182</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455</v>
      </c>
      <c r="Z117" s="918"/>
      <c r="AA117" s="1008">
        <v>1957619</v>
      </c>
      <c r="AB117" s="1009"/>
      <c r="AC117" s="1009"/>
      <c r="AD117" s="1009"/>
      <c r="AE117" s="1010"/>
      <c r="AF117" s="1011">
        <v>2031422</v>
      </c>
      <c r="AG117" s="1009"/>
      <c r="AH117" s="1009"/>
      <c r="AI117" s="1009"/>
      <c r="AJ117" s="1010"/>
      <c r="AK117" s="1011">
        <v>2079449</v>
      </c>
      <c r="AL117" s="1009"/>
      <c r="AM117" s="1009"/>
      <c r="AN117" s="1009"/>
      <c r="AO117" s="1010"/>
      <c r="AP117" s="1012"/>
      <c r="AQ117" s="1013"/>
      <c r="AR117" s="1013"/>
      <c r="AS117" s="1013"/>
      <c r="AT117" s="1014"/>
      <c r="AU117" s="932"/>
      <c r="AV117" s="933"/>
      <c r="AW117" s="933"/>
      <c r="AX117" s="933"/>
      <c r="AY117" s="933"/>
      <c r="AZ117" s="999" t="s">
        <v>456</v>
      </c>
      <c r="BA117" s="1000"/>
      <c r="BB117" s="1000"/>
      <c r="BC117" s="1000"/>
      <c r="BD117" s="1000"/>
      <c r="BE117" s="1000"/>
      <c r="BF117" s="1000"/>
      <c r="BG117" s="1000"/>
      <c r="BH117" s="1000"/>
      <c r="BI117" s="1000"/>
      <c r="BJ117" s="1000"/>
      <c r="BK117" s="1000"/>
      <c r="BL117" s="1000"/>
      <c r="BM117" s="1000"/>
      <c r="BN117" s="1000"/>
      <c r="BO117" s="1000"/>
      <c r="BP117" s="1001"/>
      <c r="BQ117" s="951" t="s">
        <v>457</v>
      </c>
      <c r="BR117" s="952"/>
      <c r="BS117" s="952"/>
      <c r="BT117" s="952"/>
      <c r="BU117" s="952"/>
      <c r="BV117" s="952" t="s">
        <v>458</v>
      </c>
      <c r="BW117" s="952"/>
      <c r="BX117" s="952"/>
      <c r="BY117" s="952"/>
      <c r="BZ117" s="952"/>
      <c r="CA117" s="952" t="s">
        <v>459</v>
      </c>
      <c r="CB117" s="952"/>
      <c r="CC117" s="952"/>
      <c r="CD117" s="952"/>
      <c r="CE117" s="952"/>
      <c r="CF117" s="946" t="s">
        <v>459</v>
      </c>
      <c r="CG117" s="947"/>
      <c r="CH117" s="947"/>
      <c r="CI117" s="947"/>
      <c r="CJ117" s="947"/>
      <c r="CK117" s="977"/>
      <c r="CL117" s="978"/>
      <c r="CM117" s="948" t="s">
        <v>460</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457</v>
      </c>
      <c r="DH117" s="991"/>
      <c r="DI117" s="991"/>
      <c r="DJ117" s="991"/>
      <c r="DK117" s="992"/>
      <c r="DL117" s="993" t="s">
        <v>124</v>
      </c>
      <c r="DM117" s="991"/>
      <c r="DN117" s="991"/>
      <c r="DO117" s="991"/>
      <c r="DP117" s="992"/>
      <c r="DQ117" s="993" t="s">
        <v>124</v>
      </c>
      <c r="DR117" s="991"/>
      <c r="DS117" s="991"/>
      <c r="DT117" s="991"/>
      <c r="DU117" s="992"/>
      <c r="DV117" s="994" t="s">
        <v>459</v>
      </c>
      <c r="DW117" s="995"/>
      <c r="DX117" s="995"/>
      <c r="DY117" s="995"/>
      <c r="DZ117" s="996"/>
    </row>
    <row r="118" spans="1:130" s="226" customFormat="1" ht="26.25" customHeight="1" x14ac:dyDescent="0.15">
      <c r="A118" s="936" t="s">
        <v>429</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427</v>
      </c>
      <c r="AB118" s="917"/>
      <c r="AC118" s="917"/>
      <c r="AD118" s="917"/>
      <c r="AE118" s="918"/>
      <c r="AF118" s="916" t="s">
        <v>300</v>
      </c>
      <c r="AG118" s="917"/>
      <c r="AH118" s="917"/>
      <c r="AI118" s="917"/>
      <c r="AJ118" s="918"/>
      <c r="AK118" s="916" t="s">
        <v>299</v>
      </c>
      <c r="AL118" s="917"/>
      <c r="AM118" s="917"/>
      <c r="AN118" s="917"/>
      <c r="AO118" s="918"/>
      <c r="AP118" s="1003" t="s">
        <v>428</v>
      </c>
      <c r="AQ118" s="1004"/>
      <c r="AR118" s="1004"/>
      <c r="AS118" s="1004"/>
      <c r="AT118" s="1005"/>
      <c r="AU118" s="932"/>
      <c r="AV118" s="933"/>
      <c r="AW118" s="933"/>
      <c r="AX118" s="933"/>
      <c r="AY118" s="933"/>
      <c r="AZ118" s="1006" t="s">
        <v>461</v>
      </c>
      <c r="BA118" s="997"/>
      <c r="BB118" s="997"/>
      <c r="BC118" s="997"/>
      <c r="BD118" s="997"/>
      <c r="BE118" s="997"/>
      <c r="BF118" s="997"/>
      <c r="BG118" s="997"/>
      <c r="BH118" s="997"/>
      <c r="BI118" s="997"/>
      <c r="BJ118" s="997"/>
      <c r="BK118" s="997"/>
      <c r="BL118" s="997"/>
      <c r="BM118" s="997"/>
      <c r="BN118" s="997"/>
      <c r="BO118" s="997"/>
      <c r="BP118" s="998"/>
      <c r="BQ118" s="1029" t="s">
        <v>434</v>
      </c>
      <c r="BR118" s="1030"/>
      <c r="BS118" s="1030"/>
      <c r="BT118" s="1030"/>
      <c r="BU118" s="1030"/>
      <c r="BV118" s="1030" t="s">
        <v>462</v>
      </c>
      <c r="BW118" s="1030"/>
      <c r="BX118" s="1030"/>
      <c r="BY118" s="1030"/>
      <c r="BZ118" s="1030"/>
      <c r="CA118" s="1030" t="s">
        <v>459</v>
      </c>
      <c r="CB118" s="1030"/>
      <c r="CC118" s="1030"/>
      <c r="CD118" s="1030"/>
      <c r="CE118" s="1030"/>
      <c r="CF118" s="946" t="s">
        <v>124</v>
      </c>
      <c r="CG118" s="947"/>
      <c r="CH118" s="947"/>
      <c r="CI118" s="947"/>
      <c r="CJ118" s="947"/>
      <c r="CK118" s="977"/>
      <c r="CL118" s="978"/>
      <c r="CM118" s="948" t="s">
        <v>463</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464</v>
      </c>
      <c r="DH118" s="991"/>
      <c r="DI118" s="991"/>
      <c r="DJ118" s="991"/>
      <c r="DK118" s="992"/>
      <c r="DL118" s="993" t="s">
        <v>124</v>
      </c>
      <c r="DM118" s="991"/>
      <c r="DN118" s="991"/>
      <c r="DO118" s="991"/>
      <c r="DP118" s="992"/>
      <c r="DQ118" s="993" t="s">
        <v>124</v>
      </c>
      <c r="DR118" s="991"/>
      <c r="DS118" s="991"/>
      <c r="DT118" s="991"/>
      <c r="DU118" s="992"/>
      <c r="DV118" s="994" t="s">
        <v>459</v>
      </c>
      <c r="DW118" s="995"/>
      <c r="DX118" s="995"/>
      <c r="DY118" s="995"/>
      <c r="DZ118" s="996"/>
    </row>
    <row r="119" spans="1:130" s="226" customFormat="1" ht="26.25" customHeight="1" x14ac:dyDescent="0.15">
      <c r="A119" s="1090" t="s">
        <v>432</v>
      </c>
      <c r="B119" s="976"/>
      <c r="C119" s="955" t="s">
        <v>433</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464</v>
      </c>
      <c r="AB119" s="924"/>
      <c r="AC119" s="924"/>
      <c r="AD119" s="924"/>
      <c r="AE119" s="925"/>
      <c r="AF119" s="926" t="s">
        <v>459</v>
      </c>
      <c r="AG119" s="924"/>
      <c r="AH119" s="924"/>
      <c r="AI119" s="924"/>
      <c r="AJ119" s="925"/>
      <c r="AK119" s="926" t="s">
        <v>459</v>
      </c>
      <c r="AL119" s="924"/>
      <c r="AM119" s="924"/>
      <c r="AN119" s="924"/>
      <c r="AO119" s="925"/>
      <c r="AP119" s="927" t="s">
        <v>459</v>
      </c>
      <c r="AQ119" s="928"/>
      <c r="AR119" s="928"/>
      <c r="AS119" s="928"/>
      <c r="AT119" s="929"/>
      <c r="AU119" s="934"/>
      <c r="AV119" s="935"/>
      <c r="AW119" s="935"/>
      <c r="AX119" s="935"/>
      <c r="AY119" s="935"/>
      <c r="AZ119" s="257" t="s">
        <v>182</v>
      </c>
      <c r="BA119" s="257"/>
      <c r="BB119" s="257"/>
      <c r="BC119" s="257"/>
      <c r="BD119" s="257"/>
      <c r="BE119" s="257"/>
      <c r="BF119" s="257"/>
      <c r="BG119" s="257"/>
      <c r="BH119" s="257"/>
      <c r="BI119" s="257"/>
      <c r="BJ119" s="257"/>
      <c r="BK119" s="257"/>
      <c r="BL119" s="257"/>
      <c r="BM119" s="257"/>
      <c r="BN119" s="257"/>
      <c r="BO119" s="1007" t="s">
        <v>465</v>
      </c>
      <c r="BP119" s="1038"/>
      <c r="BQ119" s="1029">
        <v>24553722</v>
      </c>
      <c r="BR119" s="1030"/>
      <c r="BS119" s="1030"/>
      <c r="BT119" s="1030"/>
      <c r="BU119" s="1030"/>
      <c r="BV119" s="1030">
        <v>23890544</v>
      </c>
      <c r="BW119" s="1030"/>
      <c r="BX119" s="1030"/>
      <c r="BY119" s="1030"/>
      <c r="BZ119" s="1030"/>
      <c r="CA119" s="1030">
        <v>22701754</v>
      </c>
      <c r="CB119" s="1030"/>
      <c r="CC119" s="1030"/>
      <c r="CD119" s="1030"/>
      <c r="CE119" s="1030"/>
      <c r="CF119" s="1031"/>
      <c r="CG119" s="1032"/>
      <c r="CH119" s="1032"/>
      <c r="CI119" s="1032"/>
      <c r="CJ119" s="1033"/>
      <c r="CK119" s="979"/>
      <c r="CL119" s="980"/>
      <c r="CM119" s="1034" t="s">
        <v>466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25176</v>
      </c>
      <c r="DH119" s="1016"/>
      <c r="DI119" s="1016"/>
      <c r="DJ119" s="1016"/>
      <c r="DK119" s="1017"/>
      <c r="DL119" s="1015">
        <v>16066</v>
      </c>
      <c r="DM119" s="1016"/>
      <c r="DN119" s="1016"/>
      <c r="DO119" s="1016"/>
      <c r="DP119" s="1017"/>
      <c r="DQ119" s="1015">
        <v>9067</v>
      </c>
      <c r="DR119" s="1016"/>
      <c r="DS119" s="1016"/>
      <c r="DT119" s="1016"/>
      <c r="DU119" s="1017"/>
      <c r="DV119" s="1018">
        <v>0.2</v>
      </c>
      <c r="DW119" s="1019"/>
      <c r="DX119" s="1019"/>
      <c r="DY119" s="1019"/>
      <c r="DZ119" s="1020"/>
    </row>
    <row r="120" spans="1:130" s="226" customFormat="1" ht="26.25" customHeight="1" x14ac:dyDescent="0.15">
      <c r="A120" s="1091"/>
      <c r="B120" s="978"/>
      <c r="C120" s="948" t="s">
        <v>438</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467</v>
      </c>
      <c r="AB120" s="991"/>
      <c r="AC120" s="991"/>
      <c r="AD120" s="991"/>
      <c r="AE120" s="992"/>
      <c r="AF120" s="993" t="s">
        <v>124</v>
      </c>
      <c r="AG120" s="991"/>
      <c r="AH120" s="991"/>
      <c r="AI120" s="991"/>
      <c r="AJ120" s="992"/>
      <c r="AK120" s="993" t="s">
        <v>468</v>
      </c>
      <c r="AL120" s="991"/>
      <c r="AM120" s="991"/>
      <c r="AN120" s="991"/>
      <c r="AO120" s="992"/>
      <c r="AP120" s="994" t="s">
        <v>468</v>
      </c>
      <c r="AQ120" s="995"/>
      <c r="AR120" s="995"/>
      <c r="AS120" s="995"/>
      <c r="AT120" s="996"/>
      <c r="AU120" s="1021" t="s">
        <v>469</v>
      </c>
      <c r="AV120" s="1022"/>
      <c r="AW120" s="1022"/>
      <c r="AX120" s="1022"/>
      <c r="AY120" s="1023"/>
      <c r="AZ120" s="972" t="s">
        <v>470</v>
      </c>
      <c r="BA120" s="921"/>
      <c r="BB120" s="921"/>
      <c r="BC120" s="921"/>
      <c r="BD120" s="921"/>
      <c r="BE120" s="921"/>
      <c r="BF120" s="921"/>
      <c r="BG120" s="921"/>
      <c r="BH120" s="921"/>
      <c r="BI120" s="921"/>
      <c r="BJ120" s="921"/>
      <c r="BK120" s="921"/>
      <c r="BL120" s="921"/>
      <c r="BM120" s="921"/>
      <c r="BN120" s="921"/>
      <c r="BO120" s="921"/>
      <c r="BP120" s="922"/>
      <c r="BQ120" s="958">
        <v>2541666</v>
      </c>
      <c r="BR120" s="959"/>
      <c r="BS120" s="959"/>
      <c r="BT120" s="959"/>
      <c r="BU120" s="959"/>
      <c r="BV120" s="959">
        <v>2749331</v>
      </c>
      <c r="BW120" s="959"/>
      <c r="BX120" s="959"/>
      <c r="BY120" s="959"/>
      <c r="BZ120" s="959"/>
      <c r="CA120" s="959">
        <v>2918859</v>
      </c>
      <c r="CB120" s="959"/>
      <c r="CC120" s="959"/>
      <c r="CD120" s="959"/>
      <c r="CE120" s="959"/>
      <c r="CF120" s="973">
        <v>57</v>
      </c>
      <c r="CG120" s="974"/>
      <c r="CH120" s="974"/>
      <c r="CI120" s="974"/>
      <c r="CJ120" s="974"/>
      <c r="CK120" s="1039" t="s">
        <v>471</v>
      </c>
      <c r="CL120" s="1040"/>
      <c r="CM120" s="1040"/>
      <c r="CN120" s="1040"/>
      <c r="CO120" s="1041"/>
      <c r="CP120" s="1047" t="s">
        <v>472</v>
      </c>
      <c r="CQ120" s="1048"/>
      <c r="CR120" s="1048"/>
      <c r="CS120" s="1048"/>
      <c r="CT120" s="1048"/>
      <c r="CU120" s="1048"/>
      <c r="CV120" s="1048"/>
      <c r="CW120" s="1048"/>
      <c r="CX120" s="1048"/>
      <c r="CY120" s="1048"/>
      <c r="CZ120" s="1048"/>
      <c r="DA120" s="1048"/>
      <c r="DB120" s="1048"/>
      <c r="DC120" s="1048"/>
      <c r="DD120" s="1048"/>
      <c r="DE120" s="1048"/>
      <c r="DF120" s="1049"/>
      <c r="DG120" s="958">
        <v>2680747</v>
      </c>
      <c r="DH120" s="959"/>
      <c r="DI120" s="959"/>
      <c r="DJ120" s="959"/>
      <c r="DK120" s="959"/>
      <c r="DL120" s="959">
        <v>2565120</v>
      </c>
      <c r="DM120" s="959"/>
      <c r="DN120" s="959"/>
      <c r="DO120" s="959"/>
      <c r="DP120" s="959"/>
      <c r="DQ120" s="959">
        <v>2329684</v>
      </c>
      <c r="DR120" s="959"/>
      <c r="DS120" s="959"/>
      <c r="DT120" s="959"/>
      <c r="DU120" s="959"/>
      <c r="DV120" s="960">
        <v>45.5</v>
      </c>
      <c r="DW120" s="960"/>
      <c r="DX120" s="960"/>
      <c r="DY120" s="960"/>
      <c r="DZ120" s="961"/>
    </row>
    <row r="121" spans="1:130" s="226" customFormat="1" ht="26.25" customHeight="1" x14ac:dyDescent="0.15">
      <c r="A121" s="1091"/>
      <c r="B121" s="978"/>
      <c r="C121" s="999" t="s">
        <v>473</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462</v>
      </c>
      <c r="AB121" s="991"/>
      <c r="AC121" s="991"/>
      <c r="AD121" s="991"/>
      <c r="AE121" s="992"/>
      <c r="AF121" s="993" t="s">
        <v>464</v>
      </c>
      <c r="AG121" s="991"/>
      <c r="AH121" s="991"/>
      <c r="AI121" s="991"/>
      <c r="AJ121" s="992"/>
      <c r="AK121" s="993" t="s">
        <v>124</v>
      </c>
      <c r="AL121" s="991"/>
      <c r="AM121" s="991"/>
      <c r="AN121" s="991"/>
      <c r="AO121" s="992"/>
      <c r="AP121" s="994" t="s">
        <v>462</v>
      </c>
      <c r="AQ121" s="995"/>
      <c r="AR121" s="995"/>
      <c r="AS121" s="995"/>
      <c r="AT121" s="996"/>
      <c r="AU121" s="1024"/>
      <c r="AV121" s="1025"/>
      <c r="AW121" s="1025"/>
      <c r="AX121" s="1025"/>
      <c r="AY121" s="1026"/>
      <c r="AZ121" s="981" t="s">
        <v>474</v>
      </c>
      <c r="BA121" s="982"/>
      <c r="BB121" s="982"/>
      <c r="BC121" s="982"/>
      <c r="BD121" s="982"/>
      <c r="BE121" s="982"/>
      <c r="BF121" s="982"/>
      <c r="BG121" s="982"/>
      <c r="BH121" s="982"/>
      <c r="BI121" s="982"/>
      <c r="BJ121" s="982"/>
      <c r="BK121" s="982"/>
      <c r="BL121" s="982"/>
      <c r="BM121" s="982"/>
      <c r="BN121" s="982"/>
      <c r="BO121" s="982"/>
      <c r="BP121" s="983"/>
      <c r="BQ121" s="951">
        <v>898187</v>
      </c>
      <c r="BR121" s="952"/>
      <c r="BS121" s="952"/>
      <c r="BT121" s="952"/>
      <c r="BU121" s="952"/>
      <c r="BV121" s="952">
        <v>863368</v>
      </c>
      <c r="BW121" s="952"/>
      <c r="BX121" s="952"/>
      <c r="BY121" s="952"/>
      <c r="BZ121" s="952"/>
      <c r="CA121" s="952">
        <v>781024</v>
      </c>
      <c r="CB121" s="952"/>
      <c r="CC121" s="952"/>
      <c r="CD121" s="952"/>
      <c r="CE121" s="952"/>
      <c r="CF121" s="946">
        <v>15.3</v>
      </c>
      <c r="CG121" s="947"/>
      <c r="CH121" s="947"/>
      <c r="CI121" s="947"/>
      <c r="CJ121" s="947"/>
      <c r="CK121" s="1042"/>
      <c r="CL121" s="1043"/>
      <c r="CM121" s="1043"/>
      <c r="CN121" s="1043"/>
      <c r="CO121" s="1044"/>
      <c r="CP121" s="1052" t="s">
        <v>475</v>
      </c>
      <c r="CQ121" s="1053"/>
      <c r="CR121" s="1053"/>
      <c r="CS121" s="1053"/>
      <c r="CT121" s="1053"/>
      <c r="CU121" s="1053"/>
      <c r="CV121" s="1053"/>
      <c r="CW121" s="1053"/>
      <c r="CX121" s="1053"/>
      <c r="CY121" s="1053"/>
      <c r="CZ121" s="1053"/>
      <c r="DA121" s="1053"/>
      <c r="DB121" s="1053"/>
      <c r="DC121" s="1053"/>
      <c r="DD121" s="1053"/>
      <c r="DE121" s="1053"/>
      <c r="DF121" s="1054"/>
      <c r="DG121" s="951">
        <v>1890064</v>
      </c>
      <c r="DH121" s="952"/>
      <c r="DI121" s="952"/>
      <c r="DJ121" s="952"/>
      <c r="DK121" s="952"/>
      <c r="DL121" s="952">
        <v>1880455</v>
      </c>
      <c r="DM121" s="952"/>
      <c r="DN121" s="952"/>
      <c r="DO121" s="952"/>
      <c r="DP121" s="952"/>
      <c r="DQ121" s="952">
        <v>1890054</v>
      </c>
      <c r="DR121" s="952"/>
      <c r="DS121" s="952"/>
      <c r="DT121" s="952"/>
      <c r="DU121" s="952"/>
      <c r="DV121" s="953">
        <v>36.9</v>
      </c>
      <c r="DW121" s="953"/>
      <c r="DX121" s="953"/>
      <c r="DY121" s="953"/>
      <c r="DZ121" s="954"/>
    </row>
    <row r="122" spans="1:130" s="226" customFormat="1" ht="26.25" customHeight="1" x14ac:dyDescent="0.15">
      <c r="A122" s="1091"/>
      <c r="B122" s="978"/>
      <c r="C122" s="948" t="s">
        <v>448</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464</v>
      </c>
      <c r="AB122" s="991"/>
      <c r="AC122" s="991"/>
      <c r="AD122" s="991"/>
      <c r="AE122" s="992"/>
      <c r="AF122" s="993" t="s">
        <v>434</v>
      </c>
      <c r="AG122" s="991"/>
      <c r="AH122" s="991"/>
      <c r="AI122" s="991"/>
      <c r="AJ122" s="992"/>
      <c r="AK122" s="993" t="s">
        <v>459</v>
      </c>
      <c r="AL122" s="991"/>
      <c r="AM122" s="991"/>
      <c r="AN122" s="991"/>
      <c r="AO122" s="992"/>
      <c r="AP122" s="994" t="s">
        <v>476</v>
      </c>
      <c r="AQ122" s="995"/>
      <c r="AR122" s="995"/>
      <c r="AS122" s="995"/>
      <c r="AT122" s="996"/>
      <c r="AU122" s="1024"/>
      <c r="AV122" s="1025"/>
      <c r="AW122" s="1025"/>
      <c r="AX122" s="1025"/>
      <c r="AY122" s="1026"/>
      <c r="AZ122" s="1006" t="s">
        <v>477</v>
      </c>
      <c r="BA122" s="997"/>
      <c r="BB122" s="997"/>
      <c r="BC122" s="997"/>
      <c r="BD122" s="997"/>
      <c r="BE122" s="997"/>
      <c r="BF122" s="997"/>
      <c r="BG122" s="997"/>
      <c r="BH122" s="997"/>
      <c r="BI122" s="997"/>
      <c r="BJ122" s="997"/>
      <c r="BK122" s="997"/>
      <c r="BL122" s="997"/>
      <c r="BM122" s="997"/>
      <c r="BN122" s="997"/>
      <c r="BO122" s="997"/>
      <c r="BP122" s="998"/>
      <c r="BQ122" s="1029">
        <v>13776487</v>
      </c>
      <c r="BR122" s="1030"/>
      <c r="BS122" s="1030"/>
      <c r="BT122" s="1030"/>
      <c r="BU122" s="1030"/>
      <c r="BV122" s="1030">
        <v>13445712</v>
      </c>
      <c r="BW122" s="1030"/>
      <c r="BX122" s="1030"/>
      <c r="BY122" s="1030"/>
      <c r="BZ122" s="1030"/>
      <c r="CA122" s="1030">
        <v>12928905</v>
      </c>
      <c r="CB122" s="1030"/>
      <c r="CC122" s="1030"/>
      <c r="CD122" s="1030"/>
      <c r="CE122" s="1030"/>
      <c r="CF122" s="1050">
        <v>252.6</v>
      </c>
      <c r="CG122" s="1051"/>
      <c r="CH122" s="1051"/>
      <c r="CI122" s="1051"/>
      <c r="CJ122" s="1051"/>
      <c r="CK122" s="1042"/>
      <c r="CL122" s="1043"/>
      <c r="CM122" s="1043"/>
      <c r="CN122" s="1043"/>
      <c r="CO122" s="1044"/>
      <c r="CP122" s="1052" t="s">
        <v>478</v>
      </c>
      <c r="CQ122" s="1053"/>
      <c r="CR122" s="1053"/>
      <c r="CS122" s="1053"/>
      <c r="CT122" s="1053"/>
      <c r="CU122" s="1053"/>
      <c r="CV122" s="1053"/>
      <c r="CW122" s="1053"/>
      <c r="CX122" s="1053"/>
      <c r="CY122" s="1053"/>
      <c r="CZ122" s="1053"/>
      <c r="DA122" s="1053"/>
      <c r="DB122" s="1053"/>
      <c r="DC122" s="1053"/>
      <c r="DD122" s="1053"/>
      <c r="DE122" s="1053"/>
      <c r="DF122" s="1054"/>
      <c r="DG122" s="951">
        <v>839982</v>
      </c>
      <c r="DH122" s="952"/>
      <c r="DI122" s="952"/>
      <c r="DJ122" s="952"/>
      <c r="DK122" s="952"/>
      <c r="DL122" s="952">
        <v>866065</v>
      </c>
      <c r="DM122" s="952"/>
      <c r="DN122" s="952"/>
      <c r="DO122" s="952"/>
      <c r="DP122" s="952"/>
      <c r="DQ122" s="952">
        <v>862270</v>
      </c>
      <c r="DR122" s="952"/>
      <c r="DS122" s="952"/>
      <c r="DT122" s="952"/>
      <c r="DU122" s="952"/>
      <c r="DV122" s="953">
        <v>16.8</v>
      </c>
      <c r="DW122" s="953"/>
      <c r="DX122" s="953"/>
      <c r="DY122" s="953"/>
      <c r="DZ122" s="954"/>
    </row>
    <row r="123" spans="1:130" s="226" customFormat="1" ht="26.25" customHeight="1" x14ac:dyDescent="0.15">
      <c r="A123" s="1091"/>
      <c r="B123" s="978"/>
      <c r="C123" s="948" t="s">
        <v>454</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19721</v>
      </c>
      <c r="AB123" s="991"/>
      <c r="AC123" s="991"/>
      <c r="AD123" s="991"/>
      <c r="AE123" s="992"/>
      <c r="AF123" s="993">
        <v>19653</v>
      </c>
      <c r="AG123" s="991"/>
      <c r="AH123" s="991"/>
      <c r="AI123" s="991"/>
      <c r="AJ123" s="992"/>
      <c r="AK123" s="993">
        <v>19579</v>
      </c>
      <c r="AL123" s="991"/>
      <c r="AM123" s="991"/>
      <c r="AN123" s="991"/>
      <c r="AO123" s="992"/>
      <c r="AP123" s="994">
        <v>0.4</v>
      </c>
      <c r="AQ123" s="995"/>
      <c r="AR123" s="995"/>
      <c r="AS123" s="995"/>
      <c r="AT123" s="996"/>
      <c r="AU123" s="1027"/>
      <c r="AV123" s="1028"/>
      <c r="AW123" s="1028"/>
      <c r="AX123" s="1028"/>
      <c r="AY123" s="1028"/>
      <c r="AZ123" s="257" t="s">
        <v>182</v>
      </c>
      <c r="BA123" s="257"/>
      <c r="BB123" s="257"/>
      <c r="BC123" s="257"/>
      <c r="BD123" s="257"/>
      <c r="BE123" s="257"/>
      <c r="BF123" s="257"/>
      <c r="BG123" s="257"/>
      <c r="BH123" s="257"/>
      <c r="BI123" s="257"/>
      <c r="BJ123" s="257"/>
      <c r="BK123" s="257"/>
      <c r="BL123" s="257"/>
      <c r="BM123" s="257"/>
      <c r="BN123" s="257"/>
      <c r="BO123" s="1007" t="s">
        <v>479</v>
      </c>
      <c r="BP123" s="1038"/>
      <c r="BQ123" s="1097">
        <v>17216340</v>
      </c>
      <c r="BR123" s="1098"/>
      <c r="BS123" s="1098"/>
      <c r="BT123" s="1098"/>
      <c r="BU123" s="1098"/>
      <c r="BV123" s="1098">
        <v>17058411</v>
      </c>
      <c r="BW123" s="1098"/>
      <c r="BX123" s="1098"/>
      <c r="BY123" s="1098"/>
      <c r="BZ123" s="1098"/>
      <c r="CA123" s="1098">
        <v>16628788</v>
      </c>
      <c r="CB123" s="1098"/>
      <c r="CC123" s="1098"/>
      <c r="CD123" s="1098"/>
      <c r="CE123" s="1098"/>
      <c r="CF123" s="1031"/>
      <c r="CG123" s="1032"/>
      <c r="CH123" s="1032"/>
      <c r="CI123" s="1032"/>
      <c r="CJ123" s="1033"/>
      <c r="CK123" s="1042"/>
      <c r="CL123" s="1043"/>
      <c r="CM123" s="1043"/>
      <c r="CN123" s="1043"/>
      <c r="CO123" s="1044"/>
      <c r="CP123" s="1052" t="s">
        <v>480</v>
      </c>
      <c r="CQ123" s="1053"/>
      <c r="CR123" s="1053"/>
      <c r="CS123" s="1053"/>
      <c r="CT123" s="1053"/>
      <c r="CU123" s="1053"/>
      <c r="CV123" s="1053"/>
      <c r="CW123" s="1053"/>
      <c r="CX123" s="1053"/>
      <c r="CY123" s="1053"/>
      <c r="CZ123" s="1053"/>
      <c r="DA123" s="1053"/>
      <c r="DB123" s="1053"/>
      <c r="DC123" s="1053"/>
      <c r="DD123" s="1053"/>
      <c r="DE123" s="1053"/>
      <c r="DF123" s="1054"/>
      <c r="DG123" s="990">
        <v>156982</v>
      </c>
      <c r="DH123" s="991"/>
      <c r="DI123" s="991"/>
      <c r="DJ123" s="991"/>
      <c r="DK123" s="992"/>
      <c r="DL123" s="993">
        <v>144680</v>
      </c>
      <c r="DM123" s="991"/>
      <c r="DN123" s="991"/>
      <c r="DO123" s="991"/>
      <c r="DP123" s="992"/>
      <c r="DQ123" s="993">
        <v>130455</v>
      </c>
      <c r="DR123" s="991"/>
      <c r="DS123" s="991"/>
      <c r="DT123" s="991"/>
      <c r="DU123" s="992"/>
      <c r="DV123" s="994">
        <v>2.5</v>
      </c>
      <c r="DW123" s="995"/>
      <c r="DX123" s="995"/>
      <c r="DY123" s="995"/>
      <c r="DZ123" s="996"/>
    </row>
    <row r="124" spans="1:130" s="226" customFormat="1" ht="26.25" customHeight="1" thickBot="1" x14ac:dyDescent="0.2">
      <c r="A124" s="1091"/>
      <c r="B124" s="978"/>
      <c r="C124" s="948" t="s">
        <v>460</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124</v>
      </c>
      <c r="AB124" s="991"/>
      <c r="AC124" s="991"/>
      <c r="AD124" s="991"/>
      <c r="AE124" s="992"/>
      <c r="AF124" s="993" t="s">
        <v>124</v>
      </c>
      <c r="AG124" s="991"/>
      <c r="AH124" s="991"/>
      <c r="AI124" s="991"/>
      <c r="AJ124" s="992"/>
      <c r="AK124" s="993" t="s">
        <v>124</v>
      </c>
      <c r="AL124" s="991"/>
      <c r="AM124" s="991"/>
      <c r="AN124" s="991"/>
      <c r="AO124" s="992"/>
      <c r="AP124" s="994" t="s">
        <v>124</v>
      </c>
      <c r="AQ124" s="995"/>
      <c r="AR124" s="995"/>
      <c r="AS124" s="995"/>
      <c r="AT124" s="996"/>
      <c r="AU124" s="1093" t="s">
        <v>481</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139.4</v>
      </c>
      <c r="BR124" s="1060"/>
      <c r="BS124" s="1060"/>
      <c r="BT124" s="1060"/>
      <c r="BU124" s="1060"/>
      <c r="BV124" s="1060">
        <v>131.69999999999999</v>
      </c>
      <c r="BW124" s="1060"/>
      <c r="BX124" s="1060"/>
      <c r="BY124" s="1060"/>
      <c r="BZ124" s="1060"/>
      <c r="CA124" s="1060">
        <v>118.6</v>
      </c>
      <c r="CB124" s="1060"/>
      <c r="CC124" s="1060"/>
      <c r="CD124" s="1060"/>
      <c r="CE124" s="1060"/>
      <c r="CF124" s="1061"/>
      <c r="CG124" s="1062"/>
      <c r="CH124" s="1062"/>
      <c r="CI124" s="1062"/>
      <c r="CJ124" s="1063"/>
      <c r="CK124" s="1045"/>
      <c r="CL124" s="1045"/>
      <c r="CM124" s="1045"/>
      <c r="CN124" s="1045"/>
      <c r="CO124" s="1046"/>
      <c r="CP124" s="1052" t="s">
        <v>482</v>
      </c>
      <c r="CQ124" s="1053"/>
      <c r="CR124" s="1053"/>
      <c r="CS124" s="1053"/>
      <c r="CT124" s="1053"/>
      <c r="CU124" s="1053"/>
      <c r="CV124" s="1053"/>
      <c r="CW124" s="1053"/>
      <c r="CX124" s="1053"/>
      <c r="CY124" s="1053"/>
      <c r="CZ124" s="1053"/>
      <c r="DA124" s="1053"/>
      <c r="DB124" s="1053"/>
      <c r="DC124" s="1053"/>
      <c r="DD124" s="1053"/>
      <c r="DE124" s="1053"/>
      <c r="DF124" s="1054"/>
      <c r="DG124" s="1037" t="s">
        <v>459</v>
      </c>
      <c r="DH124" s="1016"/>
      <c r="DI124" s="1016"/>
      <c r="DJ124" s="1016"/>
      <c r="DK124" s="1017"/>
      <c r="DL124" s="1015" t="s">
        <v>458</v>
      </c>
      <c r="DM124" s="1016"/>
      <c r="DN124" s="1016"/>
      <c r="DO124" s="1016"/>
      <c r="DP124" s="1017"/>
      <c r="DQ124" s="1015" t="s">
        <v>124</v>
      </c>
      <c r="DR124" s="1016"/>
      <c r="DS124" s="1016"/>
      <c r="DT124" s="1016"/>
      <c r="DU124" s="1017"/>
      <c r="DV124" s="1018" t="s">
        <v>459</v>
      </c>
      <c r="DW124" s="1019"/>
      <c r="DX124" s="1019"/>
      <c r="DY124" s="1019"/>
      <c r="DZ124" s="1020"/>
    </row>
    <row r="125" spans="1:130" s="226" customFormat="1" ht="26.25" customHeight="1" x14ac:dyDescent="0.15">
      <c r="A125" s="1091"/>
      <c r="B125" s="978"/>
      <c r="C125" s="948" t="s">
        <v>463</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458</v>
      </c>
      <c r="AB125" s="991"/>
      <c r="AC125" s="991"/>
      <c r="AD125" s="991"/>
      <c r="AE125" s="992"/>
      <c r="AF125" s="993" t="s">
        <v>462</v>
      </c>
      <c r="AG125" s="991"/>
      <c r="AH125" s="991"/>
      <c r="AI125" s="991"/>
      <c r="AJ125" s="992"/>
      <c r="AK125" s="993" t="s">
        <v>464</v>
      </c>
      <c r="AL125" s="991"/>
      <c r="AM125" s="991"/>
      <c r="AN125" s="991"/>
      <c r="AO125" s="992"/>
      <c r="AP125" s="994" t="s">
        <v>124</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483</v>
      </c>
      <c r="CL125" s="1040"/>
      <c r="CM125" s="1040"/>
      <c r="CN125" s="1040"/>
      <c r="CO125" s="1041"/>
      <c r="CP125" s="972" t="s">
        <v>484</v>
      </c>
      <c r="CQ125" s="921"/>
      <c r="CR125" s="921"/>
      <c r="CS125" s="921"/>
      <c r="CT125" s="921"/>
      <c r="CU125" s="921"/>
      <c r="CV125" s="921"/>
      <c r="CW125" s="921"/>
      <c r="CX125" s="921"/>
      <c r="CY125" s="921"/>
      <c r="CZ125" s="921"/>
      <c r="DA125" s="921"/>
      <c r="DB125" s="921"/>
      <c r="DC125" s="921"/>
      <c r="DD125" s="921"/>
      <c r="DE125" s="921"/>
      <c r="DF125" s="922"/>
      <c r="DG125" s="958" t="s">
        <v>124</v>
      </c>
      <c r="DH125" s="959"/>
      <c r="DI125" s="959"/>
      <c r="DJ125" s="959"/>
      <c r="DK125" s="959"/>
      <c r="DL125" s="959" t="s">
        <v>124</v>
      </c>
      <c r="DM125" s="959"/>
      <c r="DN125" s="959"/>
      <c r="DO125" s="959"/>
      <c r="DP125" s="959"/>
      <c r="DQ125" s="959" t="s">
        <v>434</v>
      </c>
      <c r="DR125" s="959"/>
      <c r="DS125" s="959"/>
      <c r="DT125" s="959"/>
      <c r="DU125" s="959"/>
      <c r="DV125" s="960" t="s">
        <v>124</v>
      </c>
      <c r="DW125" s="960"/>
      <c r="DX125" s="960"/>
      <c r="DY125" s="960"/>
      <c r="DZ125" s="961"/>
    </row>
    <row r="126" spans="1:130" s="226" customFormat="1" ht="26.25" customHeight="1" thickBot="1" x14ac:dyDescent="0.2">
      <c r="A126" s="1091"/>
      <c r="B126" s="978"/>
      <c r="C126" s="948" t="s">
        <v>466</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9687</v>
      </c>
      <c r="AB126" s="991"/>
      <c r="AC126" s="991"/>
      <c r="AD126" s="991"/>
      <c r="AE126" s="992"/>
      <c r="AF126" s="993">
        <v>9111</v>
      </c>
      <c r="AG126" s="991"/>
      <c r="AH126" s="991"/>
      <c r="AI126" s="991"/>
      <c r="AJ126" s="992"/>
      <c r="AK126" s="993">
        <v>6999</v>
      </c>
      <c r="AL126" s="991"/>
      <c r="AM126" s="991"/>
      <c r="AN126" s="991"/>
      <c r="AO126" s="992"/>
      <c r="AP126" s="994">
        <v>0.1</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485</v>
      </c>
      <c r="CQ126" s="982"/>
      <c r="CR126" s="982"/>
      <c r="CS126" s="982"/>
      <c r="CT126" s="982"/>
      <c r="CU126" s="982"/>
      <c r="CV126" s="982"/>
      <c r="CW126" s="982"/>
      <c r="CX126" s="982"/>
      <c r="CY126" s="982"/>
      <c r="CZ126" s="982"/>
      <c r="DA126" s="982"/>
      <c r="DB126" s="982"/>
      <c r="DC126" s="982"/>
      <c r="DD126" s="982"/>
      <c r="DE126" s="982"/>
      <c r="DF126" s="983"/>
      <c r="DG126" s="951" t="s">
        <v>124</v>
      </c>
      <c r="DH126" s="952"/>
      <c r="DI126" s="952"/>
      <c r="DJ126" s="952"/>
      <c r="DK126" s="952"/>
      <c r="DL126" s="952" t="s">
        <v>124</v>
      </c>
      <c r="DM126" s="952"/>
      <c r="DN126" s="952"/>
      <c r="DO126" s="952"/>
      <c r="DP126" s="952"/>
      <c r="DQ126" s="952" t="s">
        <v>124</v>
      </c>
      <c r="DR126" s="952"/>
      <c r="DS126" s="952"/>
      <c r="DT126" s="952"/>
      <c r="DU126" s="952"/>
      <c r="DV126" s="953" t="s">
        <v>458</v>
      </c>
      <c r="DW126" s="953"/>
      <c r="DX126" s="953"/>
      <c r="DY126" s="953"/>
      <c r="DZ126" s="954"/>
    </row>
    <row r="127" spans="1:130" s="226" customFormat="1" ht="26.25" customHeight="1" x14ac:dyDescent="0.15">
      <c r="A127" s="1092"/>
      <c r="B127" s="980"/>
      <c r="C127" s="1034" t="s">
        <v>486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1445</v>
      </c>
      <c r="AB127" s="991"/>
      <c r="AC127" s="991"/>
      <c r="AD127" s="991"/>
      <c r="AE127" s="992"/>
      <c r="AF127" s="993">
        <v>1169</v>
      </c>
      <c r="AG127" s="991"/>
      <c r="AH127" s="991"/>
      <c r="AI127" s="991"/>
      <c r="AJ127" s="992"/>
      <c r="AK127" s="993">
        <v>898</v>
      </c>
      <c r="AL127" s="991"/>
      <c r="AM127" s="991"/>
      <c r="AN127" s="991"/>
      <c r="AO127" s="992"/>
      <c r="AP127" s="994">
        <v>0</v>
      </c>
      <c r="AQ127" s="995"/>
      <c r="AR127" s="995"/>
      <c r="AS127" s="995"/>
      <c r="AT127" s="996"/>
      <c r="AU127" s="262"/>
      <c r="AV127" s="262"/>
      <c r="AW127" s="262"/>
      <c r="AX127" s="1064" t="s">
        <v>487</v>
      </c>
      <c r="AY127" s="1065"/>
      <c r="AZ127" s="1065"/>
      <c r="BA127" s="1065"/>
      <c r="BB127" s="1065"/>
      <c r="BC127" s="1065"/>
      <c r="BD127" s="1065"/>
      <c r="BE127" s="1066"/>
      <c r="BF127" s="1067" t="s">
        <v>488</v>
      </c>
      <c r="BG127" s="1065"/>
      <c r="BH127" s="1065"/>
      <c r="BI127" s="1065"/>
      <c r="BJ127" s="1065"/>
      <c r="BK127" s="1065"/>
      <c r="BL127" s="1066"/>
      <c r="BM127" s="1067" t="s">
        <v>489</v>
      </c>
      <c r="BN127" s="1065"/>
      <c r="BO127" s="1065"/>
      <c r="BP127" s="1065"/>
      <c r="BQ127" s="1065"/>
      <c r="BR127" s="1065"/>
      <c r="BS127" s="1066"/>
      <c r="BT127" s="1067" t="s">
        <v>490</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491</v>
      </c>
      <c r="CQ127" s="982"/>
      <c r="CR127" s="982"/>
      <c r="CS127" s="982"/>
      <c r="CT127" s="982"/>
      <c r="CU127" s="982"/>
      <c r="CV127" s="982"/>
      <c r="CW127" s="982"/>
      <c r="CX127" s="982"/>
      <c r="CY127" s="982"/>
      <c r="CZ127" s="982"/>
      <c r="DA127" s="982"/>
      <c r="DB127" s="982"/>
      <c r="DC127" s="982"/>
      <c r="DD127" s="982"/>
      <c r="DE127" s="982"/>
      <c r="DF127" s="983"/>
      <c r="DG127" s="951" t="s">
        <v>459</v>
      </c>
      <c r="DH127" s="952"/>
      <c r="DI127" s="952"/>
      <c r="DJ127" s="952"/>
      <c r="DK127" s="952"/>
      <c r="DL127" s="952" t="s">
        <v>462</v>
      </c>
      <c r="DM127" s="952"/>
      <c r="DN127" s="952"/>
      <c r="DO127" s="952"/>
      <c r="DP127" s="952"/>
      <c r="DQ127" s="952" t="s">
        <v>459</v>
      </c>
      <c r="DR127" s="952"/>
      <c r="DS127" s="952"/>
      <c r="DT127" s="952"/>
      <c r="DU127" s="952"/>
      <c r="DV127" s="953" t="s">
        <v>462</v>
      </c>
      <c r="DW127" s="953"/>
      <c r="DX127" s="953"/>
      <c r="DY127" s="953"/>
      <c r="DZ127" s="954"/>
    </row>
    <row r="128" spans="1:130" s="226" customFormat="1" ht="26.25" customHeight="1" thickBot="1" x14ac:dyDescent="0.2">
      <c r="A128" s="1075" t="s">
        <v>492</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493</v>
      </c>
      <c r="X128" s="1077"/>
      <c r="Y128" s="1077"/>
      <c r="Z128" s="1078"/>
      <c r="AA128" s="1079">
        <v>68079</v>
      </c>
      <c r="AB128" s="1080"/>
      <c r="AC128" s="1080"/>
      <c r="AD128" s="1080"/>
      <c r="AE128" s="1081"/>
      <c r="AF128" s="1082">
        <v>71760</v>
      </c>
      <c r="AG128" s="1080"/>
      <c r="AH128" s="1080"/>
      <c r="AI128" s="1080"/>
      <c r="AJ128" s="1081"/>
      <c r="AK128" s="1082">
        <v>74720</v>
      </c>
      <c r="AL128" s="1080"/>
      <c r="AM128" s="1080"/>
      <c r="AN128" s="1080"/>
      <c r="AO128" s="1081"/>
      <c r="AP128" s="1083"/>
      <c r="AQ128" s="1084"/>
      <c r="AR128" s="1084"/>
      <c r="AS128" s="1084"/>
      <c r="AT128" s="1085"/>
      <c r="AU128" s="262"/>
      <c r="AV128" s="262"/>
      <c r="AW128" s="262"/>
      <c r="AX128" s="920" t="s">
        <v>494</v>
      </c>
      <c r="AY128" s="921"/>
      <c r="AZ128" s="921"/>
      <c r="BA128" s="921"/>
      <c r="BB128" s="921"/>
      <c r="BC128" s="921"/>
      <c r="BD128" s="921"/>
      <c r="BE128" s="922"/>
      <c r="BF128" s="1086" t="s">
        <v>459</v>
      </c>
      <c r="BG128" s="1087"/>
      <c r="BH128" s="1087"/>
      <c r="BI128" s="1087"/>
      <c r="BJ128" s="1087"/>
      <c r="BK128" s="1087"/>
      <c r="BL128" s="1088"/>
      <c r="BM128" s="1086">
        <v>14.31</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495</v>
      </c>
      <c r="CQ128" s="1069"/>
      <c r="CR128" s="1069"/>
      <c r="CS128" s="1069"/>
      <c r="CT128" s="1069"/>
      <c r="CU128" s="1069"/>
      <c r="CV128" s="1069"/>
      <c r="CW128" s="1069"/>
      <c r="CX128" s="1069"/>
      <c r="CY128" s="1069"/>
      <c r="CZ128" s="1069"/>
      <c r="DA128" s="1069"/>
      <c r="DB128" s="1069"/>
      <c r="DC128" s="1069"/>
      <c r="DD128" s="1069"/>
      <c r="DE128" s="1069"/>
      <c r="DF128" s="1070"/>
      <c r="DG128" s="1071" t="s">
        <v>459</v>
      </c>
      <c r="DH128" s="1072"/>
      <c r="DI128" s="1072"/>
      <c r="DJ128" s="1072"/>
      <c r="DK128" s="1072"/>
      <c r="DL128" s="1072" t="s">
        <v>458</v>
      </c>
      <c r="DM128" s="1072"/>
      <c r="DN128" s="1072"/>
      <c r="DO128" s="1072"/>
      <c r="DP128" s="1072"/>
      <c r="DQ128" s="1072" t="s">
        <v>462</v>
      </c>
      <c r="DR128" s="1072"/>
      <c r="DS128" s="1072"/>
      <c r="DT128" s="1072"/>
      <c r="DU128" s="1072"/>
      <c r="DV128" s="1073" t="s">
        <v>462</v>
      </c>
      <c r="DW128" s="1073"/>
      <c r="DX128" s="1073"/>
      <c r="DY128" s="1073"/>
      <c r="DZ128" s="1074"/>
    </row>
    <row r="129" spans="1:131" s="226" customFormat="1" ht="26.25" customHeight="1" x14ac:dyDescent="0.15">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496</v>
      </c>
      <c r="X129" s="1106"/>
      <c r="Y129" s="1106"/>
      <c r="Z129" s="1107"/>
      <c r="AA129" s="990">
        <v>6407560</v>
      </c>
      <c r="AB129" s="991"/>
      <c r="AC129" s="991"/>
      <c r="AD129" s="991"/>
      <c r="AE129" s="992"/>
      <c r="AF129" s="993">
        <v>6362182</v>
      </c>
      <c r="AG129" s="991"/>
      <c r="AH129" s="991"/>
      <c r="AI129" s="991"/>
      <c r="AJ129" s="992"/>
      <c r="AK129" s="993">
        <v>6294634</v>
      </c>
      <c r="AL129" s="991"/>
      <c r="AM129" s="991"/>
      <c r="AN129" s="991"/>
      <c r="AO129" s="992"/>
      <c r="AP129" s="1108"/>
      <c r="AQ129" s="1109"/>
      <c r="AR129" s="1109"/>
      <c r="AS129" s="1109"/>
      <c r="AT129" s="1110"/>
      <c r="AU129" s="264"/>
      <c r="AV129" s="264"/>
      <c r="AW129" s="264"/>
      <c r="AX129" s="1099" t="s">
        <v>497</v>
      </c>
      <c r="AY129" s="982"/>
      <c r="AZ129" s="982"/>
      <c r="BA129" s="982"/>
      <c r="BB129" s="982"/>
      <c r="BC129" s="982"/>
      <c r="BD129" s="982"/>
      <c r="BE129" s="983"/>
      <c r="BF129" s="1100" t="s">
        <v>464</v>
      </c>
      <c r="BG129" s="1101"/>
      <c r="BH129" s="1101"/>
      <c r="BI129" s="1101"/>
      <c r="BJ129" s="1101"/>
      <c r="BK129" s="1101"/>
      <c r="BL129" s="1102"/>
      <c r="BM129" s="1100">
        <v>19.309999999999999</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498</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499</v>
      </c>
      <c r="X130" s="1106"/>
      <c r="Y130" s="1106"/>
      <c r="Z130" s="1107"/>
      <c r="AA130" s="990">
        <v>1147079</v>
      </c>
      <c r="AB130" s="991"/>
      <c r="AC130" s="991"/>
      <c r="AD130" s="991"/>
      <c r="AE130" s="992"/>
      <c r="AF130" s="993">
        <v>1176911</v>
      </c>
      <c r="AG130" s="991"/>
      <c r="AH130" s="991"/>
      <c r="AI130" s="991"/>
      <c r="AJ130" s="992"/>
      <c r="AK130" s="993">
        <v>1177152</v>
      </c>
      <c r="AL130" s="991"/>
      <c r="AM130" s="991"/>
      <c r="AN130" s="991"/>
      <c r="AO130" s="992"/>
      <c r="AP130" s="1108"/>
      <c r="AQ130" s="1109"/>
      <c r="AR130" s="1109"/>
      <c r="AS130" s="1109"/>
      <c r="AT130" s="1110"/>
      <c r="AU130" s="264"/>
      <c r="AV130" s="264"/>
      <c r="AW130" s="264"/>
      <c r="AX130" s="1099" t="s">
        <v>500</v>
      </c>
      <c r="AY130" s="982"/>
      <c r="AZ130" s="982"/>
      <c r="BA130" s="982"/>
      <c r="BB130" s="982"/>
      <c r="BC130" s="982"/>
      <c r="BD130" s="982"/>
      <c r="BE130" s="983"/>
      <c r="BF130" s="1136">
        <v>15.1</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501</v>
      </c>
      <c r="X131" s="1144"/>
      <c r="Y131" s="1144"/>
      <c r="Z131" s="1145"/>
      <c r="AA131" s="1037">
        <v>5260481</v>
      </c>
      <c r="AB131" s="1016"/>
      <c r="AC131" s="1016"/>
      <c r="AD131" s="1016"/>
      <c r="AE131" s="1017"/>
      <c r="AF131" s="1015">
        <v>5185271</v>
      </c>
      <c r="AG131" s="1016"/>
      <c r="AH131" s="1016"/>
      <c r="AI131" s="1016"/>
      <c r="AJ131" s="1017"/>
      <c r="AK131" s="1015">
        <v>5117482</v>
      </c>
      <c r="AL131" s="1016"/>
      <c r="AM131" s="1016"/>
      <c r="AN131" s="1016"/>
      <c r="AO131" s="1017"/>
      <c r="AP131" s="1146"/>
      <c r="AQ131" s="1147"/>
      <c r="AR131" s="1147"/>
      <c r="AS131" s="1147"/>
      <c r="AT131" s="1148"/>
      <c r="AU131" s="264"/>
      <c r="AV131" s="264"/>
      <c r="AW131" s="264"/>
      <c r="AX131" s="1118" t="s">
        <v>502</v>
      </c>
      <c r="AY131" s="1069"/>
      <c r="AZ131" s="1069"/>
      <c r="BA131" s="1069"/>
      <c r="BB131" s="1069"/>
      <c r="BC131" s="1069"/>
      <c r="BD131" s="1069"/>
      <c r="BE131" s="1070"/>
      <c r="BF131" s="1119">
        <v>118.6</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503</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504</v>
      </c>
      <c r="W132" s="1129"/>
      <c r="X132" s="1129"/>
      <c r="Y132" s="1129"/>
      <c r="Z132" s="1130"/>
      <c r="AA132" s="1131">
        <v>14.11393749</v>
      </c>
      <c r="AB132" s="1132"/>
      <c r="AC132" s="1132"/>
      <c r="AD132" s="1132"/>
      <c r="AE132" s="1133"/>
      <c r="AF132" s="1134">
        <v>15.09566231</v>
      </c>
      <c r="AG132" s="1132"/>
      <c r="AH132" s="1132"/>
      <c r="AI132" s="1132"/>
      <c r="AJ132" s="1133"/>
      <c r="AK132" s="1134">
        <v>16.171566410000001</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505</v>
      </c>
      <c r="W133" s="1112"/>
      <c r="X133" s="1112"/>
      <c r="Y133" s="1112"/>
      <c r="Z133" s="1113"/>
      <c r="AA133" s="1114">
        <v>14.7</v>
      </c>
      <c r="AB133" s="1115"/>
      <c r="AC133" s="1115"/>
      <c r="AD133" s="1115"/>
      <c r="AE133" s="1116"/>
      <c r="AF133" s="1114">
        <v>14.5</v>
      </c>
      <c r="AG133" s="1115"/>
      <c r="AH133" s="1115"/>
      <c r="AI133" s="1115"/>
      <c r="AJ133" s="1116"/>
      <c r="AK133" s="1114">
        <v>15.1</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N1eHWiqqV+7IeZpFOVo2Lj0ro/fxOvUSur7NoEbY4b57LGL96g+9XXYQIjQrvng8P067GmutHT4R1aUdtEnzGw==" saltValue="ptoramDFRrY/lV9YsxNPR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GWTs9YVzQTWBeas9XhagDTYL0UpazeX5IWlzala/PAAp8eWr2Gmj2HCQyRr/RqXpYlzsPNT99YV5zj++I9Jjg==" saltValue="Cml6I4S+Ngd99yDg3CG/8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i2SPaaD/UdgPUvSZz8tWvVWe1RIkwZgF28K2rh7mO/7yVNQZocsJcNnRwa3nykbv+o9ChF27UlnKLZSfBOtmw==" saltValue="vdyXUT1EeSv0xLyn7OIb2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509</v>
      </c>
      <c r="AP7" s="283"/>
      <c r="AQ7" s="284" t="s">
        <v>510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511</v>
      </c>
      <c r="AQ8" s="290" t="s">
        <v>512</v>
      </c>
      <c r="AR8" s="291" t="s">
        <v>513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514</v>
      </c>
      <c r="AL9" s="1155"/>
      <c r="AM9" s="1155"/>
      <c r="AN9" s="1156"/>
      <c r="AO9" s="292">
        <v>1237119</v>
      </c>
      <c r="AP9" s="292">
        <v>59031</v>
      </c>
      <c r="AQ9" s="293">
        <v>63745</v>
      </c>
      <c r="AR9" s="294">
        <v>-7.4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515</v>
      </c>
      <c r="AL10" s="1155"/>
      <c r="AM10" s="1155"/>
      <c r="AN10" s="1156"/>
      <c r="AO10" s="295">
        <v>204965</v>
      </c>
      <c r="AP10" s="295">
        <v>9780</v>
      </c>
      <c r="AQ10" s="296">
        <v>6933</v>
      </c>
      <c r="AR10" s="297">
        <v>41.1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516</v>
      </c>
      <c r="AL11" s="1155"/>
      <c r="AM11" s="1155"/>
      <c r="AN11" s="1156"/>
      <c r="AO11" s="295">
        <v>224609</v>
      </c>
      <c r="AP11" s="295">
        <v>10718</v>
      </c>
      <c r="AQ11" s="296">
        <v>8657</v>
      </c>
      <c r="AR11" s="297">
        <v>23.8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517</v>
      </c>
      <c r="AL12" s="1155"/>
      <c r="AM12" s="1155"/>
      <c r="AN12" s="1156"/>
      <c r="AO12" s="295" t="s">
        <v>518</v>
      </c>
      <c r="AP12" s="295" t="s">
        <v>518</v>
      </c>
      <c r="AQ12" s="296">
        <v>309</v>
      </c>
      <c r="AR12" s="297" t="s">
        <v>518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519</v>
      </c>
      <c r="AL13" s="1155"/>
      <c r="AM13" s="1155"/>
      <c r="AN13" s="1156"/>
      <c r="AO13" s="295" t="s">
        <v>518</v>
      </c>
      <c r="AP13" s="295" t="s">
        <v>518</v>
      </c>
      <c r="AQ13" s="296" t="s">
        <v>518</v>
      </c>
      <c r="AR13" s="297" t="s">
        <v>518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520</v>
      </c>
      <c r="AL14" s="1155"/>
      <c r="AM14" s="1155"/>
      <c r="AN14" s="1156"/>
      <c r="AO14" s="295">
        <v>76536</v>
      </c>
      <c r="AP14" s="295">
        <v>3652</v>
      </c>
      <c r="AQ14" s="296">
        <v>2823</v>
      </c>
      <c r="AR14" s="297">
        <v>29.4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521</v>
      </c>
      <c r="AL15" s="1155"/>
      <c r="AM15" s="1155"/>
      <c r="AN15" s="1156"/>
      <c r="AO15" s="295">
        <v>12064</v>
      </c>
      <c r="AP15" s="295">
        <v>576</v>
      </c>
      <c r="AQ15" s="296">
        <v>1311</v>
      </c>
      <c r="AR15" s="297">
        <v>-56.1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522</v>
      </c>
      <c r="AL16" s="1158"/>
      <c r="AM16" s="1158"/>
      <c r="AN16" s="1159"/>
      <c r="AO16" s="295">
        <v>-150760</v>
      </c>
      <c r="AP16" s="295">
        <v>-7194</v>
      </c>
      <c r="AQ16" s="296">
        <v>-5769</v>
      </c>
      <c r="AR16" s="297">
        <v>24.7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182</v>
      </c>
      <c r="AL17" s="1158"/>
      <c r="AM17" s="1158"/>
      <c r="AN17" s="1159"/>
      <c r="AO17" s="295">
        <v>1604533</v>
      </c>
      <c r="AP17" s="295">
        <v>76563</v>
      </c>
      <c r="AQ17" s="296">
        <v>78008</v>
      </c>
      <c r="AR17" s="297">
        <v>-1.9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524</v>
      </c>
      <c r="AP20" s="303" t="s">
        <v>525</v>
      </c>
      <c r="AQ20" s="304" t="s">
        <v>526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527</v>
      </c>
      <c r="AL21" s="1150"/>
      <c r="AM21" s="1150"/>
      <c r="AN21" s="1151"/>
      <c r="AO21" s="307">
        <v>6.82</v>
      </c>
      <c r="AP21" s="308">
        <v>7.6</v>
      </c>
      <c r="AQ21" s="309">
        <v>-0.78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528</v>
      </c>
      <c r="AL22" s="1150"/>
      <c r="AM22" s="1150"/>
      <c r="AN22" s="1151"/>
      <c r="AO22" s="312">
        <v>94.7</v>
      </c>
      <c r="AP22" s="313">
        <v>97</v>
      </c>
      <c r="AQ22" s="314">
        <v>-2.2999999999999998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530</v>
      </c>
      <c r="AO27" s="273"/>
      <c r="AP27" s="273"/>
      <c r="AQ27" s="273"/>
      <c r="AR27" s="273"/>
      <c r="AS27" s="273"/>
      <c r="AT27" s="273"/>
    </row>
    <row r="28" spans="1:46" ht="17.25" x14ac:dyDescent="0.15">
      <c r="A28" s="274" t="s">
        <v>531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509</v>
      </c>
      <c r="AP30" s="283"/>
      <c r="AQ30" s="284" t="s">
        <v>510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511</v>
      </c>
      <c r="AQ31" s="290" t="s">
        <v>512</v>
      </c>
      <c r="AR31" s="291" t="s">
        <v>513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533</v>
      </c>
      <c r="AL32" s="1166"/>
      <c r="AM32" s="1166"/>
      <c r="AN32" s="1167"/>
      <c r="AO32" s="322">
        <v>991417</v>
      </c>
      <c r="AP32" s="322">
        <v>47307</v>
      </c>
      <c r="AQ32" s="323">
        <v>35085</v>
      </c>
      <c r="AR32" s="324">
        <v>34.799999999999997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534</v>
      </c>
      <c r="AL33" s="1166"/>
      <c r="AM33" s="1166"/>
      <c r="AN33" s="1167"/>
      <c r="AO33" s="322" t="s">
        <v>518</v>
      </c>
      <c r="AP33" s="322" t="s">
        <v>518</v>
      </c>
      <c r="AQ33" s="323" t="s">
        <v>518</v>
      </c>
      <c r="AR33" s="324" t="s">
        <v>518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535</v>
      </c>
      <c r="AL34" s="1166"/>
      <c r="AM34" s="1166"/>
      <c r="AN34" s="1167"/>
      <c r="AO34" s="322" t="s">
        <v>518</v>
      </c>
      <c r="AP34" s="322" t="s">
        <v>518</v>
      </c>
      <c r="AQ34" s="323" t="s">
        <v>518</v>
      </c>
      <c r="AR34" s="324" t="s">
        <v>518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536</v>
      </c>
      <c r="AL35" s="1166"/>
      <c r="AM35" s="1166"/>
      <c r="AN35" s="1167"/>
      <c r="AO35" s="322">
        <v>483922</v>
      </c>
      <c r="AP35" s="322">
        <v>23091</v>
      </c>
      <c r="AQ35" s="323">
        <v>14585</v>
      </c>
      <c r="AR35" s="324">
        <v>58.3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537</v>
      </c>
      <c r="AL36" s="1166"/>
      <c r="AM36" s="1166"/>
      <c r="AN36" s="1167"/>
      <c r="AO36" s="322">
        <v>576634</v>
      </c>
      <c r="AP36" s="322">
        <v>27515</v>
      </c>
      <c r="AQ36" s="323">
        <v>2514</v>
      </c>
      <c r="AR36" s="324">
        <v>994.5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538</v>
      </c>
      <c r="AL37" s="1166"/>
      <c r="AM37" s="1166"/>
      <c r="AN37" s="1167"/>
      <c r="AO37" s="322">
        <v>27476</v>
      </c>
      <c r="AP37" s="322">
        <v>1311</v>
      </c>
      <c r="AQ37" s="323">
        <v>688</v>
      </c>
      <c r="AR37" s="324">
        <v>90.6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539</v>
      </c>
      <c r="AL38" s="1169"/>
      <c r="AM38" s="1169"/>
      <c r="AN38" s="1170"/>
      <c r="AO38" s="325" t="s">
        <v>518</v>
      </c>
      <c r="AP38" s="325" t="s">
        <v>518</v>
      </c>
      <c r="AQ38" s="326">
        <v>1</v>
      </c>
      <c r="AR38" s="314" t="s">
        <v>518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540</v>
      </c>
      <c r="AL39" s="1169"/>
      <c r="AM39" s="1169"/>
      <c r="AN39" s="1170"/>
      <c r="AO39" s="322">
        <v>-74720</v>
      </c>
      <c r="AP39" s="322">
        <v>-3565</v>
      </c>
      <c r="AQ39" s="323">
        <v>-3106</v>
      </c>
      <c r="AR39" s="324">
        <v>14.8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541</v>
      </c>
      <c r="AL40" s="1166"/>
      <c r="AM40" s="1166"/>
      <c r="AN40" s="1167"/>
      <c r="AO40" s="322">
        <v>-1177152</v>
      </c>
      <c r="AP40" s="322">
        <v>-56170</v>
      </c>
      <c r="AQ40" s="323">
        <v>-35380</v>
      </c>
      <c r="AR40" s="324">
        <v>58.8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827577</v>
      </c>
      <c r="AP41" s="322">
        <v>39489</v>
      </c>
      <c r="AQ41" s="323">
        <v>14388</v>
      </c>
      <c r="AR41" s="324">
        <v>174.5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509</v>
      </c>
      <c r="AN49" s="1162" t="s">
        <v>545</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546</v>
      </c>
      <c r="AO50" s="339" t="s">
        <v>547</v>
      </c>
      <c r="AP50" s="340" t="s">
        <v>548</v>
      </c>
      <c r="AQ50" s="341" t="s">
        <v>549</v>
      </c>
      <c r="AR50" s="342" t="s">
        <v>550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551</v>
      </c>
      <c r="AL51" s="335"/>
      <c r="AM51" s="343">
        <v>3103806</v>
      </c>
      <c r="AN51" s="344">
        <v>141539</v>
      </c>
      <c r="AO51" s="345">
        <v>146.1</v>
      </c>
      <c r="AP51" s="346">
        <v>53270</v>
      </c>
      <c r="AQ51" s="347">
        <v>13.8</v>
      </c>
      <c r="AR51" s="348">
        <v>132.30000000000001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552</v>
      </c>
      <c r="AM52" s="351">
        <v>1134667</v>
      </c>
      <c r="AN52" s="352">
        <v>51743</v>
      </c>
      <c r="AO52" s="353">
        <v>58.7</v>
      </c>
      <c r="AP52" s="354">
        <v>24316</v>
      </c>
      <c r="AQ52" s="355">
        <v>0.8</v>
      </c>
      <c r="AR52" s="356">
        <v>57.9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553</v>
      </c>
      <c r="AL53" s="335"/>
      <c r="AM53" s="343">
        <v>1056664</v>
      </c>
      <c r="AN53" s="344">
        <v>48658</v>
      </c>
      <c r="AO53" s="345">
        <v>-65.599999999999994</v>
      </c>
      <c r="AP53" s="346">
        <v>53292</v>
      </c>
      <c r="AQ53" s="347">
        <v>0</v>
      </c>
      <c r="AR53" s="348">
        <v>-65.599999999999994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552</v>
      </c>
      <c r="AM54" s="351">
        <v>519010</v>
      </c>
      <c r="AN54" s="352">
        <v>23900</v>
      </c>
      <c r="AO54" s="353">
        <v>-53.8</v>
      </c>
      <c r="AP54" s="354">
        <v>28900</v>
      </c>
      <c r="AQ54" s="355">
        <v>18.899999999999999</v>
      </c>
      <c r="AR54" s="356">
        <v>-72.7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554</v>
      </c>
      <c r="AL55" s="335"/>
      <c r="AM55" s="343">
        <v>965953</v>
      </c>
      <c r="AN55" s="344">
        <v>44880</v>
      </c>
      <c r="AO55" s="345">
        <v>-7.8</v>
      </c>
      <c r="AP55" s="346">
        <v>56894</v>
      </c>
      <c r="AQ55" s="347">
        <v>6.8</v>
      </c>
      <c r="AR55" s="348">
        <v>-14.6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552</v>
      </c>
      <c r="AM56" s="351">
        <v>380624</v>
      </c>
      <c r="AN56" s="352">
        <v>17685</v>
      </c>
      <c r="AO56" s="353">
        <v>-26</v>
      </c>
      <c r="AP56" s="354">
        <v>32548</v>
      </c>
      <c r="AQ56" s="355">
        <v>12.6</v>
      </c>
      <c r="AR56" s="356">
        <v>-38.6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555</v>
      </c>
      <c r="AL57" s="335"/>
      <c r="AM57" s="343">
        <v>750830</v>
      </c>
      <c r="AN57" s="344">
        <v>35292</v>
      </c>
      <c r="AO57" s="345">
        <v>-21.4</v>
      </c>
      <c r="AP57" s="346">
        <v>57122</v>
      </c>
      <c r="AQ57" s="347">
        <v>0.4</v>
      </c>
      <c r="AR57" s="348">
        <v>-21.8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552</v>
      </c>
      <c r="AM58" s="351">
        <v>445751</v>
      </c>
      <c r="AN58" s="352">
        <v>20952</v>
      </c>
      <c r="AO58" s="353">
        <v>18.5</v>
      </c>
      <c r="AP58" s="354">
        <v>36191</v>
      </c>
      <c r="AQ58" s="355">
        <v>11.2</v>
      </c>
      <c r="AR58" s="356">
        <v>7.3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556</v>
      </c>
      <c r="AL59" s="335"/>
      <c r="AM59" s="343">
        <v>770968</v>
      </c>
      <c r="AN59" s="344">
        <v>36788</v>
      </c>
      <c r="AO59" s="345">
        <v>4.2</v>
      </c>
      <c r="AP59" s="346">
        <v>53655</v>
      </c>
      <c r="AQ59" s="347">
        <v>-6.1</v>
      </c>
      <c r="AR59" s="348">
        <v>10.3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552</v>
      </c>
      <c r="AM60" s="351">
        <v>483142</v>
      </c>
      <c r="AN60" s="352">
        <v>23054</v>
      </c>
      <c r="AO60" s="353">
        <v>10</v>
      </c>
      <c r="AP60" s="354">
        <v>32719</v>
      </c>
      <c r="AQ60" s="355">
        <v>-9.6</v>
      </c>
      <c r="AR60" s="356">
        <v>19.600000000000001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557</v>
      </c>
      <c r="AL61" s="357"/>
      <c r="AM61" s="358">
        <v>1329644</v>
      </c>
      <c r="AN61" s="359">
        <v>61431</v>
      </c>
      <c r="AO61" s="360">
        <v>11.1</v>
      </c>
      <c r="AP61" s="361">
        <v>54847</v>
      </c>
      <c r="AQ61" s="362">
        <v>3</v>
      </c>
      <c r="AR61" s="348">
        <v>8.1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552</v>
      </c>
      <c r="AM62" s="351">
        <v>592639</v>
      </c>
      <c r="AN62" s="352">
        <v>27467</v>
      </c>
      <c r="AO62" s="353">
        <v>1.5</v>
      </c>
      <c r="AP62" s="354">
        <v>30935</v>
      </c>
      <c r="AQ62" s="355">
        <v>6.8</v>
      </c>
      <c r="AR62" s="356">
        <v>-5.3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Mj4g5FnCBSmHZAtA86O6HL626Kphh0aLy1toefDTm0jEma/3yCd3NCW0QGQu2c3OdZVpg569FzwicRlhWG4ADA==" saltValue="jzpKnpkKjMLcfev9Y7L8O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37CBFMIbMHNAeniX0mc37le8aQ7cDGHlY/nqAhJVeINKQqbs3Zb6ehnprWQCwb34bBGCqvYMFnDzk+5jRzw5A==" saltValue="P7yuWKGbvjKOqI4DGMdJ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mLL0RsWp0UqADo81b1LG3yATgWd5ELry//IvwK00lNQviDEAOGrJi/CxaNy26IE6gWc2W1pTDWHr88u5+kYug==" saltValue="A4EAVKaukacp1x684o2+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74" t="s">
        <v>3</v>
      </c>
      <c r="D47" s="1174"/>
      <c r="E47" s="1175"/>
      <c r="F47" s="11">
        <v>17.46</v>
      </c>
      <c r="G47" s="12">
        <v>16.57</v>
      </c>
      <c r="H47" s="12">
        <v>19.11</v>
      </c>
      <c r="I47" s="12">
        <v>20.05</v>
      </c>
      <c r="J47" s="13">
        <v>20.29</v>
      </c>
    </row>
    <row r="48" spans="2:10" ht="57.75" customHeight="1" x14ac:dyDescent="0.15">
      <c r="B48" s="14"/>
      <c r="C48" s="1176" t="s">
        <v>4</v>
      </c>
      <c r="D48" s="1176"/>
      <c r="E48" s="1177"/>
      <c r="F48" s="15">
        <v>4.25</v>
      </c>
      <c r="G48" s="16">
        <v>4.42</v>
      </c>
      <c r="H48" s="16">
        <v>3.76</v>
      </c>
      <c r="I48" s="16">
        <v>5.35</v>
      </c>
      <c r="J48" s="17">
        <v>3.6</v>
      </c>
    </row>
    <row r="49" spans="2:10" ht="57.75" customHeight="1" thickBot="1" x14ac:dyDescent="0.2">
      <c r="B49" s="18"/>
      <c r="C49" s="1178" t="s">
        <v>5</v>
      </c>
      <c r="D49" s="1178"/>
      <c r="E49" s="1179"/>
      <c r="F49" s="19">
        <v>4.3499999999999996</v>
      </c>
      <c r="G49" s="20">
        <v>0.62</v>
      </c>
      <c r="H49" s="20">
        <v>2.57</v>
      </c>
      <c r="I49" s="20">
        <v>2.37</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FwWRi68xQ0J875BP9y59+0hdzalzOG8vlt7Okfpq80aVzAq/PlPcMUcSGQgwOi40ISKIdi+ijHChcjlxMkaKw==" saltValue="hgW+at9/JbVKPLzbx4BN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2019-03-12T08:34:20Z</cp:lastPrinted>
  <dcterms:created xsi:type="dcterms:W3CDTF">2019-02-14T02:39:52Z</dcterms:created>
  <dcterms:modified xsi:type="dcterms:W3CDTF">2019-10-30T04:08:39Z</dcterms:modified>
  <cp:category/>
</cp:coreProperties>
</file>