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5 県ホームページ掲載データ\"/>
    </mc:Choice>
  </mc:AlternateContent>
  <bookViews>
    <workbookView xWindow="0" yWindow="0" windowWidth="20490" windowHeight="71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l="1"/>
  <c r="CO35" i="10" s="1"/>
  <c r="CO36" i="10" s="1"/>
  <c r="CO37" i="10" s="1"/>
</calcChain>
</file>

<file path=xl/sharedStrings.xml><?xml version="1.0" encoding="utf-8"?>
<sst xmlns="http://schemas.openxmlformats.org/spreadsheetml/2006/main" count="1076" uniqueCount="591">
  <si>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</si>
  <si>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</si>
  <si>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</si>
  <si>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</si>
  <si>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</si>
  <si>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</si>
  <si>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</si>
  <si>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</si>
  <si>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</si>
  <si>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</si>
  <si>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</si>
  <si>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</si>
  <si>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</si>
  <si>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</si>
  <si>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</si>
  <si>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</si>
  <si>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</si>
  <si>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</si>
  <si>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</si>
  <si>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</si>
  <si>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</si>
  <si>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</si>
  <si>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</si>
  <si>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</si>
  <si>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</si>
  <si>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</si>
  <si>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</si>
  <si>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</si>
  <si>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</si>
  <si>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</si>
  <si>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</si>
  <si>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</si>
  <si>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</si>
  <si>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</si>
  <si>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</si>
  <si>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</si>
  <si>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</si>
  <si>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</si>
  <si>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</si>
  <si>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</si>
  <si>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</si>
  <si>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</si>
  <si>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</si>
  <si>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</si>
  <si>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</si>
  <si>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</si>
  <si>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</si>
  <si>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</si>
  <si>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</si>
  <si>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</si>
  <si>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</si>
  <si>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</si>
  <si>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</si>
  <si>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</si>
  <si>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</si>
  <si>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</si>
  <si>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</si>
  <si>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</si>
  <si>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</si>
  <si>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</si>
  <si>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</si>
  <si>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</si>
  <si>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</si>
  <si>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</si>
  <si>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</si>
  <si>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</si>
  <si>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</si>
  <si>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</si>
  <si>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</si>
  <si>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</si>
  <si>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</si>
  <si>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</si>
  <si>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</si>
  <si>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</si>
  <si>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</si>
  <si>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</si>
  <si>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</si>
  <si>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</si>
  <si>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</si>
  <si>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</si>
  <si>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</si>
  <si>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</si>
  <si>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</si>
  <si>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</si>
  <si>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</si>
  <si>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</si>
  <si>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</si>
  <si>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</si>
  <si>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</si>
  <si>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</si>
  <si>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</si>
  <si>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入善町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</si>
  <si>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</si>
  <si>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</si>
  <si>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</si>
  <si>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</si>
  <si>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</si>
  <si>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</si>
  <si>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</si>
  <si>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</si>
  <si>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</si>
  <si>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</si>
  <si>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</si>
  <si>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</si>
  <si>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</si>
  <si>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</si>
  <si>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</si>
  <si>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</si>
  <si>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</si>
  <si>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</si>
  <si>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</si>
  <si>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</si>
  <si>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</si>
  <si>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</si>
  <si>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</si>
  <si>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</si>
  <si>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</si>
  <si>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</si>
  <si>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</si>
  <si>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</si>
  <si>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</si>
  <si>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</si>
  <si>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</si>
  <si>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</si>
  <si>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</si>
  <si>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</si>
  <si>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</si>
  <si>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</si>
  <si>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</si>
  <si>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</si>
  <si>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</si>
  <si>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</si>
  <si>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</si>
  <si>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</si>
  <si>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</si>
  <si>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</si>
  <si>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</si>
  <si>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</si>
  <si>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</si>
  <si>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</si>
  <si>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</si>
  <si>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</si>
  <si>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</si>
  <si>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</si>
  <si>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</si>
  <si>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</si>
  <si>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</si>
  <si>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</si>
  <si>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</si>
  <si>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</si>
  <si>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</si>
  <si>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</si>
  <si>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</si>
  <si>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</si>
  <si>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</si>
  <si>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</si>
  <si>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</si>
  <si>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</si>
  <si>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</si>
  <si>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</si>
  <si>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</si>
  <si>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</si>
  <si>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</si>
  <si>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</si>
  <si>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</si>
  <si>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</si>
  <si>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</si>
  <si>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</si>
  <si>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</si>
  <si>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</si>
  <si>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</si>
  <si>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</si>
  <si>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</si>
  <si>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</si>
  <si>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</si>
  <si>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</si>
  <si>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</si>
  <si>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</si>
  <si>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</si>
  <si>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</si>
  <si>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</si>
  <si>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</si>
  <si>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</si>
  <si>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</si>
  <si>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</si>
  <si>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</si>
  <si>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</si>
  <si>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</si>
  <si>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</si>
  <si>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</si>
  <si>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</si>
  <si>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</si>
  <si>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</si>
  <si>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</si>
  <si>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</si>
  <si>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</si>
  <si>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</si>
  <si>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</si>
  <si>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</si>
  <si>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</si>
  <si>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</si>
  <si>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</si>
  <si>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</si>
  <si>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</si>
  <si>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</si>
  <si>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</si>
  <si>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</si>
  <si>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</si>
  <si>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</si>
  <si>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</si>
  <si>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富山県入善町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</si>
  <si>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</si>
  <si>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</si>
  <si>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</si>
  <si>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</si>
  <si>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</si>
  <si>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</si>
  <si>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</si>
  <si>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</si>
  <si>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</si>
  <si>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</si>
  <si>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</si>
  <si>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</si>
  <si>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</si>
  <si>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</si>
  <si>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</si>
  <si>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</si>
  <si>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</si>
  <si>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</si>
  <si>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</si>
  <si>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</si>
  <si>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</si>
  <si>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</si>
  <si>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</si>
  <si>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</si>
  <si>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</si>
  <si>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</si>
  <si>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</si>
  <si>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</si>
  <si>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</si>
  <si>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</si>
  <si>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</si>
  <si>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</si>
  <si>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</si>
  <si>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</si>
  <si>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</si>
  <si>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</si>
  <si>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</si>
  <si>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</si>
  <si>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</si>
  <si>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</si>
  <si>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</si>
  <si>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</si>
  <si>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</si>
  <si>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</si>
  <si>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</si>
  <si>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</si>
  <si>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</si>
  <si>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</si>
  <si>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</si>
  <si>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</si>
  <si>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</si>
  <si>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</si>
  <si>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</si>
  <si>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</si>
  <si>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</si>
  <si>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</si>
  <si>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</si>
  <si>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</si>
  <si>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</si>
  <si>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</si>
  <si>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</si>
  <si>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</si>
  <si>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</si>
  <si>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</si>
  <si>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</si>
  <si>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</si>
  <si>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</si>
  <si>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</si>
  <si>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</si>
  <si>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</si>
  <si>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</si>
  <si>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</si>
  <si>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</si>
  <si>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</si>
  <si>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</si>
  <si>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</si>
  <si>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</si>
  <si>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</si>
  <si>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</si>
  <si>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</si>
  <si>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</si>
  <si>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</si>
  <si>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</si>
  <si>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</si>
  <si>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</si>
  <si>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</si>
  <si>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</si>
  <si>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t>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</si>
  <si>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</si>
  <si>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</si>
  <si>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</si>
  <si>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</si>
  <si>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</si>
  <si>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</si>
  <si>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</si>
  <si>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</si>
  <si>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</si>
  <si>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</si>
  <si>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</si>
  <si>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</si>
  <si>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</si>
  <si>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</si>
  <si>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</si>
  <si>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</si>
  <si>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</si>
  <si>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</si>
  <si>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</si>
  <si>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</si>
  <si>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</si>
  <si>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</si>
  <si>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</si>
  <si>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</si>
  <si>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</si>
  <si>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</si>
  <si>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</si>
  <si>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</si>
  <si>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</si>
  <si>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</si>
  <si>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</si>
  <si>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</si>
  <si>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</si>
  <si>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</si>
  <si>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</si>
  <si>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</si>
  <si>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</si>
  <si>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</si>
  <si>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</si>
  <si>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</si>
  <si>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</si>
  <si>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</si>
  <si>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</si>
  <si>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</si>
  <si>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</si>
  <si>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</si>
  <si>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</si>
  <si>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</si>
  <si>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</si>
  <si>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</si>
  <si>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</si>
  <si>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</si>
  <si>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</si>
  <si>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</si>
  <si>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</si>
  <si>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</si>
  <si>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</si>
  <si>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</si>
  <si>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</si>
  <si>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</si>
  <si>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</si>
  <si>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</si>
  <si>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</si>
  <si>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</si>
  <si>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</si>
  <si>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</si>
  <si>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富山県入善町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</si>
  <si>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</si>
  <si>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</si>
  <si>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</si>
  <si>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</si>
  <si>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</si>
  <si>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</si>
  <si>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</si>
  <si>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</si>
  <si>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</si>
  <si>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</si>
  <si>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</si>
  <si>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</si>
  <si>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</si>
  <si>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</si>
  <si>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</si>
  <si>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</si>
  <si>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</si>
  <si>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</si>
  <si>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</si>
  <si>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</si>
  <si>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入善町育英奨学資金特別会計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</si>
  <si>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</si>
  <si>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</si>
  <si>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</si>
  <si>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</si>
  <si>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</si>
  <si>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</si>
  <si>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</si>
  <si>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</si>
  <si>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</si>
  <si>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</si>
  <si>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</si>
  <si>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</si>
  <si>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</si>
  <si>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入善町国民健康保険特別会計</t>
    <phoneticPr fontId="5"/>
  </si>
  <si>
    <t>入善町後期高齢者医療特別会計</t>
    <phoneticPr fontId="5"/>
  </si>
  <si>
    <t>下水道特別会計</t>
    <phoneticPr fontId="5"/>
  </si>
  <si>
    <t>法非適用企業</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</si>
  <si>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</si>
  <si>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</si>
  <si>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</si>
  <si>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</si>
  <si>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</si>
  <si>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</si>
  <si>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</si>
  <si>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</si>
  <si>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</si>
  <si>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</si>
  <si>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</si>
  <si>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</si>
  <si>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</si>
  <si>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</si>
  <si>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</si>
  <si>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</si>
  <si>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</si>
  <si>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</si>
  <si>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</si>
  <si>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</si>
  <si>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</si>
  <si>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</si>
  <si>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</si>
  <si>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</si>
  <si>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</si>
  <si>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</si>
  <si>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</si>
  <si>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</si>
  <si>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</si>
  <si>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</si>
  <si>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</si>
  <si>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</si>
  <si>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</si>
  <si>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</si>
  <si>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</si>
  <si>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</si>
  <si>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</si>
  <si>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</si>
  <si>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</si>
  <si>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</si>
  <si>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</si>
  <si>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</si>
  <si>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</si>
  <si>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</si>
  <si>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</si>
  <si>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</si>
  <si>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</si>
  <si>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</si>
  <si>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</si>
  <si>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</si>
  <si>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</si>
  <si>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</si>
  <si>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</si>
  <si>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</si>
  <si>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</si>
  <si>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</si>
  <si>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</si>
  <si>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</si>
  <si>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</si>
  <si>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</si>
  <si>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</si>
  <si>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</si>
  <si>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</si>
  <si>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</si>
  <si>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</si>
  <si>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</si>
  <si>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</si>
  <si>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</si>
  <si>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</si>
  <si>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</si>
  <si>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</si>
  <si>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</si>
  <si>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</si>
  <si>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</si>
  <si>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</si>
  <si>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</si>
  <si>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</si>
  <si>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</si>
  <si>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</si>
  <si>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</si>
  <si>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</si>
  <si>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</si>
  <si>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</si>
  <si>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</si>
  <si>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</si>
  <si>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</si>
  <si>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</si>
  <si>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</si>
  <si>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</si>
  <si>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</si>
  <si>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</si>
  <si>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</si>
  <si>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</si>
  <si>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</si>
  <si>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</si>
  <si>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</si>
  <si>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</si>
  <si>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</si>
  <si>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</si>
  <si>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</si>
  <si>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</si>
  <si>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</si>
  <si>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</si>
  <si>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</si>
  <si>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</si>
  <si>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</si>
  <si>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</si>
  <si>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</si>
  <si>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</si>
  <si>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</si>
  <si>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</si>
  <si>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</si>
  <si>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</si>
  <si>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</si>
  <si>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</si>
  <si>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</si>
  <si>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</si>
  <si>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</si>
  <si>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</si>
  <si>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</si>
  <si>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</si>
  <si>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</si>
  <si>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</si>
  <si>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</si>
  <si>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</si>
  <si>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</si>
  <si>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</si>
  <si>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</si>
  <si>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</si>
  <si>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</si>
  <si>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</si>
  <si>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</si>
  <si>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</si>
  <si>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</si>
  <si>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</si>
  <si>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</si>
  <si>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</si>
  <si>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</si>
  <si>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</si>
  <si>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</si>
  <si>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</si>
  <si>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</si>
  <si>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</si>
  <si>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</si>
  <si>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0.71</t>
  </si>
  <si>
    <t>▲ 1.12</t>
  </si>
  <si>
    <t>一般会計</t>
  </si>
  <si>
    <t>入善町国民健康保険特別会計</t>
  </si>
  <si>
    <t>下水道特別会計</t>
  </si>
  <si>
    <t>簡易水道特別会計</t>
  </si>
  <si>
    <t>入善町育英奨学資金特別会計</t>
  </si>
  <si>
    <t>入善町後期高齢者医療特別会計</t>
  </si>
  <si>
    <t>その他会計（赤字）</t>
  </si>
  <si>
    <t>その他会計（黒字）</t>
  </si>
  <si>
    <t>-</t>
    <phoneticPr fontId="2"/>
  </si>
  <si>
    <t>新川広域圏事務組合</t>
    <phoneticPr fontId="5"/>
  </si>
  <si>
    <t>-</t>
    <phoneticPr fontId="11"/>
  </si>
  <si>
    <t>新川地域介護保険・ケーブルテレビ事業組合</t>
    <rPh sb="0" eb="2">
      <t>ニイカワ</t>
    </rPh>
    <rPh sb="2" eb="4">
      <t>チイキ</t>
    </rPh>
    <rPh sb="16" eb="18">
      <t>ジギョウ</t>
    </rPh>
    <rPh sb="18" eb="20">
      <t>クミアイ</t>
    </rPh>
    <phoneticPr fontId="11"/>
  </si>
  <si>
    <t>-</t>
    <phoneticPr fontId="11"/>
  </si>
  <si>
    <t>富山県後期高齢者医療連合</t>
    <rPh sb="0" eb="3">
      <t>トヤマケン</t>
    </rPh>
    <rPh sb="3" eb="5">
      <t>コウキ</t>
    </rPh>
    <rPh sb="5" eb="8">
      <t>コウレイシャ</t>
    </rPh>
    <rPh sb="8" eb="10">
      <t>イリョウ</t>
    </rPh>
    <rPh sb="10" eb="12">
      <t>レンゴウ</t>
    </rPh>
    <phoneticPr fontId="11"/>
  </si>
  <si>
    <t>富山県市町村会館管理組合</t>
    <rPh sb="0" eb="3">
      <t>トヤマケン</t>
    </rPh>
    <rPh sb="3" eb="6">
      <t>シチョウソン</t>
    </rPh>
    <rPh sb="6" eb="8">
      <t>カイカン</t>
    </rPh>
    <phoneticPr fontId="11"/>
  </si>
  <si>
    <t>富山県市町村総合事務組合</t>
    <rPh sb="0" eb="3">
      <t>トヤマケン</t>
    </rPh>
    <rPh sb="3" eb="6">
      <t>シチョウソン</t>
    </rPh>
    <rPh sb="6" eb="8">
      <t>ソウゴウ</t>
    </rPh>
    <rPh sb="8" eb="10">
      <t>ジム</t>
    </rPh>
    <phoneticPr fontId="11"/>
  </si>
  <si>
    <t>下山用水組合</t>
    <phoneticPr fontId="11"/>
  </si>
  <si>
    <t>黒東合口用水組合</t>
    <phoneticPr fontId="11"/>
  </si>
  <si>
    <t>新川地域消防組合</t>
    <rPh sb="0" eb="2">
      <t>ニイカワ</t>
    </rPh>
    <rPh sb="2" eb="4">
      <t>チイキ</t>
    </rPh>
    <rPh sb="4" eb="6">
      <t>ショウボウ</t>
    </rPh>
    <rPh sb="6" eb="8">
      <t>クミアイ</t>
    </rPh>
    <phoneticPr fontId="11"/>
  </si>
  <si>
    <t>入善町文化振興財団</t>
  </si>
  <si>
    <t>入善町体育協会</t>
    <rPh sb="0" eb="3">
      <t>ニュウゼンマチ</t>
    </rPh>
    <rPh sb="3" eb="5">
      <t>タイイク</t>
    </rPh>
    <rPh sb="5" eb="7">
      <t>キョウカイ</t>
    </rPh>
    <phoneticPr fontId="5"/>
  </si>
  <si>
    <t>入善町農業公社</t>
    <rPh sb="0" eb="3">
      <t>ニュウゼンマチ</t>
    </rPh>
    <rPh sb="3" eb="5">
      <t>ノウギョウ</t>
    </rPh>
    <rPh sb="5" eb="7">
      <t>コウシャ</t>
    </rPh>
    <phoneticPr fontId="5"/>
  </si>
  <si>
    <t>入善里山観光開発株式会社</t>
    <rPh sb="8" eb="10">
      <t>カブシキ</t>
    </rPh>
    <rPh sb="10" eb="12">
      <t>カイシャ</t>
    </rPh>
    <phoneticPr fontId="5"/>
  </si>
  <si>
    <t>公共施設等整備基金</t>
    <rPh sb="0" eb="2">
      <t>コウキョウ</t>
    </rPh>
    <rPh sb="2" eb="5">
      <t>シセツトウ</t>
    </rPh>
    <rPh sb="5" eb="7">
      <t>セイビ</t>
    </rPh>
    <rPh sb="7" eb="9">
      <t>キキン</t>
    </rPh>
    <phoneticPr fontId="11"/>
  </si>
  <si>
    <t>コミュニティ施設建設基金</t>
    <rPh sb="6" eb="8">
      <t>シセツ</t>
    </rPh>
    <rPh sb="8" eb="10">
      <t>ケンセツ</t>
    </rPh>
    <rPh sb="10" eb="12">
      <t>キキン</t>
    </rPh>
    <phoneticPr fontId="11"/>
  </si>
  <si>
    <t>地域福祉基金</t>
    <rPh sb="0" eb="2">
      <t>チイキ</t>
    </rPh>
    <rPh sb="2" eb="4">
      <t>フクシ</t>
    </rPh>
    <rPh sb="4" eb="6">
      <t>キキン</t>
    </rPh>
    <phoneticPr fontId="11"/>
  </si>
  <si>
    <t>漁業振興基金</t>
    <rPh sb="0" eb="2">
      <t>ギョギョウ</t>
    </rPh>
    <rPh sb="2" eb="4">
      <t>シンコウ</t>
    </rPh>
    <rPh sb="4" eb="6">
      <t>キキン</t>
    </rPh>
    <phoneticPr fontId="11"/>
  </si>
  <si>
    <t>山本育英奨学基金</t>
    <rPh sb="0" eb="2">
      <t>ヤマモト</t>
    </rPh>
    <rPh sb="2" eb="4">
      <t>イクエイ</t>
    </rPh>
    <rPh sb="4" eb="6">
      <t>ショウガク</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</si>
  <si>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</si>
  <si>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</si>
  <si>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</si>
  <si>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を下回っているものの、将来負担比率は上回っている。数年で将来負担比率に大きく影響を及ぼす有形固定資産はないものの、施設等の維持修繕や更新に注視する必要がある。</t>
    <rPh sb="12" eb="14">
      <t>ルイジ</t>
    </rPh>
    <rPh sb="14" eb="16">
      <t>ダンタイ</t>
    </rPh>
    <rPh sb="17" eb="19">
      <t>シタマワ</t>
    </rPh>
    <rPh sb="34" eb="36">
      <t>ウワマワ</t>
    </rPh>
    <rPh sb="41" eb="43">
      <t>スウネン</t>
    </rPh>
    <rPh sb="44" eb="46">
      <t>ショウライ</t>
    </rPh>
    <rPh sb="46" eb="48">
      <t>フタン</t>
    </rPh>
    <rPh sb="48" eb="50">
      <t>ヒリツ</t>
    </rPh>
    <rPh sb="51" eb="52">
      <t>オオ</t>
    </rPh>
    <rPh sb="54" eb="56">
      <t>エイキョウ</t>
    </rPh>
    <rPh sb="57" eb="58">
      <t>オヨ</t>
    </rPh>
    <rPh sb="60" eb="62">
      <t>ユウケイ</t>
    </rPh>
    <rPh sb="62" eb="64">
      <t>コテイ</t>
    </rPh>
    <rPh sb="64" eb="66">
      <t>シサン</t>
    </rPh>
    <rPh sb="73" eb="75">
      <t>シセツ</t>
    </rPh>
    <rPh sb="75" eb="76">
      <t>トウ</t>
    </rPh>
    <rPh sb="77" eb="79">
      <t>イジ</t>
    </rPh>
    <rPh sb="79" eb="81">
      <t>シュウゼン</t>
    </rPh>
    <rPh sb="82" eb="84">
      <t>コウシン</t>
    </rPh>
    <rPh sb="85" eb="87">
      <t>チュウシ</t>
    </rPh>
    <rPh sb="89" eb="9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</si>
  <si>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</si>
  <si>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</si>
  <si>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</si>
  <si>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</si>
  <si>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</si>
  <si>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</si>
  <si>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</si>
  <si>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将来負担比率、実質公債費比率共に類似団体を上回っている。
今後、将来負担比率はH29算定値程度で推移する予定である。また、総合計画に基づく大型事業の償還開始が集中する令和２年度において償還額がピークになると見込まれるため、後年度を見据えた計画的な借入れと堅実な財政計画を立てながら実質公債費比率の増加を抑えるよう努める。</t>
    <rPh sb="14" eb="15">
      <t>トモ</t>
    </rPh>
    <rPh sb="42" eb="44">
      <t>サンテイ</t>
    </rPh>
    <rPh sb="44" eb="45">
      <t>チ</t>
    </rPh>
    <rPh sb="45" eb="47">
      <t>テイド</t>
    </rPh>
    <rPh sb="83" eb="84">
      <t>レイ</t>
    </rPh>
    <rPh sb="84" eb="85">
      <t>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</si>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</sst>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7" xfId="12" quotePrefix="1" applyNumberFormat="1" applyFont="1" applyBorder="1" applyAlignment="1" applyProtection="1">
      <alignment horizontal="right" vertical="center" shrinkToFit="1"/>
      <protection locked="0"/>
    </xf>
    <xf numFmtId="177" fontId="29" fillId="0" borderId="113" xfId="12" quotePrefix="1" applyNumberFormat="1" applyFont="1" applyBorder="1" applyAlignment="1" applyProtection="1">
      <alignment horizontal="right" vertical="center" shrinkToFit="1"/>
      <protection locked="0"/>
    </xf>
    <xf numFmtId="177" fontId="29" fillId="0" borderId="120" xfId="12" quotePrefix="1"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91DF-4E7C-8A1F-C649B47179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113432</c:v>
                </c:pt>
                <c:pt idx="1">
                  <c:v>162055</c:v>
                </c:pt>
                <c:pt idx="2">
                  <c:v>73132</c:v>
                </c:pt>
                <c:pt idx="3">
                  <c:v>87867</c:v>
                </c:pt>
                <c:pt idx="4">
                  <c:v>108768</c:v>
                </c:pt>
              </c:numCache>
            </c:numRef>
          </c:val>
          <c:smooth val="0"/>
          <c:extLst>
            <c:ext xmlns:c16="http://schemas.microsoft.com/office/drawing/2014/chart" uri="{C3380CC4-5D6E-409C-BE32-E72D297353CC}">
              <c16:uniqueId val="{00000001-91DF-4E7C-8A1F-C649B4717902}"/>
            </c:ext>
          </c:extLst>
        </c:ser>
        <c:dLbls>
          <c:showLegendKey val="0"/>
          <c:showVal val="0"/>
          <c:showCatName val="0"/>
          <c:showSerName val="0"/>
          <c:showPercent val="0"/>
          <c:showBubbleSize val="0"/>
        </c:dLbls>
        <c:marker val="1"/>
        <c:smooth val="0"/>
        <c:axId val="409835376"/>
        <c:axId val="540556592"/>
      </c:lineChart>
      <c:catAx>
        <c:axId val="40983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0556592"/>
        <c:crosses val="autoZero"/>
        <c:auto val="1"/>
        <c:lblAlgn val="ctr"/>
        <c:lblOffset val="100"/>
        <c:tickLblSkip val="1"/>
        <c:tickMarkSkip val="1"/>
        <c:noMultiLvlLbl val="0"/>
      </c:catAx>
      <c:valAx>
        <c:axId val="54055659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83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6.09</c:v>
                </c:pt>
                <c:pt idx="1">
                  <c:v>6.11</c:v>
                </c:pt>
                <c:pt idx="2">
                  <c:v>6.78</c:v>
                </c:pt>
                <c:pt idx="3">
                  <c:v>5.73</c:v>
                </c:pt>
                <c:pt idx="4">
                  <c:v>5.71</c:v>
                </c:pt>
              </c:numCache>
            </c:numRef>
          </c:val>
          <c:extLst>
            <c:ext xmlns:c16="http://schemas.microsoft.com/office/drawing/2014/chart" uri="{C3380CC4-5D6E-409C-BE32-E72D297353CC}">
              <c16:uniqueId val="{00000000-331D-4406-9920-EB3B4139A3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23.71</c:v>
                </c:pt>
                <c:pt idx="1">
                  <c:v>23.82</c:v>
                </c:pt>
                <c:pt idx="2">
                  <c:v>23.28</c:v>
                </c:pt>
                <c:pt idx="3">
                  <c:v>23.63</c:v>
                </c:pt>
                <c:pt idx="4">
                  <c:v>23.46</c:v>
                </c:pt>
              </c:numCache>
            </c:numRef>
          </c:val>
          <c:extLst>
            <c:ext xmlns:c16="http://schemas.microsoft.com/office/drawing/2014/chart" uri="{C3380CC4-5D6E-409C-BE32-E72D297353CC}">
              <c16:uniqueId val="{00000001-331D-4406-9920-EB3B4139A3FF}"/>
            </c:ext>
          </c:extLst>
        </c:ser>
        <c:dLbls>
          <c:showLegendKey val="0"/>
          <c:showVal val="0"/>
          <c:showCatName val="0"/>
          <c:showSerName val="0"/>
          <c:showPercent val="0"/>
          <c:showBubbleSize val="0"/>
        </c:dLbls>
        <c:gapWidth val="250"/>
        <c:overlap val="100"/>
        <c:axId val="540558160"/>
        <c:axId val="541646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0.48</c:v>
                </c:pt>
                <c:pt idx="1">
                  <c:v>-0.71</c:v>
                </c:pt>
                <c:pt idx="2">
                  <c:v>0.84</c:v>
                </c:pt>
                <c:pt idx="3">
                  <c:v>-1.1200000000000001</c:v>
                </c:pt>
                <c:pt idx="4">
                  <c:v>0.04</c:v>
                </c:pt>
              </c:numCache>
            </c:numRef>
          </c:val>
          <c:smooth val="0"/>
          <c:extLst>
            <c:ext xmlns:c16="http://schemas.microsoft.com/office/drawing/2014/chart" uri="{C3380CC4-5D6E-409C-BE32-E72D297353CC}">
              <c16:uniqueId val="{00000002-331D-4406-9920-EB3B4139A3FF}"/>
            </c:ext>
          </c:extLst>
        </c:ser>
        <c:dLbls>
          <c:showLegendKey val="0"/>
          <c:showVal val="0"/>
          <c:showCatName val="0"/>
          <c:showSerName val="0"/>
          <c:showPercent val="0"/>
          <c:showBubbleSize val="0"/>
        </c:dLbls>
        <c:marker val="1"/>
        <c:smooth val="0"/>
        <c:axId val="540558160"/>
        <c:axId val="541646352"/>
      </c:lineChart>
      <c:catAx>
        <c:axId val="54055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1646352"/>
        <c:crosses val="autoZero"/>
        <c:auto val="1"/>
        <c:lblAlgn val="ctr"/>
        <c:lblOffset val="100"/>
        <c:tickLblSkip val="1"/>
        <c:tickMarkSkip val="1"/>
        <c:noMultiLvlLbl val="0"/>
      </c:catAx>
      <c:valAx>
        <c:axId val="54164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55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0.15</c:v>
                </c:pt>
                <c:pt idx="4">
                  <c:v>#N/A</c:v>
                </c:pt>
                <c:pt idx="5">
                  <c:v>0.1</c:v>
                </c:pt>
                <c:pt idx="6">
                  <c:v>#N/A</c:v>
                </c:pt>
                <c:pt idx="7">
                  <c:v>0</c:v>
                </c:pt>
                <c:pt idx="8">
                  <c:v>0</c:v>
                </c:pt>
                <c:pt idx="9">
                  <c:v>0</c:v>
                </c:pt>
              </c:numCache>
            </c:numRef>
          </c:val>
          <c:extLst>
            <c:ext xmlns:c16="http://schemas.microsoft.com/office/drawing/2014/chart" uri="{C3380CC4-5D6E-409C-BE32-E72D297353CC}">
              <c16:uniqueId val="{00000000-2FA5-4C21-85E4-9AF8488050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5-4C21-85E4-9AF8488050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FA5-4C21-85E4-9AF8488050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FA5-4C21-85E4-9AF8488050B4}"/>
            </c:ext>
          </c:extLst>
        </c:ser>
        <c:ser>
          <c:idx val="4"/>
          <c:order val="4"/>
          <c:tx>
            <c:strRef>
              <c:f>データシート!$A$31</c:f>
              <c:strCache>
                <c:ptCount val="1"/>
                <c:pt idx="0">
                  <c:v>入善町後期高齢者医療特別会計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FA5-4C21-85E4-9AF8488050B4}"/>
            </c:ext>
          </c:extLst>
        </c:ser>
        <c:ser>
          <c:idx val="5"/>
          <c:order val="5"/>
          <c:tx>
            <c:strRef>
              <c:f>データシート!$A$32</c:f>
              <c:strCache>
                <c:ptCount val="1"/>
                <c:pt idx="0">
                  <c:v>入善町育英奨学資金特別会計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2FA5-4C21-85E4-9AF8488050B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0.03</c:v>
                </c:pt>
                <c:pt idx="8">
                  <c:v>#N/A</c:v>
                </c:pt>
                <c:pt idx="9">
                  <c:v>0.04</c:v>
                </c:pt>
              </c:numCache>
            </c:numRef>
          </c:val>
          <c:extLst>
            <c:ext xmlns:c16="http://schemas.microsoft.com/office/drawing/2014/chart" uri="{C3380CC4-5D6E-409C-BE32-E72D297353CC}">
              <c16:uniqueId val="{00000006-2FA5-4C21-85E4-9AF8488050B4}"/>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0.48</c:v>
                </c:pt>
                <c:pt idx="2">
                  <c:v>#N/A</c:v>
                </c:pt>
                <c:pt idx="3">
                  <c:v>0.54</c:v>
                </c:pt>
                <c:pt idx="4">
                  <c:v>#N/A</c:v>
                </c:pt>
                <c:pt idx="5">
                  <c:v>0.54</c:v>
                </c:pt>
                <c:pt idx="6">
                  <c:v>#N/A</c:v>
                </c:pt>
                <c:pt idx="7">
                  <c:v>0.81</c:v>
                </c:pt>
                <c:pt idx="8">
                  <c:v>#N/A</c:v>
                </c:pt>
                <c:pt idx="9">
                  <c:v>1.32</c:v>
                </c:pt>
              </c:numCache>
            </c:numRef>
          </c:val>
          <c:extLst>
            <c:ext xmlns:c16="http://schemas.microsoft.com/office/drawing/2014/chart" uri="{C3380CC4-5D6E-409C-BE32-E72D297353CC}">
              <c16:uniqueId val="{00000007-2FA5-4C21-85E4-9AF8488050B4}"/>
            </c:ext>
          </c:extLst>
        </c:ser>
        <c:ser>
          <c:idx val="8"/>
          <c:order val="8"/>
          <c:tx>
            <c:strRef>
              <c:f>データシート!$A$35</c:f>
              <c:strCache>
                <c:ptCount val="1"/>
                <c:pt idx="0">
                  <c:v>入善町国民健康保険特別会計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1.57</c:v>
                </c:pt>
                <c:pt idx="2">
                  <c:v>#N/A</c:v>
                </c:pt>
                <c:pt idx="3">
                  <c:v>2.2000000000000002</c:v>
                </c:pt>
                <c:pt idx="4">
                  <c:v>#N/A</c:v>
                </c:pt>
                <c:pt idx="5">
                  <c:v>1.88</c:v>
                </c:pt>
                <c:pt idx="6">
                  <c:v>#N/A</c:v>
                </c:pt>
                <c:pt idx="7">
                  <c:v>1.5</c:v>
                </c:pt>
                <c:pt idx="8">
                  <c:v>#N/A</c:v>
                </c:pt>
                <c:pt idx="9">
                  <c:v>2.19</c:v>
                </c:pt>
              </c:numCache>
            </c:numRef>
          </c:val>
          <c:extLst>
            <c:ext xmlns:c16="http://schemas.microsoft.com/office/drawing/2014/chart" uri="{C3380CC4-5D6E-409C-BE32-E72D297353CC}">
              <c16:uniqueId val="{00000008-2FA5-4C21-85E4-9AF8488050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6.07</c:v>
                </c:pt>
                <c:pt idx="2">
                  <c:v>#N/A</c:v>
                </c:pt>
                <c:pt idx="3">
                  <c:v>6.09</c:v>
                </c:pt>
                <c:pt idx="4">
                  <c:v>#N/A</c:v>
                </c:pt>
                <c:pt idx="5">
                  <c:v>6.76</c:v>
                </c:pt>
                <c:pt idx="6">
                  <c:v>#N/A</c:v>
                </c:pt>
                <c:pt idx="7">
                  <c:v>5.71</c:v>
                </c:pt>
                <c:pt idx="8">
                  <c:v>#N/A</c:v>
                </c:pt>
                <c:pt idx="9">
                  <c:v>5.68</c:v>
                </c:pt>
              </c:numCache>
            </c:numRef>
          </c:val>
          <c:extLst>
            <c:ext xmlns:c16="http://schemas.microsoft.com/office/drawing/2014/chart" uri="{C3380CC4-5D6E-409C-BE32-E72D297353CC}">
              <c16:uniqueId val="{00000009-2FA5-4C21-85E4-9AF8488050B4}"/>
            </c:ext>
          </c:extLst>
        </c:ser>
        <c:dLbls>
          <c:showLegendKey val="0"/>
          <c:showVal val="0"/>
          <c:showCatName val="0"/>
          <c:showSerName val="0"/>
          <c:showPercent val="0"/>
          <c:showBubbleSize val="0"/>
        </c:dLbls>
        <c:gapWidth val="150"/>
        <c:overlap val="100"/>
        <c:axId val="541647136"/>
        <c:axId val="541647528"/>
      </c:barChart>
      <c:catAx>
        <c:axId val="54164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647528"/>
        <c:crosses val="autoZero"/>
        <c:auto val="1"/>
        <c:lblAlgn val="ctr"/>
        <c:lblOffset val="100"/>
        <c:tickLblSkip val="1"/>
        <c:tickMarkSkip val="1"/>
        <c:noMultiLvlLbl val="0"/>
      </c:catAx>
      <c:valAx>
        <c:axId val="541647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47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1324</c:v>
                </c:pt>
                <c:pt idx="5">
                  <c:v>1259</c:v>
                </c:pt>
                <c:pt idx="8">
                  <c:v>1171</c:v>
                </c:pt>
                <c:pt idx="11">
                  <c:v>1163</c:v>
                </c:pt>
                <c:pt idx="14">
                  <c:v>1216</c:v>
                </c:pt>
              </c:numCache>
            </c:numRef>
          </c:val>
          <c:extLst>
            <c:ext xmlns:c16="http://schemas.microsoft.com/office/drawing/2014/chart" uri="{C3380CC4-5D6E-409C-BE32-E72D297353CC}">
              <c16:uniqueId val="{00000000-B199-4E9F-9925-109C8C37A1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99-4E9F-9925-109C8C37A1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36</c:v>
                </c:pt>
                <c:pt idx="6">
                  <c:v>44</c:v>
                </c:pt>
                <c:pt idx="9">
                  <c:v>56</c:v>
                </c:pt>
                <c:pt idx="12">
                  <c:v>41</c:v>
                </c:pt>
              </c:numCache>
            </c:numRef>
          </c:val>
          <c:extLst>
            <c:ext xmlns:c16="http://schemas.microsoft.com/office/drawing/2014/chart" uri="{C3380CC4-5D6E-409C-BE32-E72D297353CC}">
              <c16:uniqueId val="{00000002-B199-4E9F-9925-109C8C37A1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78</c:v>
                </c:pt>
                <c:pt idx="3">
                  <c:v>48</c:v>
                </c:pt>
                <c:pt idx="6">
                  <c:v>37</c:v>
                </c:pt>
                <c:pt idx="9">
                  <c:v>64</c:v>
                </c:pt>
                <c:pt idx="12">
                  <c:v>91</c:v>
                </c:pt>
              </c:numCache>
            </c:numRef>
          </c:val>
          <c:extLst>
            <c:ext xmlns:c16="http://schemas.microsoft.com/office/drawing/2014/chart" uri="{C3380CC4-5D6E-409C-BE32-E72D297353CC}">
              <c16:uniqueId val="{00000003-B199-4E9F-9925-109C8C37A1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448</c:v>
                </c:pt>
                <c:pt idx="3">
                  <c:v>384</c:v>
                </c:pt>
                <c:pt idx="6">
                  <c:v>387</c:v>
                </c:pt>
                <c:pt idx="9">
                  <c:v>437</c:v>
                </c:pt>
                <c:pt idx="12">
                  <c:v>506</c:v>
                </c:pt>
              </c:numCache>
            </c:numRef>
          </c:val>
          <c:extLst>
            <c:ext xmlns:c16="http://schemas.microsoft.com/office/drawing/2014/chart" uri="{C3380CC4-5D6E-409C-BE32-E72D297353CC}">
              <c16:uniqueId val="{00000004-B199-4E9F-9925-109C8C37A1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99-4E9F-9925-109C8C37A1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99-4E9F-9925-109C8C37A1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1308</c:v>
                </c:pt>
                <c:pt idx="3">
                  <c:v>1274</c:v>
                </c:pt>
                <c:pt idx="6">
                  <c:v>1245</c:v>
                </c:pt>
                <c:pt idx="9">
                  <c:v>1311</c:v>
                </c:pt>
                <c:pt idx="12">
                  <c:v>1359</c:v>
                </c:pt>
              </c:numCache>
            </c:numRef>
          </c:val>
          <c:extLst>
            <c:ext xmlns:c16="http://schemas.microsoft.com/office/drawing/2014/chart" uri="{C3380CC4-5D6E-409C-BE32-E72D297353CC}">
              <c16:uniqueId val="{00000007-B199-4E9F-9925-109C8C37A123}"/>
            </c:ext>
          </c:extLst>
        </c:ser>
        <c:dLbls>
          <c:showLegendKey val="0"/>
          <c:showVal val="0"/>
          <c:showCatName val="0"/>
          <c:showSerName val="0"/>
          <c:showPercent val="0"/>
          <c:showBubbleSize val="0"/>
        </c:dLbls>
        <c:gapWidth val="100"/>
        <c:overlap val="100"/>
        <c:axId val="541093024"/>
        <c:axId val="541093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534</c:v>
                </c:pt>
                <c:pt idx="2">
                  <c:v>#N/A</c:v>
                </c:pt>
                <c:pt idx="3">
                  <c:v>#N/A</c:v>
                </c:pt>
                <c:pt idx="4">
                  <c:v>483</c:v>
                </c:pt>
                <c:pt idx="5">
                  <c:v>#N/A</c:v>
                </c:pt>
                <c:pt idx="6">
                  <c:v>#N/A</c:v>
                </c:pt>
                <c:pt idx="7">
                  <c:v>542</c:v>
                </c:pt>
                <c:pt idx="8">
                  <c:v>#N/A</c:v>
                </c:pt>
                <c:pt idx="9">
                  <c:v>#N/A</c:v>
                </c:pt>
                <c:pt idx="10">
                  <c:v>705</c:v>
                </c:pt>
                <c:pt idx="11">
                  <c:v>#N/A</c:v>
                </c:pt>
                <c:pt idx="12">
                  <c:v>#N/A</c:v>
                </c:pt>
                <c:pt idx="13">
                  <c:v>781</c:v>
                </c:pt>
                <c:pt idx="14">
                  <c:v>#N/A</c:v>
                </c:pt>
              </c:numCache>
            </c:numRef>
          </c:val>
          <c:smooth val="0"/>
          <c:extLst>
            <c:ext xmlns:c16="http://schemas.microsoft.com/office/drawing/2014/chart" uri="{C3380CC4-5D6E-409C-BE32-E72D297353CC}">
              <c16:uniqueId val="{00000008-B199-4E9F-9925-109C8C37A123}"/>
            </c:ext>
          </c:extLst>
        </c:ser>
        <c:dLbls>
          <c:showLegendKey val="0"/>
          <c:showVal val="0"/>
          <c:showCatName val="0"/>
          <c:showSerName val="0"/>
          <c:showPercent val="0"/>
          <c:showBubbleSize val="0"/>
        </c:dLbls>
        <c:marker val="1"/>
        <c:smooth val="0"/>
        <c:axId val="541093024"/>
        <c:axId val="541093416"/>
      </c:lineChart>
      <c:catAx>
        <c:axId val="5410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1093416"/>
        <c:crosses val="autoZero"/>
        <c:auto val="1"/>
        <c:lblAlgn val="ctr"/>
        <c:lblOffset val="100"/>
        <c:tickLblSkip val="1"/>
        <c:tickMarkSkip val="1"/>
        <c:noMultiLvlLbl val="0"/>
      </c:catAx>
      <c:valAx>
        <c:axId val="541093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0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15507</c:v>
                </c:pt>
                <c:pt idx="5">
                  <c:v>15330</c:v>
                </c:pt>
                <c:pt idx="8">
                  <c:v>15238</c:v>
                </c:pt>
                <c:pt idx="11">
                  <c:v>15305</c:v>
                </c:pt>
                <c:pt idx="14">
                  <c:v>14994</c:v>
                </c:pt>
              </c:numCache>
            </c:numRef>
          </c:val>
          <c:extLst>
            <c:ext xmlns:c16="http://schemas.microsoft.com/office/drawing/2014/chart" uri="{C3380CC4-5D6E-409C-BE32-E72D297353CC}">
              <c16:uniqueId val="{00000000-42E0-4E20-97A6-4E1176B220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904</c:v>
                </c:pt>
                <c:pt idx="5">
                  <c:v>884</c:v>
                </c:pt>
                <c:pt idx="8">
                  <c:v>838</c:v>
                </c:pt>
                <c:pt idx="11">
                  <c:v>822</c:v>
                </c:pt>
                <c:pt idx="14">
                  <c:v>778</c:v>
                </c:pt>
              </c:numCache>
            </c:numRef>
          </c:val>
          <c:extLst>
            <c:ext xmlns:c16="http://schemas.microsoft.com/office/drawing/2014/chart" uri="{C3380CC4-5D6E-409C-BE32-E72D297353CC}">
              <c16:uniqueId val="{00000001-42E0-4E20-97A6-4E1176B220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7032</c:v>
                </c:pt>
                <c:pt idx="5">
                  <c:v>6969</c:v>
                </c:pt>
                <c:pt idx="8">
                  <c:v>7148</c:v>
                </c:pt>
                <c:pt idx="11">
                  <c:v>7011</c:v>
                </c:pt>
                <c:pt idx="14">
                  <c:v>6974</c:v>
                </c:pt>
              </c:numCache>
            </c:numRef>
          </c:val>
          <c:extLst>
            <c:ext xmlns:c16="http://schemas.microsoft.com/office/drawing/2014/chart" uri="{C3380CC4-5D6E-409C-BE32-E72D297353CC}">
              <c16:uniqueId val="{00000002-42E0-4E20-97A6-4E1176B220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E0-4E20-97A6-4E1176B220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E0-4E20-97A6-4E1176B220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E0-4E20-97A6-4E1176B220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1894</c:v>
                </c:pt>
                <c:pt idx="3">
                  <c:v>1725</c:v>
                </c:pt>
                <c:pt idx="6">
                  <c:v>1599</c:v>
                </c:pt>
                <c:pt idx="9">
                  <c:v>1547</c:v>
                </c:pt>
                <c:pt idx="12">
                  <c:v>1357</c:v>
                </c:pt>
              </c:numCache>
            </c:numRef>
          </c:val>
          <c:extLst>
            <c:ext xmlns:c16="http://schemas.microsoft.com/office/drawing/2014/chart" uri="{C3380CC4-5D6E-409C-BE32-E72D297353CC}">
              <c16:uniqueId val="{00000006-42E0-4E20-97A6-4E1176B220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495</c:v>
                </c:pt>
                <c:pt idx="3">
                  <c:v>709</c:v>
                </c:pt>
                <c:pt idx="6">
                  <c:v>837</c:v>
                </c:pt>
                <c:pt idx="9">
                  <c:v>792</c:v>
                </c:pt>
                <c:pt idx="12">
                  <c:v>821</c:v>
                </c:pt>
              </c:numCache>
            </c:numRef>
          </c:val>
          <c:extLst>
            <c:ext xmlns:c16="http://schemas.microsoft.com/office/drawing/2014/chart" uri="{C3380CC4-5D6E-409C-BE32-E72D297353CC}">
              <c16:uniqueId val="{00000007-42E0-4E20-97A6-4E1176B220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7988</c:v>
                </c:pt>
                <c:pt idx="3">
                  <c:v>7711</c:v>
                </c:pt>
                <c:pt idx="6">
                  <c:v>7125</c:v>
                </c:pt>
                <c:pt idx="9">
                  <c:v>8134</c:v>
                </c:pt>
                <c:pt idx="12">
                  <c:v>9339</c:v>
                </c:pt>
              </c:numCache>
            </c:numRef>
          </c:val>
          <c:extLst>
            <c:ext xmlns:c16="http://schemas.microsoft.com/office/drawing/2014/chart" uri="{C3380CC4-5D6E-409C-BE32-E72D297353CC}">
              <c16:uniqueId val="{00000008-42E0-4E20-97A6-4E1176B220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261</c:v>
                </c:pt>
                <c:pt idx="3">
                  <c:v>221</c:v>
                </c:pt>
                <c:pt idx="6">
                  <c:v>191</c:v>
                </c:pt>
                <c:pt idx="9">
                  <c:v>161</c:v>
                </c:pt>
                <c:pt idx="12">
                  <c:v>132</c:v>
                </c:pt>
              </c:numCache>
            </c:numRef>
          </c:val>
          <c:extLst>
            <c:ext xmlns:c16="http://schemas.microsoft.com/office/drawing/2014/chart" uri="{C3380CC4-5D6E-409C-BE32-E72D297353CC}">
              <c16:uniqueId val="{00000009-42E0-4E20-97A6-4E1176B220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11344</c:v>
                </c:pt>
                <c:pt idx="3">
                  <c:v>12600</c:v>
                </c:pt>
                <c:pt idx="6">
                  <c:v>12537</c:v>
                </c:pt>
                <c:pt idx="9">
                  <c:v>12778</c:v>
                </c:pt>
                <c:pt idx="12">
                  <c:v>13183</c:v>
                </c:pt>
              </c:numCache>
            </c:numRef>
          </c:val>
          <c:extLst>
            <c:ext xmlns:c16="http://schemas.microsoft.com/office/drawing/2014/chart" uri="{C3380CC4-5D6E-409C-BE32-E72D297353CC}">
              <c16:uniqueId val="{0000000A-42E0-4E20-97A6-4E1176B2205B}"/>
            </c:ext>
          </c:extLst>
        </c:ser>
        <c:dLbls>
          <c:showLegendKey val="0"/>
          <c:showVal val="0"/>
          <c:showCatName val="0"/>
          <c:showSerName val="0"/>
          <c:showPercent val="0"/>
          <c:showBubbleSize val="0"/>
        </c:dLbls>
        <c:gapWidth val="100"/>
        <c:overlap val="100"/>
        <c:axId val="541093808"/>
        <c:axId val="54109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273</c:v>
                </c:pt>
                <c:pt idx="11">
                  <c:v>#N/A</c:v>
                </c:pt>
                <c:pt idx="12">
                  <c:v>#N/A</c:v>
                </c:pt>
                <c:pt idx="13">
                  <c:v>2085</c:v>
                </c:pt>
                <c:pt idx="14">
                  <c:v>#N/A</c:v>
                </c:pt>
              </c:numCache>
            </c:numRef>
          </c:val>
          <c:smooth val="0"/>
          <c:extLst>
            <c:ext xmlns:c16="http://schemas.microsoft.com/office/drawing/2014/chart" uri="{C3380CC4-5D6E-409C-BE32-E72D297353CC}">
              <c16:uniqueId val="{0000000B-42E0-4E20-97A6-4E1176B2205B}"/>
            </c:ext>
          </c:extLst>
        </c:ser>
        <c:dLbls>
          <c:showLegendKey val="0"/>
          <c:showVal val="0"/>
          <c:showCatName val="0"/>
          <c:showSerName val="0"/>
          <c:showPercent val="0"/>
          <c:showBubbleSize val="0"/>
        </c:dLbls>
        <c:marker val="1"/>
        <c:smooth val="0"/>
        <c:axId val="541093808"/>
        <c:axId val="541094592"/>
      </c:lineChart>
      <c:catAx>
        <c:axId val="54109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1094592"/>
        <c:crosses val="autoZero"/>
        <c:auto val="1"/>
        <c:lblAlgn val="ctr"/>
        <c:lblOffset val="100"/>
        <c:tickLblSkip val="1"/>
        <c:tickMarkSkip val="1"/>
        <c:noMultiLvlLbl val="0"/>
      </c:catAx>
      <c:valAx>
        <c:axId val="54109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09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1622</c:v>
                </c:pt>
                <c:pt idx="1">
                  <c:v>1623</c:v>
                </c:pt>
                <c:pt idx="2">
                  <c:v>1624</c:v>
                </c:pt>
              </c:numCache>
            </c:numRef>
          </c:val>
          <c:extLst>
            <c:ext xmlns:c16="http://schemas.microsoft.com/office/drawing/2014/chart" uri="{C3380CC4-5D6E-409C-BE32-E72D297353CC}">
              <c16:uniqueId val="{00000000-D521-40C2-A3C4-A58B24C494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4050</c:v>
                </c:pt>
                <c:pt idx="1">
                  <c:v>3655</c:v>
                </c:pt>
                <c:pt idx="2">
                  <c:v>3359</c:v>
                </c:pt>
              </c:numCache>
            </c:numRef>
          </c:val>
          <c:extLst>
            <c:ext xmlns:c16="http://schemas.microsoft.com/office/drawing/2014/chart" uri="{C3380CC4-5D6E-409C-BE32-E72D297353CC}">
              <c16:uniqueId val="{00000001-D521-40C2-A3C4-A58B24C494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1125</c:v>
                </c:pt>
                <c:pt idx="1">
                  <c:v>1439</c:v>
                </c:pt>
                <c:pt idx="2">
                  <c:v>1537</c:v>
                </c:pt>
              </c:numCache>
            </c:numRef>
          </c:val>
          <c:extLst>
            <c:ext xmlns:c16="http://schemas.microsoft.com/office/drawing/2014/chart" uri="{C3380CC4-5D6E-409C-BE32-E72D297353CC}">
              <c16:uniqueId val="{00000002-D521-40C2-A3C4-A58B24C494FD}"/>
            </c:ext>
          </c:extLst>
        </c:ser>
        <c:dLbls>
          <c:showLegendKey val="0"/>
          <c:showVal val="0"/>
          <c:showCatName val="0"/>
          <c:showSerName val="0"/>
          <c:showPercent val="0"/>
          <c:showBubbleSize val="0"/>
        </c:dLbls>
        <c:gapWidth val="120"/>
        <c:overlap val="100"/>
        <c:axId val="650813856"/>
        <c:axId val="650814248"/>
      </c:barChart>
      <c:catAx>
        <c:axId val="6508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0814248"/>
        <c:crosses val="autoZero"/>
        <c:auto val="1"/>
        <c:lblAlgn val="ctr"/>
        <c:lblOffset val="100"/>
        <c:tickLblSkip val="1"/>
        <c:tickMarkSkip val="1"/>
        <c:noMultiLvlLbl val="0"/>
      </c:catAx>
      <c:valAx>
        <c:axId val="650814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08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{17885F45-62D5-4E1E-B51A-80C37CEDD6F8}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1E-48F5-8779-E1D18A7BB1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{FCBC1247-7D87-4898-B5FF-E129AC310487}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1E-48F5-8779-E1D18A7BB1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{A4633BF6-49AE-47A1-A912-4290153F91CF}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1E-48F5-8779-E1D18A7BB1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{1A287110-978F-4312-9154-430FDA421F73}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1E-48F5-8779-E1D18A7BB1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{AEAAB242-6952-4FF7-A4EE-6E1F4739E0CB}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1E-48F5-8779-E1D18A7BB1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{089D2D33-A486-42A2-8FBD-616D0FD9192F}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1E-48F5-8779-E1D18A7BB1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{41C8EF41-0C1C-4C06-88E9-E45A76AF14AD}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1E-48F5-8779-E1D18A7BB114}"/>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{C5CE267C-5922-451D-9705-7FD724B33858}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1E-48F5-8779-E1D18A7BB114}"/>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{E0BFA8E7-41AB-49D5-90BA-4B907A90BE2A}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1E-48F5-8779-E1D18A7BB1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54.3</c:v>
                </c:pt>
                <c:pt idx="24">
                  <c:v>55.7</c:v>
                </c:pt>
                <c:pt idx="32">
                  <c:v>56.7</c:v>
                </c:pt>
              </c:numCache>
            </c:numRef>
          </c:xVal>
          <c:yVal>
            <c:numRef>
              <c:f>公会計指標分析・財政指標組合せ分析表!$BP$51:$DC$51</c:f>
              <c:numCache>
                <c:formatCode>#,##0.0;"▲ "#,##0.0</c:formatCode>
                <c:ptCount val="40"/>
                <c:pt idx="24">
                  <c:v>4.7</c:v>
                </c:pt>
                <c:pt idx="32">
                  <c:v>36.1</c:v>
                </c:pt>
              </c:numCache>
            </c:numRef>
          </c:yVal>
          <c:smooth val="0"/>
          <c:extLst>
            <c:ext xmlns:c16="http://schemas.microsoft.com/office/drawing/2014/chart" uri="{C3380CC4-5D6E-409C-BE32-E72D297353CC}">
              <c16:uniqueId val="{00000009-BE1E-48F5-8779-E1D18A7BB1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{CF5DF1AE-2CB2-4D54-B15D-018FAD97270F}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1E-48F5-8779-E1D18A7BB1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{717F0DA3-3761-4449-B256-92FE79817002}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1E-48F5-8779-E1D18A7BB1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{74A14D38-A8F7-48A1-AFC8-DF3611548842}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1E-48F5-8779-E1D18A7BB1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{BF229505-9DD2-44E5-93CB-31C2B5BF3697}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1E-48F5-8779-E1D18A7BB1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{7682F974-D33B-40F3-9669-BD11BFB073E7}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1E-48F5-8779-E1D18A7BB11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{51C0FF78-B7C9-4E2F-A38D-13D392F96129}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1E-48F5-8779-E1D18A7BB11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{1F7F5388-7C81-4834-921D-9D89B2472BDF}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1E-48F5-8779-E1D18A7BB11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{C04ED488-FC79-4546-8ABF-B3B41BCBD96B}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1E-48F5-8779-E1D18A7BB11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{7F1A2117-C37B-4015-BCDF-BB9F24BE31AE}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1E-48F5-8779-E1D18A7BB1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pt idx="32">
                  <c:v>57</c:v>
                </c:pt>
              </c:numCache>
            </c:numRef>
          </c:xVal>
          <c:yVal>
            <c:numRef>
              <c:f>公会計指標分析・財政指標組合せ分析表!$BP$55:$DC$55</c:f>
              <c:numCache>
                <c:formatCode>#,##0.0;"▲ "#,##0.0</c:formatCode>
                <c:ptCount val="40"/>
                <c:pt idx="16">
                  <c:v>20.2</c:v>
                </c:pt>
                <c:pt idx="24">
                  <c:v>15.5</c:v>
                </c:pt>
                <c:pt idx="32">
                  <c:v>14</c:v>
                </c:pt>
              </c:numCache>
            </c:numRef>
          </c:yVal>
          <c:smooth val="0"/>
          <c:extLst>
            <c:ext xmlns:c16="http://schemas.microsoft.com/office/drawing/2014/chart" uri="{C3380CC4-5D6E-409C-BE32-E72D297353CC}">
              <c16:uniqueId val="{00000013-BE1E-48F5-8779-E1D18A7BB114}"/>
            </c:ext>
          </c:extLst>
        </c:ser>
        <c:dLbls>
          <c:showLegendKey val="0"/>
          <c:showVal val="1"/>
          <c:showCatName val="0"/>
          <c:showSerName val="0"/>
          <c:showPercent val="0"/>
          <c:showBubbleSize val="0"/>
        </c:dLbls>
        <c:axId val="103068800"/>
        <c:axId val="103070720"/>
      </c:scatterChart>
      <c:valAx>
        <c:axId val="103068800"/>
        <c:scaling>
          <c:orientation val="minMax"/>
          <c:max val="58"/>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070720"/>
        <c:crosses val="autoZero"/>
        <c:crossBetween val="midCat"/>
      </c:valAx>
      <c:valAx>
        <c:axId val="103070720"/>
        <c:scaling>
          <c:orientation val="minMax"/>
          <c:max val="4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3068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{FAF350A6-969A-4CCE-A58A-8BF0AEFD00F1}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C73-45A7-AA52-F4BEA47D70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{14247033-5A9E-4F6B-9C34-890D023DAD5B}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73-45A7-AA52-F4BEA47D70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{A2054102-D0BD-407A-8850-44E7A2D4FE17}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73-45A7-AA52-F4BEA47D70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{8CC10A47-DE39-4BEF-88E7-C02179C17641}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73-45A7-AA52-F4BEA47D70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{9016738A-A53D-44F0-85B3-AC4C02E723CB}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73-45A7-AA52-F4BEA47D706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{2BC359ED-8976-4764-949F-60B625A9505D}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C73-45A7-AA52-F4BEA47D706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{80C44B42-028F-49B2-92AB-3A0732780AD5}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C73-45A7-AA52-F4BEA47D706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{41EE5569-A17A-4257-944C-F14B9CCC4F5B}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C73-45A7-AA52-F4BEA47D706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{237B3EC6-8DAD-440F-A112-F6579B38C711}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C73-45A7-AA52-F4BEA47D70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10.1</c:v>
                </c:pt>
                <c:pt idx="16">
                  <c:v>9.1</c:v>
                </c:pt>
                <c:pt idx="24">
                  <c:v>10</c:v>
                </c:pt>
                <c:pt idx="32">
                  <c:v>11.7</c:v>
                </c:pt>
              </c:numCache>
            </c:numRef>
          </c:xVal>
          <c:yVal>
            <c:numRef>
              <c:f>公会計指標分析・財政指標組合せ分析表!$BP$73:$DC$73</c:f>
              <c:numCache>
                <c:formatCode>#,##0.0;"▲ "#,##0.0</c:formatCode>
                <c:ptCount val="40"/>
                <c:pt idx="24">
                  <c:v>4.7</c:v>
                </c:pt>
                <c:pt idx="32">
                  <c:v>36.1</c:v>
                </c:pt>
              </c:numCache>
            </c:numRef>
          </c:yVal>
          <c:smooth val="0"/>
          <c:extLst>
            <c:ext xmlns:c16="http://schemas.microsoft.com/office/drawing/2014/chart" uri="{C3380CC4-5D6E-409C-BE32-E72D297353CC}">
              <c16:uniqueId val="{00000009-BC73-45A7-AA52-F4BEA47D70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{A04BD9D0-EEA7-4FD1-8414-DC0D1A99AE49}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C73-45A7-AA52-F4BEA47D70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{77504418-111E-4BD8-8663-909C4A8843C0}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73-45A7-AA52-F4BEA47D70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{A2822151-AE7E-450D-8775-557B10C542F4}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73-45A7-AA52-F4BEA47D70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{B0B2C64A-52A6-4BE4-9793-3804C25E0BCF}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73-45A7-AA52-F4BEA47D70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{FF12C65D-2CA3-4F2A-A62F-05E8961C5B4F}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73-45A7-AA52-F4BEA47D706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{0D2CE0CC-0B34-4C44-8A2E-06FF02885417}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C73-45A7-AA52-F4BEA47D706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{A44203B3-C36A-4FB6-BC43-D592378DC7F4}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C73-45A7-AA52-F4BEA47D706B}"/>
                </c:ext>
              </c:extLst>
            </c:dLbl>
            <c:dLbl>
              <c:idx val="24"/>
              <c:layout>
                <c:manualLayout>
                  <c:x val="-2.5182657095727801E-2"/>
                  <c:y val="-6.774763734950248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{1FFF719B-F2DF-4C90-B45A-76E089073281}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C73-45A7-AA52-F4BEA47D706B}"/>
                </c:ext>
              </c:extLst>
            </c:dLbl>
            <c:dLbl>
              <c:idx val="32"/>
              <c:layout>
                <c:manualLayout>
                  <c:x val="-3.8213326142493495E-2"/>
                  <c:y val="-5.7085656826085497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{5AF5F3D8-58A6-4208-AC29-A1F7F524C41A}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C73-45A7-AA52-F4BEA47D70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BC73-45A7-AA52-F4BEA47D706B}"/>
            </c:ext>
          </c:extLst>
        </c:ser>
        <c:dLbls>
          <c:showLegendKey val="0"/>
          <c:showVal val="1"/>
          <c:showCatName val="0"/>
          <c:showSerName val="0"/>
          <c:showPercent val="0"/>
          <c:showBubbleSize val="0"/>
        </c:dLbls>
        <c:axId val="104383232"/>
        <c:axId val="104385152"/>
      </c:scatterChart>
      <c:valAx>
        <c:axId val="104383232"/>
        <c:scaling>
          <c:orientation val="minMax"/>
          <c:max val="12.2"/>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385152"/>
        <c:crosses val="autoZero"/>
        <c:crossBetween val="midCat"/>
      </c:valAx>
      <c:valAx>
        <c:axId val="104385152"/>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383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総合計画に基づく大型事業の償還が始まり、元利償還金が増加した。また、下水道事業において高資本費対策等による繰出金が増えたほか、一部事務組合においても新たな起債償還が始まったことにより元利償還金等の額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現在、総合計画に基づく大型事業に順次着手しており、その償還開始が集中する平成</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30</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年度において償還額がピークになると見込まれるが、後年度を見据えた計画的な借入れと堅実な財政計画を立てながら数値の増加を抑えるよう努める。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総合計画に基づく大型事業の着手により、地方債残高は上昇傾向である。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公営企業債等繰入見込額は、下水道会計への高資本対策等の繰入により増加傾向となっている。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退職手当負担見込においては団塊世代の職員が退職となり、人員の若年化が起こっていることなどから減少傾向にある。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充当可能財源等が、基準財政需要額算入見込の減により前年度より減少していることから、将来負担比率の分子がプラス算定となっている。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下水道の資本費平準化債の借入れが続くことから、将来負担比率の分子は当面プラス算定となる見込みである。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富山県入善町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今後懸念される、公共施設の老朽化対策、耐震化されていない役場庁舎建設などのために、平成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年度に設置した「公共施設等整備基金」に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億円を積み増ししたが、総合計画に基づく大型事業の償還を迎えていることから、減債基金で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億円の取崩しを行ったこと等により、基金全体としては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総合計画事業等の必要な事業の実施、社会保障関係経費の増等により必要分の取り崩しを行う見込みではあるが、</a:t>
          </a:r>
          <a:r>
            <a:rPr kumimoji="1" lang="ja-JP" altLang="en-US" sz="1300">
              <a:solidFill>
                <a:schemeClr val="dk1"/>
              </a:solidFill>
              <a:effectLst/>
              <a:latin typeface="+mn-lt"/>
              <a:ea typeface="+mn-ea"/>
              <a:cs typeface="+mn-cs"/>
            </a:rPr>
            <a:t>決算状況により、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公共施設の老朽化対策、耐震化されていない役場庁舎建設などのために、公共施設等整備基金に可能な</a:t>
          </a:r>
          <a:r>
            <a:rPr kumimoji="1" lang="ja-JP" altLang="en-US" sz="1300">
              <a:solidFill>
                <a:schemeClr val="dk1"/>
              </a:solidFill>
              <a:effectLst/>
              <a:latin typeface="+mn-lt"/>
              <a:ea typeface="+mn-ea"/>
              <a:cs typeface="+mn-cs"/>
            </a:rPr>
            <a:t>限り積み立てていくことを予定している。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公共施設等整備基金：公共施設等の計画的かつ円滑な整備（改修及び廃止された施設の解体等）のため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コミュニティ施設建設基金：コミュニティ施設等の計画的かつ円滑な整備（廃止された施設の解体等）のため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地域福祉基金：高齢者保険福祉の増進のため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山本育英奨学基金：教育奨励及び教育の振興を図るため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公共施設等整備基金：公共施設の老朽化対策、耐震化されていない役場庁舎建設のために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億円積みたてたことにより増加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コミュニティ施設建設基金：コミュニティ施設整備事業財源のために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漁業振興基金：漁業振興事業財源のために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山本育英奨学基金：奨学金事業財源のために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公共施設等整備基金：総合計画に基づく事業の実施のために取り崩す見込があるものの、耐震化されていない役場庁舎建設のために、決算状況により可能な限り、積み立てていく予定。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コミュニティ施設建設基金：コミュニティ施設等の整備を終えたため、平成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年度で廃止し、公共施設等整備基金へ移管する予定。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法人町民税や固定資産税償却資産の増等により取り崩す必要がなかったため、前年度と同程度で推移した。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総合計画事業等の臨時的な事業の増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、社会保障関係経費の増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等により必要分の取り崩しを行うため減少していく見込み。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総合計画に基づく大型事業の償還が開始されていること等から、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総合計画に基づく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大型事業の償還が開始されていること等から、償還財源の不足する分について取り崩しを行うため減少していく見込み。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ポイント増加し、有形固定資産全体の老朽化が進んでいることから、維持修繕費の増加が懸念される。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今後は公共施設等総合管理計画に基づき、現況把握と将来見通しを立てながら効率的かつ効果的な管理に努める。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70" name="直線コネクタ 69"/>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1"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2" name="直線コネクタ 71"/>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73"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4" name="直線コネクタ 73"/>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5"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6" name="フローチャート: 判断 75"/>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7" name="フローチャート: 判断 76"/>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8" name="フローチャート: 判断 77"/>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4" name="楕円 83"/>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5" name="有形固定資産減価償却率該当値テキスト"/>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45085</xdr:rowOff>
    </xdr:from>
    <xdr:to>
      <xdr:col>19</xdr:col>
      <xdr:colOff>187325</xdr:colOff>
      <xdr:row>30</xdr:row>
      <xdr:rowOff>146685</xdr:rowOff>
    </xdr:to>
    <xdr:sp macro="" textlink="">
      <xdr:nvSpPr>
        <xdr:cNvPr id="86" name="楕円 85"/>
        <xdr:cNvSpPr/>
      </xdr:nvSpPr>
      <xdr:spPr>
        <a:xfrm>
          <a:off x="4000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95885</xdr:rowOff>
    </xdr:to>
    <xdr:cxnSp macro="">
      <xdr:nvCxnSpPr>
        <xdr:cNvPr id="87" name="直線コネクタ 86"/>
        <xdr:cNvCxnSpPr/>
      </xdr:nvCxnSpPr>
      <xdr:spPr>
        <a:xfrm flipV="1">
          <a:off x="4051300" y="5980067"/>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88265</xdr:rowOff>
    </xdr:from>
    <xdr:to>
      <xdr:col>15</xdr:col>
      <xdr:colOff>187325</xdr:colOff>
      <xdr:row>31</xdr:row>
      <xdr:rowOff>18415</xdr:rowOff>
    </xdr:to>
    <xdr:sp macro="" textlink="">
      <xdr:nvSpPr>
        <xdr:cNvPr id="88" name="楕円 87"/>
        <xdr:cNvSpPr/>
      </xdr:nvSpPr>
      <xdr:spPr>
        <a:xfrm>
          <a:off x="323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139065</xdr:rowOff>
    </xdr:to>
    <xdr:cxnSp macro="">
      <xdr:nvCxnSpPr>
        <xdr:cNvPr id="89" name="直線コネクタ 88"/>
        <xdr:cNvCxnSpPr/>
      </xdr:nvCxnSpPr>
      <xdr:spPr>
        <a:xfrm flipV="1">
          <a:off x="3289300" y="601091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90"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91"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137812</xdr:rowOff>
    </xdr:from>
    <xdr:ext cx="405111" cy="259045"/>
    <xdr:sp macro="" textlink="">
      <xdr:nvSpPr>
        <xdr:cNvPr id="92" name="n_1main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3" name="n_2main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類似団体平均は上回ったものの、全国平均は下回った。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今後は学校の大規模改造など大型事業の進捗により、地方債残高は増えるが、債務返済のために充当可能基金が減るため、しばらくは債務償還可能年数は伸びる見込み。</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7"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フローチャート: 判断 12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114653</xdr:rowOff>
    </xdr:from>
    <xdr:to>
      <xdr:col>76</xdr:col>
      <xdr:colOff>73025</xdr:colOff>
      <xdr:row>31</xdr:row>
      <xdr:rowOff>44803</xdr:rowOff>
    </xdr:to>
    <xdr:sp macro="" textlink="">
      <xdr:nvSpPr>
        <xdr:cNvPr id="134" name="楕円 133"/>
        <xdr:cNvSpPr/>
      </xdr:nvSpPr>
      <xdr:spPr>
        <a:xfrm>
          <a:off x="14744700" y="602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137530</xdr:rowOff>
    </xdr:from>
    <xdr:ext cx="340478" cy="259045"/>
    <xdr:sp macro="" textlink="">
      <xdr:nvSpPr>
        <xdr:cNvPr id="135" name="債務償還可能年数該当値テキスト"/>
        <xdr:cNvSpPr txBox="1"/>
      </xdr:nvSpPr>
      <xdr:spPr>
        <a:xfrm>
          <a:off x="14846300" y="5881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66692</xdr:rowOff>
    </xdr:from>
    <xdr:ext cx="405111" cy="259045"/>
    <xdr:sp macro="" textlink="">
      <xdr:nvSpPr>
        <xdr:cNvPr id="61" name="【道路】&#10;有形固定資産減価償却率平均値テキスト"/>
        <xdr:cNvSpPr txBox="1"/>
      </xdr:nvSpPr>
      <xdr:spPr>
        <a:xfrm>
          <a:off x="4673600" y="6410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0" name="楕円 69"/>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1"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2" name="楕円 71"/>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17145</xdr:rowOff>
    </xdr:from>
    <xdr:to>
      <xdr:col>24</xdr:col>
      <xdr:colOff>63500</xdr:colOff>
      <xdr:row>37</xdr:row>
      <xdr:rowOff>38100</xdr:rowOff>
    </xdr:to>
    <xdr:cxnSp macro="">
      <xdr:nvCxnSpPr>
        <xdr:cNvPr id="73" name="直線コネクタ 72"/>
        <xdr:cNvCxnSpPr/>
      </xdr:nvCxnSpPr>
      <xdr:spPr>
        <a:xfrm flipV="1">
          <a:off x="3797300" y="63607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17780</xdr:rowOff>
    </xdr:from>
    <xdr:to>
      <xdr:col>15</xdr:col>
      <xdr:colOff>101600</xdr:colOff>
      <xdr:row>37</xdr:row>
      <xdr:rowOff>119380</xdr:rowOff>
    </xdr:to>
    <xdr:sp macro="" textlink="">
      <xdr:nvSpPr>
        <xdr:cNvPr id="74" name="楕円 73"/>
        <xdr:cNvSpPr/>
      </xdr:nvSpPr>
      <xdr:spPr>
        <a:xfrm>
          <a:off x="2857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38100</xdr:rowOff>
    </xdr:from>
    <xdr:to>
      <xdr:col>19</xdr:col>
      <xdr:colOff>177800</xdr:colOff>
      <xdr:row>37</xdr:row>
      <xdr:rowOff>68580</xdr:rowOff>
    </xdr:to>
    <xdr:cxnSp macro="">
      <xdr:nvCxnSpPr>
        <xdr:cNvPr id="75" name="直線コネクタ 74"/>
        <xdr:cNvCxnSpPr/>
      </xdr:nvCxnSpPr>
      <xdr:spPr>
        <a:xfrm flipV="1">
          <a:off x="2908300" y="6381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6"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77" name="n_2ave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78" name="n_1mainValue【道路】&#10;有形固定資産減価償却率"/>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9" name="n_2main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0" name="直線コネクタ 89"/>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1" name="テキスト ボックス 90"/>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3" name="テキスト ボックス 92"/>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4" name="直線コネクタ 93"/>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5" name="テキスト ボックス 94"/>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8" name="直線コネクタ 97"/>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9" name="テキスト ボックス 98"/>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1" name="テキスト ボックス 100"/>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2" name="直線コネクタ 101"/>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3" name="テキスト ボックス 102"/>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7" name="直線コネクタ 106"/>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8"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9" name="直線コネクタ 108"/>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10"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11" name="直線コネクタ 110"/>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87037</xdr:rowOff>
    </xdr:from>
    <xdr:ext cx="534377" cy="259045"/>
    <xdr:sp macro="" textlink="">
      <xdr:nvSpPr>
        <xdr:cNvPr id="112" name="【道路】&#10;一人当たり延長平均値テキスト"/>
        <xdr:cNvSpPr txBox="1"/>
      </xdr:nvSpPr>
      <xdr:spPr>
        <a:xfrm>
          <a:off x="10515600" y="67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3" name="フローチャート: 判断 112"/>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4" name="フローチャート: 判断 113"/>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5" name="フローチャート: 判断 114"/>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5712</xdr:rowOff>
    </xdr:from>
    <xdr:to>
      <xdr:col>55</xdr:col>
      <xdr:colOff>50800</xdr:colOff>
      <xdr:row>39</xdr:row>
      <xdr:rowOff>107312</xdr:rowOff>
    </xdr:to>
    <xdr:sp macro="" textlink="">
      <xdr:nvSpPr>
        <xdr:cNvPr id="121" name="楕円 120"/>
        <xdr:cNvSpPr/>
      </xdr:nvSpPr>
      <xdr:spPr>
        <a:xfrm>
          <a:off x="10426700" y="66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28589</xdr:rowOff>
    </xdr:from>
    <xdr:ext cx="534377" cy="259045"/>
    <xdr:sp macro="" textlink="">
      <xdr:nvSpPr>
        <xdr:cNvPr id="122" name="【道路】&#10;一人当たり延長該当値テキスト"/>
        <xdr:cNvSpPr txBox="1"/>
      </xdr:nvSpPr>
      <xdr:spPr>
        <a:xfrm>
          <a:off x="10515600" y="65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12541</xdr:rowOff>
    </xdr:from>
    <xdr:to>
      <xdr:col>50</xdr:col>
      <xdr:colOff>165100</xdr:colOff>
      <xdr:row>39</xdr:row>
      <xdr:rowOff>114141</xdr:rowOff>
    </xdr:to>
    <xdr:sp macro="" textlink="">
      <xdr:nvSpPr>
        <xdr:cNvPr id="123" name="楕円 122"/>
        <xdr:cNvSpPr/>
      </xdr:nvSpPr>
      <xdr:spPr>
        <a:xfrm>
          <a:off x="9588500" y="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56512</xdr:rowOff>
    </xdr:from>
    <xdr:to>
      <xdr:col>55</xdr:col>
      <xdr:colOff>0</xdr:colOff>
      <xdr:row>39</xdr:row>
      <xdr:rowOff>63341</xdr:rowOff>
    </xdr:to>
    <xdr:cxnSp macro="">
      <xdr:nvCxnSpPr>
        <xdr:cNvPr id="124" name="直線コネクタ 123"/>
        <xdr:cNvCxnSpPr/>
      </xdr:nvCxnSpPr>
      <xdr:spPr>
        <a:xfrm flipV="1">
          <a:off x="9639300" y="6743062"/>
          <a:ext cx="838200" cy="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63347</xdr:rowOff>
    </xdr:from>
    <xdr:to>
      <xdr:col>46</xdr:col>
      <xdr:colOff>38100</xdr:colOff>
      <xdr:row>39</xdr:row>
      <xdr:rowOff>164947</xdr:rowOff>
    </xdr:to>
    <xdr:sp macro="" textlink="">
      <xdr:nvSpPr>
        <xdr:cNvPr id="125" name="楕円 124"/>
        <xdr:cNvSpPr/>
      </xdr:nvSpPr>
      <xdr:spPr>
        <a:xfrm>
          <a:off x="8699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63341</xdr:rowOff>
    </xdr:from>
    <xdr:to>
      <xdr:col>50</xdr:col>
      <xdr:colOff>114300</xdr:colOff>
      <xdr:row>39</xdr:row>
      <xdr:rowOff>114147</xdr:rowOff>
    </xdr:to>
    <xdr:cxnSp macro="">
      <xdr:nvCxnSpPr>
        <xdr:cNvPr id="126" name="直線コネクタ 125"/>
        <xdr:cNvCxnSpPr/>
      </xdr:nvCxnSpPr>
      <xdr:spPr>
        <a:xfrm flipV="1">
          <a:off x="8750300" y="6749891"/>
          <a:ext cx="889000" cy="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29516</xdr:rowOff>
    </xdr:from>
    <xdr:ext cx="534377" cy="259045"/>
    <xdr:sp macro="" textlink="">
      <xdr:nvSpPr>
        <xdr:cNvPr id="127" name="n_1aveValue【道路】&#10;一人当たり延長"/>
        <xdr:cNvSpPr txBox="1"/>
      </xdr:nvSpPr>
      <xdr:spPr>
        <a:xfrm>
          <a:off x="9359411" y="688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44975</xdr:rowOff>
    </xdr:from>
    <xdr:ext cx="534377" cy="259045"/>
    <xdr:sp macro="" textlink="">
      <xdr:nvSpPr>
        <xdr:cNvPr id="128" name="n_2aveValue【道路】&#10;一人当たり延長"/>
        <xdr:cNvSpPr txBox="1"/>
      </xdr:nvSpPr>
      <xdr:spPr>
        <a:xfrm>
          <a:off x="8483111" y="69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130668</xdr:rowOff>
    </xdr:from>
    <xdr:ext cx="534377" cy="259045"/>
    <xdr:sp macro="" textlink="">
      <xdr:nvSpPr>
        <xdr:cNvPr id="129" name="n_1mainValue【道路】&#10;一人当たり延長"/>
        <xdr:cNvSpPr txBox="1"/>
      </xdr:nvSpPr>
      <xdr:spPr>
        <a:xfrm>
          <a:off x="9359411" y="64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10024</xdr:rowOff>
    </xdr:from>
    <xdr:ext cx="534377" cy="259045"/>
    <xdr:sp macro="" textlink="">
      <xdr:nvSpPr>
        <xdr:cNvPr id="130" name="n_2mainValue【道路】&#10;一人当たり延長"/>
        <xdr:cNvSpPr txBox="1"/>
      </xdr:nvSpPr>
      <xdr:spPr>
        <a:xfrm>
          <a:off x="8483111" y="65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53" name="直線コネクタ 152"/>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54"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55" name="直線コネクタ 154"/>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6"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7" name="直線コネクタ 156"/>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35069</xdr:rowOff>
    </xdr:from>
    <xdr:ext cx="405111" cy="259045"/>
    <xdr:sp macro="" textlink="">
      <xdr:nvSpPr>
        <xdr:cNvPr id="158" name="【橋りょう・トンネル】&#10;有形固定資産減価償却率平均値テキスト"/>
        <xdr:cNvSpPr txBox="1"/>
      </xdr:nvSpPr>
      <xdr:spPr>
        <a:xfrm>
          <a:off x="4673600" y="1015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9" name="フローチャート: 判断 158"/>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60" name="フローチャート: 判断 159"/>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61" name="フローチャート: 判断 160"/>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42926</xdr:rowOff>
    </xdr:from>
    <xdr:to>
      <xdr:col>24</xdr:col>
      <xdr:colOff>114300</xdr:colOff>
      <xdr:row>58</xdr:row>
      <xdr:rowOff>144526</xdr:rowOff>
    </xdr:to>
    <xdr:sp macro="" textlink="">
      <xdr:nvSpPr>
        <xdr:cNvPr id="167" name="楕円 166"/>
        <xdr:cNvSpPr/>
      </xdr:nvSpPr>
      <xdr:spPr>
        <a:xfrm>
          <a:off x="45847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65803</xdr:rowOff>
    </xdr:from>
    <xdr:ext cx="405111" cy="259045"/>
    <xdr:sp macro="" textlink="">
      <xdr:nvSpPr>
        <xdr:cNvPr id="168" name="【橋りょう・トンネル】&#10;有形固定資産減価償却率該当値テキスト"/>
        <xdr:cNvSpPr txBox="1"/>
      </xdr:nvSpPr>
      <xdr:spPr>
        <a:xfrm>
          <a:off x="4673600" y="983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69" name="楕円 168"/>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93726</xdr:rowOff>
    </xdr:from>
    <xdr:to>
      <xdr:col>24</xdr:col>
      <xdr:colOff>63500</xdr:colOff>
      <xdr:row>58</xdr:row>
      <xdr:rowOff>102870</xdr:rowOff>
    </xdr:to>
    <xdr:cxnSp macro="">
      <xdr:nvCxnSpPr>
        <xdr:cNvPr id="170" name="直線コネクタ 169"/>
        <xdr:cNvCxnSpPr/>
      </xdr:nvCxnSpPr>
      <xdr:spPr>
        <a:xfrm flipV="1">
          <a:off x="3797300" y="1003782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90932</xdr:rowOff>
    </xdr:from>
    <xdr:to>
      <xdr:col>15</xdr:col>
      <xdr:colOff>101600</xdr:colOff>
      <xdr:row>59</xdr:row>
      <xdr:rowOff>21082</xdr:rowOff>
    </xdr:to>
    <xdr:sp macro="" textlink="">
      <xdr:nvSpPr>
        <xdr:cNvPr id="171" name="楕円 170"/>
        <xdr:cNvSpPr/>
      </xdr:nvSpPr>
      <xdr:spPr>
        <a:xfrm>
          <a:off x="2857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141732</xdr:rowOff>
    </xdr:to>
    <xdr:cxnSp macro="">
      <xdr:nvCxnSpPr>
        <xdr:cNvPr id="172" name="直線コネクタ 171"/>
        <xdr:cNvCxnSpPr/>
      </xdr:nvCxnSpPr>
      <xdr:spPr>
        <a:xfrm flipV="1">
          <a:off x="2908300" y="1004697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142511</xdr:rowOff>
    </xdr:from>
    <xdr:ext cx="405111" cy="259045"/>
    <xdr:sp macro="" textlink="">
      <xdr:nvSpPr>
        <xdr:cNvPr id="173" name="n_1aveValue【橋りょう・トンネル】&#10;有形固定資産減価償却率"/>
        <xdr:cNvSpPr txBox="1"/>
      </xdr:nvSpPr>
      <xdr:spPr>
        <a:xfrm>
          <a:off x="35820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137939</xdr:rowOff>
    </xdr:from>
    <xdr:ext cx="405111" cy="259045"/>
    <xdr:sp macro="" textlink="">
      <xdr:nvSpPr>
        <xdr:cNvPr id="174" name="n_2aveValue【橋りょう・トンネル】&#10;有形固定資産減価償却率"/>
        <xdr:cNvSpPr txBox="1"/>
      </xdr:nvSpPr>
      <xdr:spPr>
        <a:xfrm>
          <a:off x="2705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75" name="n_1mainValue【橋りょう・トンネ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37609</xdr:rowOff>
    </xdr:from>
    <xdr:ext cx="405111" cy="259045"/>
    <xdr:sp macro="" textlink="">
      <xdr:nvSpPr>
        <xdr:cNvPr id="176" name="n_2mainValue【橋りょう・トンネル】&#10;有形固定資産減価償却率"/>
        <xdr:cNvSpPr txBox="1"/>
      </xdr:nvSpPr>
      <xdr:spPr>
        <a:xfrm>
          <a:off x="27057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2" name="テキスト ボックス 19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4" name="テキスト ボックス 19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98" name="直線コネクタ 197"/>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9"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200" name="直線コネクタ 199"/>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201"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202" name="直線コネクタ 201"/>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68704</xdr:rowOff>
    </xdr:from>
    <xdr:ext cx="599010" cy="259045"/>
    <xdr:sp macro="" textlink="">
      <xdr:nvSpPr>
        <xdr:cNvPr id="203" name="【橋りょう・トンネル】&#10;一人当たり有形固定資産（償却資産）額平均値テキスト"/>
        <xdr:cNvSpPr txBox="1"/>
      </xdr:nvSpPr>
      <xdr:spPr>
        <a:xfrm>
          <a:off x="10515600" y="1035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204" name="フローチャート: 判断 203"/>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205" name="フローチャート: 判断 204"/>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206" name="フローチャート: 判断 205"/>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41597</xdr:rowOff>
    </xdr:from>
    <xdr:to>
      <xdr:col>55</xdr:col>
      <xdr:colOff>50800</xdr:colOff>
      <xdr:row>63</xdr:row>
      <xdr:rowOff>143197</xdr:rowOff>
    </xdr:to>
    <xdr:sp macro="" textlink="">
      <xdr:nvSpPr>
        <xdr:cNvPr id="212" name="楕円 211"/>
        <xdr:cNvSpPr/>
      </xdr:nvSpPr>
      <xdr:spPr>
        <a:xfrm>
          <a:off x="10426700" y="108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127974</xdr:rowOff>
    </xdr:from>
    <xdr:ext cx="534377" cy="259045"/>
    <xdr:sp macro="" textlink="">
      <xdr:nvSpPr>
        <xdr:cNvPr id="213" name="【橋りょう・トンネル】&#10;一人当たり有形固定資産（償却資産）額該当値テキスト"/>
        <xdr:cNvSpPr txBox="1"/>
      </xdr:nvSpPr>
      <xdr:spPr>
        <a:xfrm>
          <a:off x="10515600" y="1075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44193</xdr:rowOff>
    </xdr:from>
    <xdr:to>
      <xdr:col>50</xdr:col>
      <xdr:colOff>165100</xdr:colOff>
      <xdr:row>63</xdr:row>
      <xdr:rowOff>145793</xdr:rowOff>
    </xdr:to>
    <xdr:sp macro="" textlink="">
      <xdr:nvSpPr>
        <xdr:cNvPr id="214" name="楕円 213"/>
        <xdr:cNvSpPr/>
      </xdr:nvSpPr>
      <xdr:spPr>
        <a:xfrm>
          <a:off x="9588500" y="108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92397</xdr:rowOff>
    </xdr:from>
    <xdr:to>
      <xdr:col>55</xdr:col>
      <xdr:colOff>0</xdr:colOff>
      <xdr:row>63</xdr:row>
      <xdr:rowOff>94993</xdr:rowOff>
    </xdr:to>
    <xdr:cxnSp macro="">
      <xdr:nvCxnSpPr>
        <xdr:cNvPr id="215" name="直線コネクタ 214"/>
        <xdr:cNvCxnSpPr/>
      </xdr:nvCxnSpPr>
      <xdr:spPr>
        <a:xfrm flipV="1">
          <a:off x="9639300" y="10893747"/>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44940</xdr:rowOff>
    </xdr:from>
    <xdr:to>
      <xdr:col>46</xdr:col>
      <xdr:colOff>38100</xdr:colOff>
      <xdr:row>63</xdr:row>
      <xdr:rowOff>146540</xdr:rowOff>
    </xdr:to>
    <xdr:sp macro="" textlink="">
      <xdr:nvSpPr>
        <xdr:cNvPr id="216" name="楕円 215"/>
        <xdr:cNvSpPr/>
      </xdr:nvSpPr>
      <xdr:spPr>
        <a:xfrm>
          <a:off x="8699500" y="108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94993</xdr:rowOff>
    </xdr:from>
    <xdr:to>
      <xdr:col>50</xdr:col>
      <xdr:colOff>114300</xdr:colOff>
      <xdr:row>63</xdr:row>
      <xdr:rowOff>95740</xdr:rowOff>
    </xdr:to>
    <xdr:cxnSp macro="">
      <xdr:nvCxnSpPr>
        <xdr:cNvPr id="217" name="直線コネクタ 216"/>
        <xdr:cNvCxnSpPr/>
      </xdr:nvCxnSpPr>
      <xdr:spPr>
        <a:xfrm flipV="1">
          <a:off x="8750300" y="1089634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9379</xdr:rowOff>
    </xdr:from>
    <xdr:ext cx="599010" cy="259045"/>
    <xdr:sp macro="" textlink="">
      <xdr:nvSpPr>
        <xdr:cNvPr id="218" name="n_1aveValue【橋りょう・トンネル】&#10;一人当たり有形固定資産（償却資産）額"/>
        <xdr:cNvSpPr txBox="1"/>
      </xdr:nvSpPr>
      <xdr:spPr>
        <a:xfrm>
          <a:off x="93270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19"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136920</xdr:rowOff>
    </xdr:from>
    <xdr:ext cx="534377" cy="259045"/>
    <xdr:sp macro="" textlink="">
      <xdr:nvSpPr>
        <xdr:cNvPr id="220" name="n_1mainValue【橋りょう・トンネル】&#10;一人当たり有形固定資産（償却資産）額"/>
        <xdr:cNvSpPr txBox="1"/>
      </xdr:nvSpPr>
      <xdr:spPr>
        <a:xfrm>
          <a:off x="9359411" y="109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137667</xdr:rowOff>
    </xdr:from>
    <xdr:ext cx="534377" cy="259045"/>
    <xdr:sp macro="" textlink="">
      <xdr:nvSpPr>
        <xdr:cNvPr id="221" name="n_2mainValue【橋りょう・トンネル】&#10;一人当たり有形固定資産（償却資産）額"/>
        <xdr:cNvSpPr txBox="1"/>
      </xdr:nvSpPr>
      <xdr:spPr>
        <a:xfrm>
          <a:off x="8483111" y="1093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3" name="直線コネクタ 23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4" name="テキスト ボックス 23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5" name="直線コネクタ 23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6" name="テキスト ボックス 23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7" name="直線コネクタ 23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8" name="テキスト ボックス 23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9" name="直線コネクタ 23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0" name="テキスト ボックス 23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44" name="直線コネクタ 243"/>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45"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46" name="直線コネクタ 245"/>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47"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48" name="直線コネクタ 247"/>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92473</xdr:rowOff>
    </xdr:from>
    <xdr:ext cx="405111" cy="259045"/>
    <xdr:sp macro="" textlink="">
      <xdr:nvSpPr>
        <xdr:cNvPr id="249" name="【公営住宅】&#10;有形固定資産減価償却率平均値テキスト"/>
        <xdr:cNvSpPr txBox="1"/>
      </xdr:nvSpPr>
      <xdr:spPr>
        <a:xfrm>
          <a:off x="4673600" y="1397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50" name="フローチャート: 判断 249"/>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51" name="フローチャート: 判断 25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52" name="フローチャート: 判断 251"/>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8" name="楕円 257"/>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59" name="【公営住宅】&#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xdr:rowOff>
    </xdr:from>
    <xdr:to>
      <xdr:col>20</xdr:col>
      <xdr:colOff>38100</xdr:colOff>
      <xdr:row>83</xdr:row>
      <xdr:rowOff>114046</xdr:rowOff>
    </xdr:to>
    <xdr:sp macro="" textlink="">
      <xdr:nvSpPr>
        <xdr:cNvPr id="260" name="楕円 259"/>
        <xdr:cNvSpPr/>
      </xdr:nvSpPr>
      <xdr:spPr>
        <a:xfrm>
          <a:off x="3746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63246</xdr:rowOff>
    </xdr:from>
    <xdr:to>
      <xdr:col>24</xdr:col>
      <xdr:colOff>63500</xdr:colOff>
      <xdr:row>83</xdr:row>
      <xdr:rowOff>72389</xdr:rowOff>
    </xdr:to>
    <xdr:cxnSp macro="">
      <xdr:nvCxnSpPr>
        <xdr:cNvPr id="261" name="直線コネクタ 260"/>
        <xdr:cNvCxnSpPr/>
      </xdr:nvCxnSpPr>
      <xdr:spPr>
        <a:xfrm>
          <a:off x="3797300" y="142935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117602</xdr:rowOff>
    </xdr:from>
    <xdr:to>
      <xdr:col>15</xdr:col>
      <xdr:colOff>101600</xdr:colOff>
      <xdr:row>84</xdr:row>
      <xdr:rowOff>47752</xdr:rowOff>
    </xdr:to>
    <xdr:sp macro="" textlink="">
      <xdr:nvSpPr>
        <xdr:cNvPr id="262" name="楕円 261"/>
        <xdr:cNvSpPr/>
      </xdr:nvSpPr>
      <xdr:spPr>
        <a:xfrm>
          <a:off x="2857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168402</xdr:rowOff>
    </xdr:to>
    <xdr:cxnSp macro="">
      <xdr:nvCxnSpPr>
        <xdr:cNvPr id="263" name="直線コネクタ 262"/>
        <xdr:cNvCxnSpPr/>
      </xdr:nvCxnSpPr>
      <xdr:spPr>
        <a:xfrm flipV="1">
          <a:off x="2908300" y="142935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64" name="n_1ave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65"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105173</xdr:rowOff>
    </xdr:from>
    <xdr:ext cx="405111" cy="259045"/>
    <xdr:sp macro="" textlink="">
      <xdr:nvSpPr>
        <xdr:cNvPr id="266" name="n_1mainValue【公営住宅】&#10;有形固定資産減価償却率"/>
        <xdr:cNvSpPr txBox="1"/>
      </xdr:nvSpPr>
      <xdr:spPr>
        <a:xfrm>
          <a:off x="35820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38879</xdr:rowOff>
    </xdr:from>
    <xdr:ext cx="405111" cy="259045"/>
    <xdr:sp macro="" textlink="">
      <xdr:nvSpPr>
        <xdr:cNvPr id="267" name="n_2mainValue【公営住宅】&#10;有形固定資産減価償却率"/>
        <xdr:cNvSpPr txBox="1"/>
      </xdr:nvSpPr>
      <xdr:spPr>
        <a:xfrm>
          <a:off x="2705744"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8" name="直線コネクタ 27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9" name="テキスト ボックス 27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2" name="直線コネクタ 28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3" name="テキスト ボックス 28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87" name="直線コネクタ 286"/>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88"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89" name="直線コネクタ 288"/>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90"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91" name="直線コネクタ 290"/>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32021</xdr:rowOff>
    </xdr:from>
    <xdr:ext cx="469744" cy="259045"/>
    <xdr:sp macro="" textlink="">
      <xdr:nvSpPr>
        <xdr:cNvPr id="292" name="【公営住宅】&#10;一人当たり面積平均値テキスト"/>
        <xdr:cNvSpPr txBox="1"/>
      </xdr:nvSpPr>
      <xdr:spPr>
        <a:xfrm>
          <a:off x="10515600" y="1426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93" name="フローチャート: 判断 292"/>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94" name="フローチャート: 判断 293"/>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95" name="フローチャート: 判断 294"/>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87313</xdr:rowOff>
    </xdr:from>
    <xdr:to>
      <xdr:col>55</xdr:col>
      <xdr:colOff>50800</xdr:colOff>
      <xdr:row>82</xdr:row>
      <xdr:rowOff>17463</xdr:rowOff>
    </xdr:to>
    <xdr:sp macro="" textlink="">
      <xdr:nvSpPr>
        <xdr:cNvPr id="301" name="楕円 300"/>
        <xdr:cNvSpPr/>
      </xdr:nvSpPr>
      <xdr:spPr>
        <a:xfrm>
          <a:off x="10426700" y="139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110190</xdr:rowOff>
    </xdr:from>
    <xdr:ext cx="469744" cy="259045"/>
    <xdr:sp macro="" textlink="">
      <xdr:nvSpPr>
        <xdr:cNvPr id="302" name="【公営住宅】&#10;一人当たり面積該当値テキスト"/>
        <xdr:cNvSpPr txBox="1"/>
      </xdr:nvSpPr>
      <xdr:spPr>
        <a:xfrm>
          <a:off x="10515600" y="1382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xdr:rowOff>
    </xdr:from>
    <xdr:to>
      <xdr:col>50</xdr:col>
      <xdr:colOff>165100</xdr:colOff>
      <xdr:row>83</xdr:row>
      <xdr:rowOff>104902</xdr:rowOff>
    </xdr:to>
    <xdr:sp macro="" textlink="">
      <xdr:nvSpPr>
        <xdr:cNvPr id="303" name="楕円 302"/>
        <xdr:cNvSpPr/>
      </xdr:nvSpPr>
      <xdr:spPr>
        <a:xfrm>
          <a:off x="9588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138113</xdr:rowOff>
    </xdr:from>
    <xdr:to>
      <xdr:col>55</xdr:col>
      <xdr:colOff>0</xdr:colOff>
      <xdr:row>83</xdr:row>
      <xdr:rowOff>54102</xdr:rowOff>
    </xdr:to>
    <xdr:cxnSp macro="">
      <xdr:nvCxnSpPr>
        <xdr:cNvPr id="304" name="直線コネクタ 303"/>
        <xdr:cNvCxnSpPr/>
      </xdr:nvCxnSpPr>
      <xdr:spPr>
        <a:xfrm flipV="1">
          <a:off x="9639300" y="14025563"/>
          <a:ext cx="8382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168466</xdr:rowOff>
    </xdr:from>
    <xdr:to>
      <xdr:col>46</xdr:col>
      <xdr:colOff>38100</xdr:colOff>
      <xdr:row>83</xdr:row>
      <xdr:rowOff>98616</xdr:rowOff>
    </xdr:to>
    <xdr:sp macro="" textlink="">
      <xdr:nvSpPr>
        <xdr:cNvPr id="305" name="楕円 304"/>
        <xdr:cNvSpPr/>
      </xdr:nvSpPr>
      <xdr:spPr>
        <a:xfrm>
          <a:off x="8699500" y="142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47816</xdr:rowOff>
    </xdr:from>
    <xdr:to>
      <xdr:col>50</xdr:col>
      <xdr:colOff>114300</xdr:colOff>
      <xdr:row>83</xdr:row>
      <xdr:rowOff>54102</xdr:rowOff>
    </xdr:to>
    <xdr:cxnSp macro="">
      <xdr:nvCxnSpPr>
        <xdr:cNvPr id="306" name="直線コネクタ 305"/>
        <xdr:cNvCxnSpPr/>
      </xdr:nvCxnSpPr>
      <xdr:spPr>
        <a:xfrm>
          <a:off x="8750300" y="14278166"/>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5160</xdr:rowOff>
    </xdr:from>
    <xdr:ext cx="469744" cy="259045"/>
    <xdr:sp macro="" textlink="">
      <xdr:nvSpPr>
        <xdr:cNvPr id="307" name="n_1aveValue【公営住宅】&#10;一人当たり面積"/>
        <xdr:cNvSpPr txBox="1"/>
      </xdr:nvSpPr>
      <xdr:spPr>
        <a:xfrm>
          <a:off x="93917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167467</xdr:rowOff>
    </xdr:from>
    <xdr:ext cx="469744" cy="259045"/>
    <xdr:sp macro="" textlink="">
      <xdr:nvSpPr>
        <xdr:cNvPr id="308" name="n_2aveValue【公営住宅】&#10;一人当たり面積"/>
        <xdr:cNvSpPr txBox="1"/>
      </xdr:nvSpPr>
      <xdr:spPr>
        <a:xfrm>
          <a:off x="8515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121429</xdr:rowOff>
    </xdr:from>
    <xdr:ext cx="469744" cy="259045"/>
    <xdr:sp macro="" textlink="">
      <xdr:nvSpPr>
        <xdr:cNvPr id="309" name="n_1mainValue【公営住宅】&#10;一人当たり面積"/>
        <xdr:cNvSpPr txBox="1"/>
      </xdr:nvSpPr>
      <xdr:spPr>
        <a:xfrm>
          <a:off x="9391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115143</xdr:rowOff>
    </xdr:from>
    <xdr:ext cx="469744" cy="259045"/>
    <xdr:sp macro="" textlink="">
      <xdr:nvSpPr>
        <xdr:cNvPr id="310" name="n_2mainValue【公営住宅】&#10;一人当たり面積"/>
        <xdr:cNvSpPr txBox="1"/>
      </xdr:nvSpPr>
      <xdr:spPr>
        <a:xfrm>
          <a:off x="8515427" y="140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2" name="直線コネクタ 32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3" name="テキスト ボックス 32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4" name="直線コネクタ 32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5" name="テキスト ボックス 32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6" name="直線コネクタ 32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7" name="テキスト ボックス 32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8" name="直線コネクタ 32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9" name="テキスト ボックス 32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0" name="直線コネクタ 32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1" name="テキスト ボックス 33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2" name="直線コネクタ 33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3" name="テキスト ボックス 33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5" name="テキスト ボックス 33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25581</xdr:rowOff>
    </xdr:from>
    <xdr:to>
      <xdr:col>24</xdr:col>
      <xdr:colOff>62865</xdr:colOff>
      <xdr:row>108</xdr:row>
      <xdr:rowOff>43543</xdr:rowOff>
    </xdr:to>
    <xdr:cxnSp macro="">
      <xdr:nvCxnSpPr>
        <xdr:cNvPr id="337" name="直線コネクタ 336"/>
        <xdr:cNvCxnSpPr/>
      </xdr:nvCxnSpPr>
      <xdr:spPr>
        <a:xfrm flipV="1">
          <a:off x="4634865" y="1699913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38" name="【港湾・漁港】&#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39" name="直線コネクタ 338"/>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143708</xdr:rowOff>
    </xdr:from>
    <xdr:ext cx="405111" cy="259045"/>
    <xdr:sp macro="" textlink="">
      <xdr:nvSpPr>
        <xdr:cNvPr id="340" name="【港湾・漁港】&#10;有形固定資産減価償却率最大値テキスト"/>
        <xdr:cNvSpPr txBox="1"/>
      </xdr:nvSpPr>
      <xdr:spPr>
        <a:xfrm>
          <a:off x="4673600" y="16774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25581</xdr:rowOff>
    </xdr:from>
    <xdr:to>
      <xdr:col>24</xdr:col>
      <xdr:colOff>152400</xdr:colOff>
      <xdr:row>99</xdr:row>
      <xdr:rowOff>25581</xdr:rowOff>
    </xdr:to>
    <xdr:cxnSp macro="">
      <xdr:nvCxnSpPr>
        <xdr:cNvPr id="341" name="直線コネクタ 340"/>
        <xdr:cNvCxnSpPr/>
      </xdr:nvCxnSpPr>
      <xdr:spPr>
        <a:xfrm>
          <a:off x="4546600" y="1699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131553</xdr:rowOff>
    </xdr:from>
    <xdr:ext cx="405111" cy="259045"/>
    <xdr:sp macro="" textlink="">
      <xdr:nvSpPr>
        <xdr:cNvPr id="342" name="【港湾・漁港】&#10;有形固定資産減価償却率平均値テキスト"/>
        <xdr:cNvSpPr txBox="1"/>
      </xdr:nvSpPr>
      <xdr:spPr>
        <a:xfrm>
          <a:off x="4673600" y="16933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108676</xdr:rowOff>
    </xdr:from>
    <xdr:to>
      <xdr:col>24</xdr:col>
      <xdr:colOff>114300</xdr:colOff>
      <xdr:row>100</xdr:row>
      <xdr:rowOff>38826</xdr:rowOff>
    </xdr:to>
    <xdr:sp macro="" textlink="">
      <xdr:nvSpPr>
        <xdr:cNvPr id="343" name="フローチャート: 判断 342"/>
        <xdr:cNvSpPr/>
      </xdr:nvSpPr>
      <xdr:spPr>
        <a:xfrm>
          <a:off x="4584700" y="170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28666</xdr:rowOff>
    </xdr:from>
    <xdr:to>
      <xdr:col>20</xdr:col>
      <xdr:colOff>38100</xdr:colOff>
      <xdr:row>100</xdr:row>
      <xdr:rowOff>130266</xdr:rowOff>
    </xdr:to>
    <xdr:sp macro="" textlink="">
      <xdr:nvSpPr>
        <xdr:cNvPr id="344" name="フローチャート: 判断 343"/>
        <xdr:cNvSpPr/>
      </xdr:nvSpPr>
      <xdr:spPr>
        <a:xfrm>
          <a:off x="3746500" y="171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13970</xdr:rowOff>
    </xdr:from>
    <xdr:to>
      <xdr:col>15</xdr:col>
      <xdr:colOff>101600</xdr:colOff>
      <xdr:row>101</xdr:row>
      <xdr:rowOff>115570</xdr:rowOff>
    </xdr:to>
    <xdr:sp macro="" textlink="">
      <xdr:nvSpPr>
        <xdr:cNvPr id="345" name="フローチャート: 判断 344"/>
        <xdr:cNvSpPr/>
      </xdr:nvSpPr>
      <xdr:spPr>
        <a:xfrm>
          <a:off x="28575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141332</xdr:rowOff>
    </xdr:from>
    <xdr:to>
      <xdr:col>24</xdr:col>
      <xdr:colOff>114300</xdr:colOff>
      <xdr:row>100</xdr:row>
      <xdr:rowOff>71482</xdr:rowOff>
    </xdr:to>
    <xdr:sp macro="" textlink="">
      <xdr:nvSpPr>
        <xdr:cNvPr id="351" name="楕円 350"/>
        <xdr:cNvSpPr/>
      </xdr:nvSpPr>
      <xdr:spPr>
        <a:xfrm>
          <a:off x="458470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119759</xdr:rowOff>
    </xdr:from>
    <xdr:ext cx="405111" cy="259045"/>
    <xdr:sp macro="" textlink="">
      <xdr:nvSpPr>
        <xdr:cNvPr id="352" name="【港湾・漁港】&#10;有形固定資産減価償却率該当値テキスト"/>
        <xdr:cNvSpPr txBox="1"/>
      </xdr:nvSpPr>
      <xdr:spPr>
        <a:xfrm>
          <a:off x="4673600" y="17093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31931</xdr:rowOff>
    </xdr:from>
    <xdr:to>
      <xdr:col>20</xdr:col>
      <xdr:colOff>38100</xdr:colOff>
      <xdr:row>100</xdr:row>
      <xdr:rowOff>133531</xdr:rowOff>
    </xdr:to>
    <xdr:sp macro="" textlink="">
      <xdr:nvSpPr>
        <xdr:cNvPr id="353" name="楕円 352"/>
        <xdr:cNvSpPr/>
      </xdr:nvSpPr>
      <xdr:spPr>
        <a:xfrm>
          <a:off x="3746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20682</xdr:rowOff>
    </xdr:from>
    <xdr:to>
      <xdr:col>24</xdr:col>
      <xdr:colOff>63500</xdr:colOff>
      <xdr:row>100</xdr:row>
      <xdr:rowOff>82731</xdr:rowOff>
    </xdr:to>
    <xdr:cxnSp macro="">
      <xdr:nvCxnSpPr>
        <xdr:cNvPr id="354" name="直線コネクタ 353"/>
        <xdr:cNvCxnSpPr/>
      </xdr:nvCxnSpPr>
      <xdr:spPr>
        <a:xfrm flipV="1">
          <a:off x="3797300" y="1716568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77651</xdr:rowOff>
    </xdr:from>
    <xdr:to>
      <xdr:col>15</xdr:col>
      <xdr:colOff>101600</xdr:colOff>
      <xdr:row>107</xdr:row>
      <xdr:rowOff>7801</xdr:rowOff>
    </xdr:to>
    <xdr:sp macro="" textlink="">
      <xdr:nvSpPr>
        <xdr:cNvPr id="355" name="楕円 354"/>
        <xdr:cNvSpPr/>
      </xdr:nvSpPr>
      <xdr:spPr>
        <a:xfrm>
          <a:off x="2857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82731</xdr:rowOff>
    </xdr:from>
    <xdr:to>
      <xdr:col>19</xdr:col>
      <xdr:colOff>177800</xdr:colOff>
      <xdr:row>106</xdr:row>
      <xdr:rowOff>128451</xdr:rowOff>
    </xdr:to>
    <xdr:cxnSp macro="">
      <xdr:nvCxnSpPr>
        <xdr:cNvPr id="356" name="直線コネクタ 355"/>
        <xdr:cNvCxnSpPr/>
      </xdr:nvCxnSpPr>
      <xdr:spPr>
        <a:xfrm flipV="1">
          <a:off x="2908300" y="17227731"/>
          <a:ext cx="8890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146793</xdr:rowOff>
    </xdr:from>
    <xdr:ext cx="405111" cy="259045"/>
    <xdr:sp macro="" textlink="">
      <xdr:nvSpPr>
        <xdr:cNvPr id="357" name="n_1aveValue【港湾・漁港】&#10;有形固定資産減価償却率"/>
        <xdr:cNvSpPr txBox="1"/>
      </xdr:nvSpPr>
      <xdr:spPr>
        <a:xfrm>
          <a:off x="3582044" y="1694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132097</xdr:rowOff>
    </xdr:from>
    <xdr:ext cx="405111" cy="259045"/>
    <xdr:sp macro="" textlink="">
      <xdr:nvSpPr>
        <xdr:cNvPr id="358" name="n_2aveValue【港湾・漁港】&#10;有形固定資産減価償却率"/>
        <xdr:cNvSpPr txBox="1"/>
      </xdr:nvSpPr>
      <xdr:spPr>
        <a:xfrm>
          <a:off x="27057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124658</xdr:rowOff>
    </xdr:from>
    <xdr:ext cx="405111" cy="259045"/>
    <xdr:sp macro="" textlink="">
      <xdr:nvSpPr>
        <xdr:cNvPr id="359" name="n_1mainValue【港湾・漁港】&#10;有形固定資産減価償却率"/>
        <xdr:cNvSpPr txBox="1"/>
      </xdr:nvSpPr>
      <xdr:spPr>
        <a:xfrm>
          <a:off x="3582044" y="17269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170378</xdr:rowOff>
    </xdr:from>
    <xdr:ext cx="405111" cy="259045"/>
    <xdr:sp macro="" textlink="">
      <xdr:nvSpPr>
        <xdr:cNvPr id="360" name="n_2mainValue【港湾・漁港】&#10;有形固定資産減価償却率"/>
        <xdr:cNvSpPr txBox="1"/>
      </xdr:nvSpPr>
      <xdr:spPr>
        <a:xfrm>
          <a:off x="2705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2" name="テキスト ボックス 371"/>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4" name="テキスト ボックス 373"/>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6" name="テキスト ボックス 375"/>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8" name="テキスト ボックス 377"/>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0" name="テキスト ボックス 379"/>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2" name="テキスト ボックス 381"/>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4" name="テキスト ボックス 38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155305</xdr:rowOff>
    </xdr:from>
    <xdr:to>
      <xdr:col>54</xdr:col>
      <xdr:colOff>189865</xdr:colOff>
      <xdr:row>109</xdr:row>
      <xdr:rowOff>24758</xdr:rowOff>
    </xdr:to>
    <xdr:cxnSp macro="">
      <xdr:nvCxnSpPr>
        <xdr:cNvPr id="386" name="直線コネクタ 385"/>
        <xdr:cNvCxnSpPr/>
      </xdr:nvCxnSpPr>
      <xdr:spPr>
        <a:xfrm flipV="1">
          <a:off x="10476865" y="17128855"/>
          <a:ext cx="0" cy="158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28585</xdr:rowOff>
    </xdr:from>
    <xdr:ext cx="469744" cy="259045"/>
    <xdr:sp macro="" textlink="">
      <xdr:nvSpPr>
        <xdr:cNvPr id="387" name="【港湾・漁港】&#10;一人当たり有形固定資産（償却資産）額最小値テキスト"/>
        <xdr:cNvSpPr txBox="1"/>
      </xdr:nvSpPr>
      <xdr:spPr>
        <a:xfrm>
          <a:off x="10515600" y="18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24758</xdr:rowOff>
    </xdr:from>
    <xdr:to>
      <xdr:col>55</xdr:col>
      <xdr:colOff>88900</xdr:colOff>
      <xdr:row>109</xdr:row>
      <xdr:rowOff>24758</xdr:rowOff>
    </xdr:to>
    <xdr:cxnSp macro="">
      <xdr:nvCxnSpPr>
        <xdr:cNvPr id="388" name="直線コネクタ 387"/>
        <xdr:cNvCxnSpPr/>
      </xdr:nvCxnSpPr>
      <xdr:spPr>
        <a:xfrm>
          <a:off x="10388600" y="187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101982</xdr:rowOff>
    </xdr:from>
    <xdr:ext cx="599010" cy="259045"/>
    <xdr:sp macro="" textlink="">
      <xdr:nvSpPr>
        <xdr:cNvPr id="389" name="【港湾・漁港】&#10;一人当たり有形固定資産（償却資産）額最大値テキスト"/>
        <xdr:cNvSpPr txBox="1"/>
      </xdr:nvSpPr>
      <xdr:spPr>
        <a:xfrm>
          <a:off x="10515600" y="169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155305</xdr:rowOff>
    </xdr:from>
    <xdr:to>
      <xdr:col>55</xdr:col>
      <xdr:colOff>88900</xdr:colOff>
      <xdr:row>99</xdr:row>
      <xdr:rowOff>155305</xdr:rowOff>
    </xdr:to>
    <xdr:cxnSp macro="">
      <xdr:nvCxnSpPr>
        <xdr:cNvPr id="390" name="直線コネクタ 389"/>
        <xdr:cNvCxnSpPr/>
      </xdr:nvCxnSpPr>
      <xdr:spPr>
        <a:xfrm>
          <a:off x="10388600" y="1712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17138</xdr:rowOff>
    </xdr:from>
    <xdr:ext cx="599010" cy="259045"/>
    <xdr:sp macro="" textlink="">
      <xdr:nvSpPr>
        <xdr:cNvPr id="391" name="【港湾・漁港】&#10;一人当たり有形固定資産（償却資産）額平均値テキスト"/>
        <xdr:cNvSpPr txBox="1"/>
      </xdr:nvSpPr>
      <xdr:spPr>
        <a:xfrm>
          <a:off x="10515600" y="18019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38711</xdr:rowOff>
    </xdr:from>
    <xdr:to>
      <xdr:col>55</xdr:col>
      <xdr:colOff>50800</xdr:colOff>
      <xdr:row>105</xdr:row>
      <xdr:rowOff>140311</xdr:rowOff>
    </xdr:to>
    <xdr:sp macro="" textlink="">
      <xdr:nvSpPr>
        <xdr:cNvPr id="392" name="フローチャート: 判断 391"/>
        <xdr:cNvSpPr/>
      </xdr:nvSpPr>
      <xdr:spPr>
        <a:xfrm>
          <a:off x="10426700" y="180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71382</xdr:rowOff>
    </xdr:from>
    <xdr:to>
      <xdr:col>50</xdr:col>
      <xdr:colOff>165100</xdr:colOff>
      <xdr:row>105</xdr:row>
      <xdr:rowOff>1532</xdr:rowOff>
    </xdr:to>
    <xdr:sp macro="" textlink="">
      <xdr:nvSpPr>
        <xdr:cNvPr id="393" name="フローチャート: 判断 392"/>
        <xdr:cNvSpPr/>
      </xdr:nvSpPr>
      <xdr:spPr>
        <a:xfrm>
          <a:off x="9588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100166</xdr:rowOff>
    </xdr:from>
    <xdr:to>
      <xdr:col>46</xdr:col>
      <xdr:colOff>38100</xdr:colOff>
      <xdr:row>106</xdr:row>
      <xdr:rowOff>30316</xdr:rowOff>
    </xdr:to>
    <xdr:sp macro="" textlink="">
      <xdr:nvSpPr>
        <xdr:cNvPr id="394" name="フローチャート: 判断 393"/>
        <xdr:cNvSpPr/>
      </xdr:nvSpPr>
      <xdr:spPr>
        <a:xfrm>
          <a:off x="8699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104505</xdr:rowOff>
    </xdr:from>
    <xdr:to>
      <xdr:col>55</xdr:col>
      <xdr:colOff>50800</xdr:colOff>
      <xdr:row>100</xdr:row>
      <xdr:rowOff>34655</xdr:rowOff>
    </xdr:to>
    <xdr:sp macro="" textlink="">
      <xdr:nvSpPr>
        <xdr:cNvPr id="400" name="楕円 399"/>
        <xdr:cNvSpPr/>
      </xdr:nvSpPr>
      <xdr:spPr>
        <a:xfrm>
          <a:off x="10426700" y="170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57532</xdr:rowOff>
    </xdr:from>
    <xdr:ext cx="599010" cy="259045"/>
    <xdr:sp macro="" textlink="">
      <xdr:nvSpPr>
        <xdr:cNvPr id="401" name="【港湾・漁港】&#10;一人当たり有形固定資産（償却資産）額該当値テキスト"/>
        <xdr:cNvSpPr txBox="1"/>
      </xdr:nvSpPr>
      <xdr:spPr>
        <a:xfrm>
          <a:off x="10515600" y="1703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114956</xdr:rowOff>
    </xdr:from>
    <xdr:to>
      <xdr:col>50</xdr:col>
      <xdr:colOff>165100</xdr:colOff>
      <xdr:row>100</xdr:row>
      <xdr:rowOff>45106</xdr:rowOff>
    </xdr:to>
    <xdr:sp macro="" textlink="">
      <xdr:nvSpPr>
        <xdr:cNvPr id="402" name="楕円 401"/>
        <xdr:cNvSpPr/>
      </xdr:nvSpPr>
      <xdr:spPr>
        <a:xfrm>
          <a:off x="9588500" y="170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155305</xdr:rowOff>
    </xdr:from>
    <xdr:to>
      <xdr:col>55</xdr:col>
      <xdr:colOff>0</xdr:colOff>
      <xdr:row>99</xdr:row>
      <xdr:rowOff>165756</xdr:rowOff>
    </xdr:to>
    <xdr:cxnSp macro="">
      <xdr:nvCxnSpPr>
        <xdr:cNvPr id="403" name="直線コネクタ 402"/>
        <xdr:cNvCxnSpPr/>
      </xdr:nvCxnSpPr>
      <xdr:spPr>
        <a:xfrm flipV="1">
          <a:off x="9639300" y="17128855"/>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139478</xdr:rowOff>
    </xdr:from>
    <xdr:to>
      <xdr:col>46</xdr:col>
      <xdr:colOff>38100</xdr:colOff>
      <xdr:row>109</xdr:row>
      <xdr:rowOff>69628</xdr:rowOff>
    </xdr:to>
    <xdr:sp macro="" textlink="">
      <xdr:nvSpPr>
        <xdr:cNvPr id="404" name="楕円 403"/>
        <xdr:cNvSpPr/>
      </xdr:nvSpPr>
      <xdr:spPr>
        <a:xfrm>
          <a:off x="8699500" y="18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165756</xdr:rowOff>
    </xdr:from>
    <xdr:to>
      <xdr:col>50</xdr:col>
      <xdr:colOff>114300</xdr:colOff>
      <xdr:row>109</xdr:row>
      <xdr:rowOff>18828</xdr:rowOff>
    </xdr:to>
    <xdr:cxnSp macro="">
      <xdr:nvCxnSpPr>
        <xdr:cNvPr id="405" name="直線コネクタ 404"/>
        <xdr:cNvCxnSpPr/>
      </xdr:nvCxnSpPr>
      <xdr:spPr>
        <a:xfrm flipV="1">
          <a:off x="8750300" y="17139306"/>
          <a:ext cx="889000" cy="156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164109</xdr:rowOff>
    </xdr:from>
    <xdr:ext cx="599010" cy="259045"/>
    <xdr:sp macro="" textlink="">
      <xdr:nvSpPr>
        <xdr:cNvPr id="406" name="n_1aveValue【港湾・漁港】&#10;一人当たり有形固定資産（償却資産）額"/>
        <xdr:cNvSpPr txBox="1"/>
      </xdr:nvSpPr>
      <xdr:spPr>
        <a:xfrm>
          <a:off x="9327095" y="17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46843</xdr:rowOff>
    </xdr:from>
    <xdr:ext cx="599010" cy="259045"/>
    <xdr:sp macro="" textlink="">
      <xdr:nvSpPr>
        <xdr:cNvPr id="407" name="n_2aveValue【港湾・漁港】&#10;一人当たり有形固定資産（償却資産）額"/>
        <xdr:cNvSpPr txBox="1"/>
      </xdr:nvSpPr>
      <xdr:spPr>
        <a:xfrm>
          <a:off x="8450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61633</xdr:rowOff>
    </xdr:from>
    <xdr:ext cx="599010" cy="259045"/>
    <xdr:sp macro="" textlink="">
      <xdr:nvSpPr>
        <xdr:cNvPr id="408" name="n_1mainValue【港湾・漁港】&#10;一人当たり有形固定資産（償却資産）額"/>
        <xdr:cNvSpPr txBox="1"/>
      </xdr:nvSpPr>
      <xdr:spPr>
        <a:xfrm>
          <a:off x="9327095" y="168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60755</xdr:rowOff>
    </xdr:from>
    <xdr:ext cx="469744" cy="259045"/>
    <xdr:sp macro="" textlink="">
      <xdr:nvSpPr>
        <xdr:cNvPr id="409" name="n_2mainValue【港湾・漁港】&#10;一人当たり有形固定資産（償却資産）額"/>
        <xdr:cNvSpPr txBox="1"/>
      </xdr:nvSpPr>
      <xdr:spPr>
        <a:xfrm>
          <a:off x="8515428" y="1874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434" name="直線コネクタ 433"/>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3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36" name="直線コネクタ 43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437"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438" name="直線コネクタ 437"/>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439"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40" name="フローチャート: 判断 43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441" name="フローチャート: 判断 440"/>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442" name="フローチャート: 判断 441"/>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31115</xdr:rowOff>
    </xdr:from>
    <xdr:to>
      <xdr:col>85</xdr:col>
      <xdr:colOff>177800</xdr:colOff>
      <xdr:row>39</xdr:row>
      <xdr:rowOff>132715</xdr:rowOff>
    </xdr:to>
    <xdr:sp macro="" textlink="">
      <xdr:nvSpPr>
        <xdr:cNvPr id="448" name="楕円 447"/>
        <xdr:cNvSpPr/>
      </xdr:nvSpPr>
      <xdr:spPr>
        <a:xfrm>
          <a:off x="162687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9542</xdr:rowOff>
    </xdr:from>
    <xdr:ext cx="405111" cy="259045"/>
    <xdr:sp macro="" textlink="">
      <xdr:nvSpPr>
        <xdr:cNvPr id="449" name="【認定こども園・幼稚園・保育所】&#10;有形固定資産減価償却率該当値テキスト"/>
        <xdr:cNvSpPr txBox="1"/>
      </xdr:nvSpPr>
      <xdr:spPr>
        <a:xfrm>
          <a:off x="16357600"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450" name="楕円 449"/>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39</xdr:row>
      <xdr:rowOff>81915</xdr:rowOff>
    </xdr:to>
    <xdr:cxnSp macro="">
      <xdr:nvCxnSpPr>
        <xdr:cNvPr id="451" name="直線コネクタ 450"/>
        <xdr:cNvCxnSpPr/>
      </xdr:nvCxnSpPr>
      <xdr:spPr>
        <a:xfrm>
          <a:off x="15481300" y="658558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452" name="楕円 451"/>
        <xdr:cNvSpPr/>
      </xdr:nvSpPr>
      <xdr:spPr>
        <a:xfrm>
          <a:off x="14541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146685</xdr:rowOff>
    </xdr:to>
    <xdr:cxnSp macro="">
      <xdr:nvCxnSpPr>
        <xdr:cNvPr id="453" name="直線コネクタ 452"/>
        <xdr:cNvCxnSpPr/>
      </xdr:nvCxnSpPr>
      <xdr:spPr>
        <a:xfrm flipV="1">
          <a:off x="14592300" y="65855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454"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455"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456" name="n_1main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457" name="n_2mainValue【認定こども園・幼稚園・保育所】&#10;有形固定資産減価償却率"/>
        <xdr:cNvSpPr txBox="1"/>
      </xdr:nvSpPr>
      <xdr:spPr>
        <a:xfrm>
          <a:off x="14389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9" name="テキスト ボックス 46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71" name="テキスト ボックス 47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3" name="テキスト ボックス 47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5" name="テキスト ボックス 47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479" name="直線コネクタ 478"/>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480"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481" name="直線コネクタ 480"/>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482"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83" name="直線コネクタ 482"/>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84"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85" name="フローチャート: 判断 484"/>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86" name="フローチャート: 判断 485"/>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87" name="フローチャート: 判断 486"/>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77978</xdr:rowOff>
    </xdr:from>
    <xdr:to>
      <xdr:col>116</xdr:col>
      <xdr:colOff>114300</xdr:colOff>
      <xdr:row>37</xdr:row>
      <xdr:rowOff>8128</xdr:rowOff>
    </xdr:to>
    <xdr:sp macro="" textlink="">
      <xdr:nvSpPr>
        <xdr:cNvPr id="493" name="楕円 492"/>
        <xdr:cNvSpPr/>
      </xdr:nvSpPr>
      <xdr:spPr>
        <a:xfrm>
          <a:off x="22110700" y="62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100855</xdr:rowOff>
    </xdr:from>
    <xdr:ext cx="469744" cy="259045"/>
    <xdr:sp macro="" textlink="">
      <xdr:nvSpPr>
        <xdr:cNvPr id="494" name="【認定こども園・幼稚園・保育所】&#10;一人当たり面積該当値テキスト"/>
        <xdr:cNvSpPr txBox="1"/>
      </xdr:nvSpPr>
      <xdr:spPr>
        <a:xfrm>
          <a:off x="22199600"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95" name="楕円 494"/>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128778</xdr:rowOff>
    </xdr:from>
    <xdr:to>
      <xdr:col>116</xdr:col>
      <xdr:colOff>63500</xdr:colOff>
      <xdr:row>37</xdr:row>
      <xdr:rowOff>156210</xdr:rowOff>
    </xdr:to>
    <xdr:cxnSp macro="">
      <xdr:nvCxnSpPr>
        <xdr:cNvPr id="496" name="直線コネクタ 495"/>
        <xdr:cNvCxnSpPr/>
      </xdr:nvCxnSpPr>
      <xdr:spPr>
        <a:xfrm flipV="1">
          <a:off x="21323300" y="6300978"/>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112268</xdr:rowOff>
    </xdr:from>
    <xdr:to>
      <xdr:col>107</xdr:col>
      <xdr:colOff>101600</xdr:colOff>
      <xdr:row>38</xdr:row>
      <xdr:rowOff>42418</xdr:rowOff>
    </xdr:to>
    <xdr:sp macro="" textlink="">
      <xdr:nvSpPr>
        <xdr:cNvPr id="497" name="楕円 496"/>
        <xdr:cNvSpPr/>
      </xdr:nvSpPr>
      <xdr:spPr>
        <a:xfrm>
          <a:off x="20383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37</xdr:row>
      <xdr:rowOff>163068</xdr:rowOff>
    </xdr:to>
    <xdr:cxnSp macro="">
      <xdr:nvCxnSpPr>
        <xdr:cNvPr id="498" name="直線コネクタ 497"/>
        <xdr:cNvCxnSpPr/>
      </xdr:nvCxnSpPr>
      <xdr:spPr>
        <a:xfrm flipV="1">
          <a:off x="20434300" y="64998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99"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500" name="n_2ave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501" name="n_1mainValue【認定こども園・幼稚園・保育所】&#10;一人当たり面積"/>
        <xdr:cNvSpPr txBox="1"/>
      </xdr:nvSpPr>
      <xdr:spPr>
        <a:xfrm>
          <a:off x="21075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58945</xdr:rowOff>
    </xdr:from>
    <xdr:ext cx="469744" cy="259045"/>
    <xdr:sp macro="" textlink="">
      <xdr:nvSpPr>
        <xdr:cNvPr id="502" name="n_2mainValue【認定こども園・幼稚園・保育所】&#10;一人当たり面積"/>
        <xdr:cNvSpPr txBox="1"/>
      </xdr:nvSpPr>
      <xdr:spPr>
        <a:xfrm>
          <a:off x="201994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529" name="直線コネクタ 528"/>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530"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531" name="直線コネクタ 530"/>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532"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533" name="直線コネクタ 532"/>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34"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35" name="フローチャート: 判断 534"/>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6" name="フローチャート: 判断 535"/>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37" name="フローチャート: 判断 536"/>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543" name="楕円 542"/>
        <xdr:cNvSpPr/>
      </xdr:nvSpPr>
      <xdr:spPr>
        <a:xfrm>
          <a:off x="16268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544" name="【学校施設】&#10;有形固定資産減価償却率該当値テキスト"/>
        <xdr:cNvSpPr txBox="1"/>
      </xdr:nvSpPr>
      <xdr:spPr>
        <a:xfrm>
          <a:off x="16357600"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45" name="楕円 544"/>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94706</xdr:rowOff>
    </xdr:to>
    <xdr:cxnSp macro="">
      <xdr:nvCxnSpPr>
        <xdr:cNvPr id="546" name="直線コネクタ 545"/>
        <xdr:cNvCxnSpPr/>
      </xdr:nvCxnSpPr>
      <xdr:spPr>
        <a:xfrm>
          <a:off x="15481300" y="1035884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7" name="楕円 546"/>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71846</xdr:rowOff>
    </xdr:to>
    <xdr:cxnSp macro="">
      <xdr:nvCxnSpPr>
        <xdr:cNvPr id="548" name="直線コネクタ 547"/>
        <xdr:cNvCxnSpPr/>
      </xdr:nvCxnSpPr>
      <xdr:spPr>
        <a:xfrm>
          <a:off x="14592300" y="103196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49"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50" name="n_2aveValue【学校施設】&#10;有形固定資産減価償却率"/>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139173</xdr:rowOff>
    </xdr:from>
    <xdr:ext cx="405111" cy="259045"/>
    <xdr:sp macro="" textlink="">
      <xdr:nvSpPr>
        <xdr:cNvPr id="551" name="n_1mainValue【学校施設】&#10;有形固定資産減価償却率"/>
        <xdr:cNvSpPr txBox="1"/>
      </xdr:nvSpPr>
      <xdr:spPr>
        <a:xfrm>
          <a:off x="15266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2" name="n_2mainValue【学校施設】&#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577" name="直線コネクタ 576"/>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578"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579" name="直線コネクタ 578"/>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580"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581" name="直線コネクタ 580"/>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160799</xdr:rowOff>
    </xdr:from>
    <xdr:ext cx="469744" cy="259045"/>
    <xdr:sp macro="" textlink="">
      <xdr:nvSpPr>
        <xdr:cNvPr id="582" name="【学校施設】&#10;一人当たり面積平均値テキスト"/>
        <xdr:cNvSpPr txBox="1"/>
      </xdr:nvSpPr>
      <xdr:spPr>
        <a:xfrm>
          <a:off x="22199600" y="1044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83" name="フローチャート: 判断 582"/>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84" name="フローチャート: 判断 583"/>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85" name="フローチャート: 判断 584"/>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67310</xdr:rowOff>
    </xdr:from>
    <xdr:to>
      <xdr:col>116</xdr:col>
      <xdr:colOff>114300</xdr:colOff>
      <xdr:row>58</xdr:row>
      <xdr:rowOff>168910</xdr:rowOff>
    </xdr:to>
    <xdr:sp macro="" textlink="">
      <xdr:nvSpPr>
        <xdr:cNvPr id="591" name="楕円 590"/>
        <xdr:cNvSpPr/>
      </xdr:nvSpPr>
      <xdr:spPr>
        <a:xfrm>
          <a:off x="221107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90187</xdr:rowOff>
    </xdr:from>
    <xdr:ext cx="469744" cy="259045"/>
    <xdr:sp macro="" textlink="">
      <xdr:nvSpPr>
        <xdr:cNvPr id="592" name="【学校施設】&#10;一人当たり面積該当値テキスト"/>
        <xdr:cNvSpPr txBox="1"/>
      </xdr:nvSpPr>
      <xdr:spPr>
        <a:xfrm>
          <a:off x="221996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127508</xdr:rowOff>
    </xdr:from>
    <xdr:to>
      <xdr:col>112</xdr:col>
      <xdr:colOff>38100</xdr:colOff>
      <xdr:row>59</xdr:row>
      <xdr:rowOff>57658</xdr:rowOff>
    </xdr:to>
    <xdr:sp macro="" textlink="">
      <xdr:nvSpPr>
        <xdr:cNvPr id="593" name="楕円 592"/>
        <xdr:cNvSpPr/>
      </xdr:nvSpPr>
      <xdr:spPr>
        <a:xfrm>
          <a:off x="2127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118110</xdr:rowOff>
    </xdr:from>
    <xdr:to>
      <xdr:col>116</xdr:col>
      <xdr:colOff>63500</xdr:colOff>
      <xdr:row>59</xdr:row>
      <xdr:rowOff>6858</xdr:rowOff>
    </xdr:to>
    <xdr:cxnSp macro="">
      <xdr:nvCxnSpPr>
        <xdr:cNvPr id="594" name="直線コネクタ 593"/>
        <xdr:cNvCxnSpPr/>
      </xdr:nvCxnSpPr>
      <xdr:spPr>
        <a:xfrm flipV="1">
          <a:off x="21323300" y="10062210"/>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143510</xdr:rowOff>
    </xdr:from>
    <xdr:to>
      <xdr:col>107</xdr:col>
      <xdr:colOff>101600</xdr:colOff>
      <xdr:row>59</xdr:row>
      <xdr:rowOff>73660</xdr:rowOff>
    </xdr:to>
    <xdr:sp macro="" textlink="">
      <xdr:nvSpPr>
        <xdr:cNvPr id="595" name="楕円 594"/>
        <xdr:cNvSpPr/>
      </xdr:nvSpPr>
      <xdr:spPr>
        <a:xfrm>
          <a:off x="2038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xdr:rowOff>
    </xdr:from>
    <xdr:to>
      <xdr:col>111</xdr:col>
      <xdr:colOff>177800</xdr:colOff>
      <xdr:row>59</xdr:row>
      <xdr:rowOff>22860</xdr:rowOff>
    </xdr:to>
    <xdr:cxnSp macro="">
      <xdr:nvCxnSpPr>
        <xdr:cNvPr id="596" name="直線コネクタ 595"/>
        <xdr:cNvCxnSpPr/>
      </xdr:nvCxnSpPr>
      <xdr:spPr>
        <a:xfrm flipV="1">
          <a:off x="20434300" y="1012240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126509</xdr:rowOff>
    </xdr:from>
    <xdr:ext cx="469744" cy="259045"/>
    <xdr:sp macro="" textlink="">
      <xdr:nvSpPr>
        <xdr:cNvPr id="597" name="n_1aveValue【学校施設】&#10;一人当たり面積"/>
        <xdr:cNvSpPr txBox="1"/>
      </xdr:nvSpPr>
      <xdr:spPr>
        <a:xfrm>
          <a:off x="21075727"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147083</xdr:rowOff>
    </xdr:from>
    <xdr:ext cx="469744" cy="259045"/>
    <xdr:sp macro="" textlink="">
      <xdr:nvSpPr>
        <xdr:cNvPr id="598" name="n_2aveValue【学校施設】&#10;一人当たり面積"/>
        <xdr:cNvSpPr txBox="1"/>
      </xdr:nvSpPr>
      <xdr:spPr>
        <a:xfrm>
          <a:off x="201994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74185</xdr:rowOff>
    </xdr:from>
    <xdr:ext cx="469744" cy="259045"/>
    <xdr:sp macro="" textlink="">
      <xdr:nvSpPr>
        <xdr:cNvPr id="599" name="n_1mainValue【学校施設】&#10;一人当たり面積"/>
        <xdr:cNvSpPr txBox="1"/>
      </xdr:nvSpPr>
      <xdr:spPr>
        <a:xfrm>
          <a:off x="210757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90187</xdr:rowOff>
    </xdr:from>
    <xdr:ext cx="469744" cy="259045"/>
    <xdr:sp macro="" textlink="">
      <xdr:nvSpPr>
        <xdr:cNvPr id="600" name="n_2mainValue【学校施設】&#10;一人当たり面積"/>
        <xdr:cNvSpPr txBox="1"/>
      </xdr:nvSpPr>
      <xdr:spPr>
        <a:xfrm>
          <a:off x="2019942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625" name="直線コネクタ 624"/>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626"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627" name="直線コネクタ 626"/>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165752</xdr:rowOff>
    </xdr:from>
    <xdr:ext cx="405111" cy="259045"/>
    <xdr:sp macro="" textlink="">
      <xdr:nvSpPr>
        <xdr:cNvPr id="630" name="【児童館】&#10;有形固定資産減価償却率平均値テキスト"/>
        <xdr:cNvSpPr txBox="1"/>
      </xdr:nvSpPr>
      <xdr:spPr>
        <a:xfrm>
          <a:off x="16357600" y="1405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631" name="フローチャート: 判断 630"/>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632" name="フローチャート: 判断 63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33" name="フローチャート: 判断 632"/>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39" name="楕円 638"/>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105427</xdr:rowOff>
    </xdr:from>
    <xdr:ext cx="405111" cy="259045"/>
    <xdr:sp macro="" textlink="">
      <xdr:nvSpPr>
        <xdr:cNvPr id="640" name="【児童館】&#10;有形固定資産減価償却率該当値テキスト"/>
        <xdr:cNvSpPr txBox="1"/>
      </xdr:nvSpPr>
      <xdr:spPr>
        <a:xfrm>
          <a:off x="16357600"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166370</xdr:rowOff>
    </xdr:from>
    <xdr:to>
      <xdr:col>81</xdr:col>
      <xdr:colOff>101600</xdr:colOff>
      <xdr:row>79</xdr:row>
      <xdr:rowOff>96520</xdr:rowOff>
    </xdr:to>
    <xdr:sp macro="" textlink="">
      <xdr:nvSpPr>
        <xdr:cNvPr id="641" name="楕円 640"/>
        <xdr:cNvSpPr/>
      </xdr:nvSpPr>
      <xdr:spPr>
        <a:xfrm>
          <a:off x="1543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133350</xdr:rowOff>
    </xdr:from>
    <xdr:to>
      <xdr:col>85</xdr:col>
      <xdr:colOff>127000</xdr:colOff>
      <xdr:row>79</xdr:row>
      <xdr:rowOff>45720</xdr:rowOff>
    </xdr:to>
    <xdr:cxnSp macro="">
      <xdr:nvCxnSpPr>
        <xdr:cNvPr id="642" name="直線コネクタ 641"/>
        <xdr:cNvCxnSpPr/>
      </xdr:nvCxnSpPr>
      <xdr:spPr>
        <a:xfrm flipV="1">
          <a:off x="15481300" y="135064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160655</xdr:rowOff>
    </xdr:from>
    <xdr:to>
      <xdr:col>76</xdr:col>
      <xdr:colOff>165100</xdr:colOff>
      <xdr:row>79</xdr:row>
      <xdr:rowOff>90805</xdr:rowOff>
    </xdr:to>
    <xdr:sp macro="" textlink="">
      <xdr:nvSpPr>
        <xdr:cNvPr id="643" name="楕円 642"/>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40005</xdr:rowOff>
    </xdr:from>
    <xdr:to>
      <xdr:col>81</xdr:col>
      <xdr:colOff>50800</xdr:colOff>
      <xdr:row>79</xdr:row>
      <xdr:rowOff>45720</xdr:rowOff>
    </xdr:to>
    <xdr:cxnSp macro="">
      <xdr:nvCxnSpPr>
        <xdr:cNvPr id="644" name="直線コネクタ 643"/>
        <xdr:cNvCxnSpPr/>
      </xdr:nvCxnSpPr>
      <xdr:spPr>
        <a:xfrm>
          <a:off x="14592300" y="13584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45"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46"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113047</xdr:rowOff>
    </xdr:from>
    <xdr:ext cx="405111" cy="259045"/>
    <xdr:sp macro="" textlink="">
      <xdr:nvSpPr>
        <xdr:cNvPr id="647" name="n_1mainValue【児童館】&#10;有形固定資産減価償却率"/>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107332</xdr:rowOff>
    </xdr:from>
    <xdr:ext cx="405111" cy="259045"/>
    <xdr:sp macro="" textlink="">
      <xdr:nvSpPr>
        <xdr:cNvPr id="648" name="n_2mainValue【児童館】&#10;有形固定資産減価償却率"/>
        <xdr:cNvSpPr txBox="1"/>
      </xdr:nvSpPr>
      <xdr:spPr>
        <a:xfrm>
          <a:off x="14389744" y="1330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672" name="直線コネクタ 671"/>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75"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76" name="直線コネクタ 675"/>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77"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8" name="フローチャート: 判断 67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79" name="フローチャート: 判断 678"/>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680" name="フローチャート: 判断 679"/>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76200</xdr:rowOff>
    </xdr:from>
    <xdr:to>
      <xdr:col>116</xdr:col>
      <xdr:colOff>114300</xdr:colOff>
      <xdr:row>85</xdr:row>
      <xdr:rowOff>6350</xdr:rowOff>
    </xdr:to>
    <xdr:sp macro="" textlink="">
      <xdr:nvSpPr>
        <xdr:cNvPr id="686" name="楕円 685"/>
        <xdr:cNvSpPr/>
      </xdr:nvSpPr>
      <xdr:spPr>
        <a:xfrm>
          <a:off x="221107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687" name="【児童館】&#10;一人当たり面積該当値テキスト"/>
        <xdr:cNvSpPr txBox="1"/>
      </xdr:nvSpPr>
      <xdr:spPr>
        <a:xfrm>
          <a:off x="221996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688" name="楕円 68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84</xdr:row>
      <xdr:rowOff>127000</xdr:rowOff>
    </xdr:to>
    <xdr:cxnSp macro="">
      <xdr:nvCxnSpPr>
        <xdr:cNvPr id="689" name="直線コネクタ 688"/>
        <xdr:cNvCxnSpPr/>
      </xdr:nvCxnSpPr>
      <xdr:spPr>
        <a:xfrm>
          <a:off x="21323300" y="143256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90" name="楕円 689"/>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84</xdr:row>
      <xdr:rowOff>152400</xdr:rowOff>
    </xdr:to>
    <xdr:cxnSp macro="">
      <xdr:nvCxnSpPr>
        <xdr:cNvPr id="691" name="直線コネクタ 690"/>
        <xdr:cNvCxnSpPr/>
      </xdr:nvCxnSpPr>
      <xdr:spPr>
        <a:xfrm flipV="1">
          <a:off x="20434300" y="1432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92"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93"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694"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5"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7" name="直線コネクタ 70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8" name="テキスト ボックス 70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9" name="直線コネクタ 70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0" name="テキスト ボックス 70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1" name="直線コネクタ 71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2" name="テキスト ボックス 71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3" name="直線コネクタ 71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4" name="テキスト ボックス 71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718" name="直線コネクタ 717"/>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719"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720" name="直線コネクタ 719"/>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21"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22" name="直線コネクタ 721"/>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48277</xdr:rowOff>
    </xdr:from>
    <xdr:ext cx="405111" cy="259045"/>
    <xdr:sp macro="" textlink="">
      <xdr:nvSpPr>
        <xdr:cNvPr id="723" name="【公民館】&#10;有形固定資産減価償却率平均値テキスト"/>
        <xdr:cNvSpPr txBox="1"/>
      </xdr:nvSpPr>
      <xdr:spPr>
        <a:xfrm>
          <a:off x="16357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24" name="フローチャート: 判断 723"/>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725" name="フローチャート: 判断 724"/>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26" name="フローチャート: 判断 725"/>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7113</xdr:rowOff>
    </xdr:from>
    <xdr:to>
      <xdr:col>85</xdr:col>
      <xdr:colOff>177800</xdr:colOff>
      <xdr:row>108</xdr:row>
      <xdr:rowOff>108713</xdr:rowOff>
    </xdr:to>
    <xdr:sp macro="" textlink="">
      <xdr:nvSpPr>
        <xdr:cNvPr id="732" name="楕円 731"/>
        <xdr:cNvSpPr/>
      </xdr:nvSpPr>
      <xdr:spPr>
        <a:xfrm>
          <a:off x="16268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93490</xdr:rowOff>
    </xdr:from>
    <xdr:ext cx="405111" cy="259045"/>
    <xdr:sp macro="" textlink="">
      <xdr:nvSpPr>
        <xdr:cNvPr id="733" name="【公民館】&#10;有形固定資産減価償却率該当値テキスト"/>
        <xdr:cNvSpPr txBox="1"/>
      </xdr:nvSpPr>
      <xdr:spPr>
        <a:xfrm>
          <a:off x="16357600" y="184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29972</xdr:rowOff>
    </xdr:from>
    <xdr:to>
      <xdr:col>81</xdr:col>
      <xdr:colOff>101600</xdr:colOff>
      <xdr:row>108</xdr:row>
      <xdr:rowOff>131572</xdr:rowOff>
    </xdr:to>
    <xdr:sp macro="" textlink="">
      <xdr:nvSpPr>
        <xdr:cNvPr id="734" name="楕円 733"/>
        <xdr:cNvSpPr/>
      </xdr:nvSpPr>
      <xdr:spPr>
        <a:xfrm>
          <a:off x="15430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57913</xdr:rowOff>
    </xdr:from>
    <xdr:to>
      <xdr:col>85</xdr:col>
      <xdr:colOff>127000</xdr:colOff>
      <xdr:row>108</xdr:row>
      <xdr:rowOff>80772</xdr:rowOff>
    </xdr:to>
    <xdr:cxnSp macro="">
      <xdr:nvCxnSpPr>
        <xdr:cNvPr id="735" name="直線コネクタ 734"/>
        <xdr:cNvCxnSpPr/>
      </xdr:nvCxnSpPr>
      <xdr:spPr>
        <a:xfrm flipV="1">
          <a:off x="15481300" y="185745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119126</xdr:rowOff>
    </xdr:from>
    <xdr:to>
      <xdr:col>76</xdr:col>
      <xdr:colOff>165100</xdr:colOff>
      <xdr:row>109</xdr:row>
      <xdr:rowOff>49276</xdr:rowOff>
    </xdr:to>
    <xdr:sp macro="" textlink="">
      <xdr:nvSpPr>
        <xdr:cNvPr id="736" name="楕円 735"/>
        <xdr:cNvSpPr/>
      </xdr:nvSpPr>
      <xdr:spPr>
        <a:xfrm>
          <a:off x="14541500" y="186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80772</xdr:rowOff>
    </xdr:from>
    <xdr:to>
      <xdr:col>81</xdr:col>
      <xdr:colOff>50800</xdr:colOff>
      <xdr:row>108</xdr:row>
      <xdr:rowOff>169926</xdr:rowOff>
    </xdr:to>
    <xdr:cxnSp macro="">
      <xdr:nvCxnSpPr>
        <xdr:cNvPr id="737" name="直線コネクタ 736"/>
        <xdr:cNvCxnSpPr/>
      </xdr:nvCxnSpPr>
      <xdr:spPr>
        <a:xfrm flipV="1">
          <a:off x="14592300" y="1859737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56659</xdr:rowOff>
    </xdr:from>
    <xdr:ext cx="405111" cy="259045"/>
    <xdr:sp macro="" textlink="">
      <xdr:nvSpPr>
        <xdr:cNvPr id="738" name="n_1aveValue【公民館】&#10;有形固定資産減価償却率"/>
        <xdr:cNvSpPr txBox="1"/>
      </xdr:nvSpPr>
      <xdr:spPr>
        <a:xfrm>
          <a:off x="152660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739"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122699</xdr:rowOff>
    </xdr:from>
    <xdr:ext cx="405111" cy="259045"/>
    <xdr:sp macro="" textlink="">
      <xdr:nvSpPr>
        <xdr:cNvPr id="740" name="n_1mainValue【公民館】&#10;有形固定資産減価償却率"/>
        <xdr:cNvSpPr txBox="1"/>
      </xdr:nvSpPr>
      <xdr:spPr>
        <a:xfrm>
          <a:off x="15266044" y="1863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40403</xdr:rowOff>
    </xdr:from>
    <xdr:ext cx="405111" cy="259045"/>
    <xdr:sp macro="" textlink="">
      <xdr:nvSpPr>
        <xdr:cNvPr id="741" name="n_2mainValue【公民館】&#10;有形固定資産減価償却率"/>
        <xdr:cNvSpPr txBox="1"/>
      </xdr:nvSpPr>
      <xdr:spPr>
        <a:xfrm>
          <a:off x="14389744" y="187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2" name="直線コネクタ 75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3" name="テキスト ボックス 75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4" name="直線コネクタ 75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5" name="テキスト ボックス 75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6" name="直線コネクタ 75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7" name="テキスト ボックス 75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8" name="直線コネクタ 75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9" name="テキスト ボックス 75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0" name="直線コネクタ 75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1" name="テキスト ボックス 76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2" name="直線コネクタ 76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3" name="テキスト ボックス 76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767" name="直線コネクタ 766"/>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68"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69" name="直線コネクタ 76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770"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771" name="直線コネクタ 770"/>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116495</xdr:rowOff>
    </xdr:from>
    <xdr:ext cx="469744" cy="259045"/>
    <xdr:sp macro="" textlink="">
      <xdr:nvSpPr>
        <xdr:cNvPr id="772" name="【公民館】&#10;一人当たり面積平均値テキスト"/>
        <xdr:cNvSpPr txBox="1"/>
      </xdr:nvSpPr>
      <xdr:spPr>
        <a:xfrm>
          <a:off x="22199600" y="18118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773" name="フローチャート: 判断 772"/>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74" name="フローチャート: 判断 773"/>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75" name="フローチャート: 判断 774"/>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54792</xdr:rowOff>
    </xdr:from>
    <xdr:to>
      <xdr:col>116</xdr:col>
      <xdr:colOff>114300</xdr:colOff>
      <xdr:row>102</xdr:row>
      <xdr:rowOff>156392</xdr:rowOff>
    </xdr:to>
    <xdr:sp macro="" textlink="">
      <xdr:nvSpPr>
        <xdr:cNvPr id="781" name="楕円 780"/>
        <xdr:cNvSpPr/>
      </xdr:nvSpPr>
      <xdr:spPr>
        <a:xfrm>
          <a:off x="221107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77669</xdr:rowOff>
    </xdr:from>
    <xdr:ext cx="469744" cy="259045"/>
    <xdr:sp macro="" textlink="">
      <xdr:nvSpPr>
        <xdr:cNvPr id="782" name="【公民館】&#10;一人当たり面積該当値テキスト"/>
        <xdr:cNvSpPr txBox="1"/>
      </xdr:nvSpPr>
      <xdr:spPr>
        <a:xfrm>
          <a:off x="22199600" y="173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67855</xdr:rowOff>
    </xdr:from>
    <xdr:to>
      <xdr:col>112</xdr:col>
      <xdr:colOff>38100</xdr:colOff>
      <xdr:row>102</xdr:row>
      <xdr:rowOff>169455</xdr:rowOff>
    </xdr:to>
    <xdr:sp macro="" textlink="">
      <xdr:nvSpPr>
        <xdr:cNvPr id="783" name="楕円 782"/>
        <xdr:cNvSpPr/>
      </xdr:nvSpPr>
      <xdr:spPr>
        <a:xfrm>
          <a:off x="2127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105592</xdr:rowOff>
    </xdr:from>
    <xdr:to>
      <xdr:col>116</xdr:col>
      <xdr:colOff>63500</xdr:colOff>
      <xdr:row>102</xdr:row>
      <xdr:rowOff>118655</xdr:rowOff>
    </xdr:to>
    <xdr:cxnSp macro="">
      <xdr:nvCxnSpPr>
        <xdr:cNvPr id="784" name="直線コネクタ 783"/>
        <xdr:cNvCxnSpPr/>
      </xdr:nvCxnSpPr>
      <xdr:spPr>
        <a:xfrm flipV="1">
          <a:off x="21323300" y="1759349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154395</xdr:rowOff>
    </xdr:from>
    <xdr:to>
      <xdr:col>107</xdr:col>
      <xdr:colOff>101600</xdr:colOff>
      <xdr:row>104</xdr:row>
      <xdr:rowOff>84545</xdr:rowOff>
    </xdr:to>
    <xdr:sp macro="" textlink="">
      <xdr:nvSpPr>
        <xdr:cNvPr id="785" name="楕円 784"/>
        <xdr:cNvSpPr/>
      </xdr:nvSpPr>
      <xdr:spPr>
        <a:xfrm>
          <a:off x="2038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118655</xdr:rowOff>
    </xdr:from>
    <xdr:to>
      <xdr:col>111</xdr:col>
      <xdr:colOff>177800</xdr:colOff>
      <xdr:row>104</xdr:row>
      <xdr:rowOff>33745</xdr:rowOff>
    </xdr:to>
    <xdr:cxnSp macro="">
      <xdr:nvCxnSpPr>
        <xdr:cNvPr id="786" name="直線コネクタ 785"/>
        <xdr:cNvCxnSpPr/>
      </xdr:nvCxnSpPr>
      <xdr:spPr>
        <a:xfrm flipV="1">
          <a:off x="20434300" y="176065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787" name="n_1aveValue【公民館】&#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83838</xdr:rowOff>
    </xdr:from>
    <xdr:ext cx="469744" cy="259045"/>
    <xdr:sp macro="" textlink="">
      <xdr:nvSpPr>
        <xdr:cNvPr id="788" name="n_2aveValue【公民館】&#10;一人当たり面積"/>
        <xdr:cNvSpPr txBox="1"/>
      </xdr:nvSpPr>
      <xdr:spPr>
        <a:xfrm>
          <a:off x="20199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14532</xdr:rowOff>
    </xdr:from>
    <xdr:ext cx="469744" cy="259045"/>
    <xdr:sp macro="" textlink="">
      <xdr:nvSpPr>
        <xdr:cNvPr id="789" name="n_1mainValue【公民館】&#10;一人当たり面積"/>
        <xdr:cNvSpPr txBox="1"/>
      </xdr:nvSpPr>
      <xdr:spPr>
        <a:xfrm>
          <a:off x="210757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790" name="n_2mainValue【公民館】&#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類似団体と比較して特に有形固定資産減価償却率が高くなっている施設は、道路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、児童館であり、低くなっている施設は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児童館については、入善児童センターが建設から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年を経過し、木造のため耐用年数が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年であることから有形固定資産減価償却率が高くなっている。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今後大規模改修等による老朽化対策を検討していく必要がある。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保育所については、３つの保育所を統合し、１つの保育所を設置したことにより、大幅に有形固定資産減価償却率が下がった。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公民館については、全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施設のうち、老朽化していた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施設を５年以内に更新したため、有形固定資産減価償却率が低くなっている。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しかし３施設においては、建築から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年を超えているものもあり老朽化が進んでいることから更新を検討していく必要がある。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145559</xdr:rowOff>
    </xdr:from>
    <xdr:ext cx="405111" cy="259045"/>
    <xdr:sp macro="" textlink="">
      <xdr:nvSpPr>
        <xdr:cNvPr id="59" name="【図書館】&#10;有形固定資産減価償却率平均値テキスト"/>
        <xdr:cNvSpPr txBox="1"/>
      </xdr:nvSpPr>
      <xdr:spPr>
        <a:xfrm>
          <a:off x="4673600" y="631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66548</xdr:rowOff>
    </xdr:from>
    <xdr:to>
      <xdr:col>24</xdr:col>
      <xdr:colOff>114300</xdr:colOff>
      <xdr:row>34</xdr:row>
      <xdr:rowOff>168148</xdr:rowOff>
    </xdr:to>
    <xdr:sp macro="" textlink="">
      <xdr:nvSpPr>
        <xdr:cNvPr id="68" name="楕円 67"/>
        <xdr:cNvSpPr/>
      </xdr:nvSpPr>
      <xdr:spPr>
        <a:xfrm>
          <a:off x="4584700" y="5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89425</xdr:rowOff>
    </xdr:from>
    <xdr:ext cx="405111" cy="259045"/>
    <xdr:sp macro="" textlink="">
      <xdr:nvSpPr>
        <xdr:cNvPr id="69" name="【図書館】&#10;有形固定資産減価償却率該当値テキスト"/>
        <xdr:cNvSpPr txBox="1"/>
      </xdr:nvSpPr>
      <xdr:spPr>
        <a:xfrm>
          <a:off x="4673600" y="574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100838</xdr:rowOff>
    </xdr:from>
    <xdr:to>
      <xdr:col>20</xdr:col>
      <xdr:colOff>38100</xdr:colOff>
      <xdr:row>35</xdr:row>
      <xdr:rowOff>30988</xdr:rowOff>
    </xdr:to>
    <xdr:sp macro="" textlink="">
      <xdr:nvSpPr>
        <xdr:cNvPr id="70" name="楕円 69"/>
        <xdr:cNvSpPr/>
      </xdr:nvSpPr>
      <xdr:spPr>
        <a:xfrm>
          <a:off x="3746500" y="59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117348</xdr:rowOff>
    </xdr:from>
    <xdr:to>
      <xdr:col>24</xdr:col>
      <xdr:colOff>63500</xdr:colOff>
      <xdr:row>34</xdr:row>
      <xdr:rowOff>151638</xdr:rowOff>
    </xdr:to>
    <xdr:cxnSp macro="">
      <xdr:nvCxnSpPr>
        <xdr:cNvPr id="71" name="直線コネクタ 70"/>
        <xdr:cNvCxnSpPr/>
      </xdr:nvCxnSpPr>
      <xdr:spPr>
        <a:xfrm flipV="1">
          <a:off x="3797300" y="594664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98552</xdr:rowOff>
    </xdr:from>
    <xdr:to>
      <xdr:col>15</xdr:col>
      <xdr:colOff>101600</xdr:colOff>
      <xdr:row>35</xdr:row>
      <xdr:rowOff>28702</xdr:rowOff>
    </xdr:to>
    <xdr:sp macro="" textlink="">
      <xdr:nvSpPr>
        <xdr:cNvPr id="72" name="楕円 71"/>
        <xdr:cNvSpPr/>
      </xdr:nvSpPr>
      <xdr:spPr>
        <a:xfrm>
          <a:off x="2857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149352</xdr:rowOff>
    </xdr:from>
    <xdr:to>
      <xdr:col>19</xdr:col>
      <xdr:colOff>177800</xdr:colOff>
      <xdr:row>34</xdr:row>
      <xdr:rowOff>151638</xdr:rowOff>
    </xdr:to>
    <xdr:cxnSp macro="">
      <xdr:nvCxnSpPr>
        <xdr:cNvPr id="73" name="直線コネクタ 72"/>
        <xdr:cNvCxnSpPr/>
      </xdr:nvCxnSpPr>
      <xdr:spPr>
        <a:xfrm>
          <a:off x="2908300" y="59786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28973</xdr:rowOff>
    </xdr:from>
    <xdr:ext cx="405111" cy="259045"/>
    <xdr:sp macro="" textlink="">
      <xdr:nvSpPr>
        <xdr:cNvPr id="74" name="n_1aveValue【図書館】&#10;有形固定資産減価償却率"/>
        <xdr:cNvSpPr txBox="1"/>
      </xdr:nvSpPr>
      <xdr:spPr>
        <a:xfrm>
          <a:off x="35820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47515</xdr:rowOff>
    </xdr:from>
    <xdr:ext cx="405111" cy="259045"/>
    <xdr:sp macro="" textlink="">
      <xdr:nvSpPr>
        <xdr:cNvPr id="76" name="n_1mainValue【図書館】&#10;有形固定資産減価償却率"/>
        <xdr:cNvSpPr txBox="1"/>
      </xdr:nvSpPr>
      <xdr:spPr>
        <a:xfrm>
          <a:off x="3582044" y="570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45229</xdr:rowOff>
    </xdr:from>
    <xdr:ext cx="405111" cy="259045"/>
    <xdr:sp macro="" textlink="">
      <xdr:nvSpPr>
        <xdr:cNvPr id="77" name="n_2mainValue【図書館】&#10;有形固定資産減価償却率"/>
        <xdr:cNvSpPr txBox="1"/>
      </xdr:nvSpPr>
      <xdr:spPr>
        <a:xfrm>
          <a:off x="2705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3" name="直線コネクタ 102"/>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4"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5" name="直線コネクタ 104"/>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6"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7" name="直線コネクタ 106"/>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97263</xdr:rowOff>
    </xdr:from>
    <xdr:ext cx="469744" cy="259045"/>
    <xdr:sp macro="" textlink="">
      <xdr:nvSpPr>
        <xdr:cNvPr id="108" name="【図書館】&#10;一人当たり面積平均値テキスト"/>
        <xdr:cNvSpPr txBox="1"/>
      </xdr:nvSpPr>
      <xdr:spPr>
        <a:xfrm>
          <a:off x="10515600" y="644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9" name="フローチャート: 判断 108"/>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10" name="フローチャート: 判断 109"/>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1" name="フローチャート: 判断 110"/>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7" name="楕円 116"/>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18"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19" name="楕円 118"/>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0" name="直線コネクタ 119"/>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150585</xdr:rowOff>
    </xdr:from>
    <xdr:to>
      <xdr:col>46</xdr:col>
      <xdr:colOff>38100</xdr:colOff>
      <xdr:row>39</xdr:row>
      <xdr:rowOff>80735</xdr:rowOff>
    </xdr:to>
    <xdr:sp macro="" textlink="">
      <xdr:nvSpPr>
        <xdr:cNvPr id="121" name="楕円 120"/>
        <xdr:cNvSpPr/>
      </xdr:nvSpPr>
      <xdr:spPr>
        <a:xfrm>
          <a:off x="8699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29935</xdr:rowOff>
    </xdr:to>
    <xdr:cxnSp macro="">
      <xdr:nvCxnSpPr>
        <xdr:cNvPr id="122" name="直線コネクタ 121"/>
        <xdr:cNvCxnSpPr/>
      </xdr:nvCxnSpPr>
      <xdr:spPr>
        <a:xfrm flipV="1">
          <a:off x="8750300" y="67056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170741</xdr:rowOff>
    </xdr:from>
    <xdr:ext cx="469744" cy="259045"/>
    <xdr:sp macro="" textlink="">
      <xdr:nvSpPr>
        <xdr:cNvPr id="123" name="n_1aveValue【図書館】&#10;一人当たり面積"/>
        <xdr:cNvSpPr txBox="1"/>
      </xdr:nvSpPr>
      <xdr:spPr>
        <a:xfrm>
          <a:off x="93917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4"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25"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71862</xdr:rowOff>
    </xdr:from>
    <xdr:ext cx="469744" cy="259045"/>
    <xdr:sp macro="" textlink="">
      <xdr:nvSpPr>
        <xdr:cNvPr id="126" name="n_2mainValue【図書館】&#10;一人当たり面積"/>
        <xdr:cNvSpPr txBox="1"/>
      </xdr:nvSpPr>
      <xdr:spPr>
        <a:xfrm>
          <a:off x="85154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51" name="直線コネクタ 150"/>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52"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53" name="直線コネクタ 152"/>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54"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55" name="直線コネクタ 154"/>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56" name="【体育館・プー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7" name="フローチャート: 判断 15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8" name="フローチャート: 判断 15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9" name="フローチャート: 判断 158"/>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82550</xdr:rowOff>
    </xdr:from>
    <xdr:to>
      <xdr:col>24</xdr:col>
      <xdr:colOff>114300</xdr:colOff>
      <xdr:row>60</xdr:row>
      <xdr:rowOff>12700</xdr:rowOff>
    </xdr:to>
    <xdr:sp macro="" textlink="">
      <xdr:nvSpPr>
        <xdr:cNvPr id="165" name="楕円 164"/>
        <xdr:cNvSpPr/>
      </xdr:nvSpPr>
      <xdr:spPr>
        <a:xfrm>
          <a:off x="4584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105427</xdr:rowOff>
    </xdr:from>
    <xdr:ext cx="405111" cy="259045"/>
    <xdr:sp macro="" textlink="">
      <xdr:nvSpPr>
        <xdr:cNvPr id="166" name="【体育館・プール】&#10;有形固定資産減価償却率該当値テキスト"/>
        <xdr:cNvSpPr txBox="1"/>
      </xdr:nvSpPr>
      <xdr:spPr>
        <a:xfrm>
          <a:off x="4673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7" name="楕円 166"/>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133350</xdr:rowOff>
    </xdr:from>
    <xdr:to>
      <xdr:col>24</xdr:col>
      <xdr:colOff>63500</xdr:colOff>
      <xdr:row>59</xdr:row>
      <xdr:rowOff>167640</xdr:rowOff>
    </xdr:to>
    <xdr:cxnSp macro="">
      <xdr:nvCxnSpPr>
        <xdr:cNvPr id="168" name="直線コネクタ 167"/>
        <xdr:cNvCxnSpPr/>
      </xdr:nvCxnSpPr>
      <xdr:spPr>
        <a:xfrm flipV="1">
          <a:off x="3797300" y="10248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69" name="楕円 168"/>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24765</xdr:rowOff>
    </xdr:to>
    <xdr:cxnSp macro="">
      <xdr:nvCxnSpPr>
        <xdr:cNvPr id="170" name="直線コネクタ 169"/>
        <xdr:cNvCxnSpPr/>
      </xdr:nvCxnSpPr>
      <xdr:spPr>
        <a:xfrm flipV="1">
          <a:off x="2908300" y="102831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29227</xdr:rowOff>
    </xdr:from>
    <xdr:ext cx="405111" cy="259045"/>
    <xdr:sp macro="" textlink="">
      <xdr:nvSpPr>
        <xdr:cNvPr id="171" name="n_1aveValue【体育館・プー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72"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38117</xdr:rowOff>
    </xdr:from>
    <xdr:ext cx="405111" cy="259045"/>
    <xdr:sp macro="" textlink="">
      <xdr:nvSpPr>
        <xdr:cNvPr id="173" name="n_1main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174" name="n_2main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94" name="直線コネクタ 193"/>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95"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96" name="直線コネクタ 195"/>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97"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98" name="直線コネクタ 197"/>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155656</xdr:rowOff>
    </xdr:from>
    <xdr:ext cx="469744" cy="259045"/>
    <xdr:sp macro="" textlink="">
      <xdr:nvSpPr>
        <xdr:cNvPr id="199" name="【体育館・プール】&#10;一人当たり面積平均値テキスト"/>
        <xdr:cNvSpPr txBox="1"/>
      </xdr:nvSpPr>
      <xdr:spPr>
        <a:xfrm>
          <a:off x="10515600" y="1061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200" name="フローチャート: 判断 199"/>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201" name="フローチャート: 判断 200"/>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202" name="フローチャート: 判断 201"/>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114364</xdr:rowOff>
    </xdr:from>
    <xdr:to>
      <xdr:col>55</xdr:col>
      <xdr:colOff>50800</xdr:colOff>
      <xdr:row>62</xdr:row>
      <xdr:rowOff>44514</xdr:rowOff>
    </xdr:to>
    <xdr:sp macro="" textlink="">
      <xdr:nvSpPr>
        <xdr:cNvPr id="208" name="楕円 207"/>
        <xdr:cNvSpPr/>
      </xdr:nvSpPr>
      <xdr:spPr>
        <a:xfrm>
          <a:off x="10426700" y="105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137241</xdr:rowOff>
    </xdr:from>
    <xdr:ext cx="469744" cy="259045"/>
    <xdr:sp macro="" textlink="">
      <xdr:nvSpPr>
        <xdr:cNvPr id="209" name="【体育館・プール】&#10;一人当たり面積該当値テキスト"/>
        <xdr:cNvSpPr txBox="1"/>
      </xdr:nvSpPr>
      <xdr:spPr>
        <a:xfrm>
          <a:off x="10515600" y="104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117221</xdr:rowOff>
    </xdr:from>
    <xdr:to>
      <xdr:col>50</xdr:col>
      <xdr:colOff>165100</xdr:colOff>
      <xdr:row>62</xdr:row>
      <xdr:rowOff>47371</xdr:rowOff>
    </xdr:to>
    <xdr:sp macro="" textlink="">
      <xdr:nvSpPr>
        <xdr:cNvPr id="210" name="楕円 209"/>
        <xdr:cNvSpPr/>
      </xdr:nvSpPr>
      <xdr:spPr>
        <a:xfrm>
          <a:off x="9588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165164</xdr:rowOff>
    </xdr:from>
    <xdr:to>
      <xdr:col>55</xdr:col>
      <xdr:colOff>0</xdr:colOff>
      <xdr:row>61</xdr:row>
      <xdr:rowOff>168021</xdr:rowOff>
    </xdr:to>
    <xdr:cxnSp macro="">
      <xdr:nvCxnSpPr>
        <xdr:cNvPr id="211" name="直線コネクタ 210"/>
        <xdr:cNvCxnSpPr/>
      </xdr:nvCxnSpPr>
      <xdr:spPr>
        <a:xfrm flipV="1">
          <a:off x="9639300" y="10623614"/>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127508</xdr:rowOff>
    </xdr:from>
    <xdr:to>
      <xdr:col>46</xdr:col>
      <xdr:colOff>38100</xdr:colOff>
      <xdr:row>62</xdr:row>
      <xdr:rowOff>57658</xdr:rowOff>
    </xdr:to>
    <xdr:sp macro="" textlink="">
      <xdr:nvSpPr>
        <xdr:cNvPr id="212" name="楕円 211"/>
        <xdr:cNvSpPr/>
      </xdr:nvSpPr>
      <xdr:spPr>
        <a:xfrm>
          <a:off x="8699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168021</xdr:rowOff>
    </xdr:from>
    <xdr:to>
      <xdr:col>50</xdr:col>
      <xdr:colOff>114300</xdr:colOff>
      <xdr:row>62</xdr:row>
      <xdr:rowOff>6858</xdr:rowOff>
    </xdr:to>
    <xdr:cxnSp macro="">
      <xdr:nvCxnSpPr>
        <xdr:cNvPr id="213" name="直線コネクタ 212"/>
        <xdr:cNvCxnSpPr/>
      </xdr:nvCxnSpPr>
      <xdr:spPr>
        <a:xfrm flipV="1">
          <a:off x="8750300" y="106264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116794</xdr:rowOff>
    </xdr:from>
    <xdr:ext cx="469744" cy="259045"/>
    <xdr:sp macro="" textlink="">
      <xdr:nvSpPr>
        <xdr:cNvPr id="214" name="n_1aveValue【体育館・プール】&#10;一人当たり面積"/>
        <xdr:cNvSpPr txBox="1"/>
      </xdr:nvSpPr>
      <xdr:spPr>
        <a:xfrm>
          <a:off x="9391727" y="1074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140796</xdr:rowOff>
    </xdr:from>
    <xdr:ext cx="469744" cy="259045"/>
    <xdr:sp macro="" textlink="">
      <xdr:nvSpPr>
        <xdr:cNvPr id="215" name="n_2aveValue【体育館・プール】&#10;一人当たり面積"/>
        <xdr:cNvSpPr txBox="1"/>
      </xdr:nvSpPr>
      <xdr:spPr>
        <a:xfrm>
          <a:off x="8515427" y="107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63898</xdr:rowOff>
    </xdr:from>
    <xdr:ext cx="469744" cy="259045"/>
    <xdr:sp macro="" textlink="">
      <xdr:nvSpPr>
        <xdr:cNvPr id="216" name="n_1mainValue【体育館・プール】&#10;一人当たり面積"/>
        <xdr:cNvSpPr txBox="1"/>
      </xdr:nvSpPr>
      <xdr:spPr>
        <a:xfrm>
          <a:off x="93917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74185</xdr:rowOff>
    </xdr:from>
    <xdr:ext cx="469744" cy="259045"/>
    <xdr:sp macro="" textlink="">
      <xdr:nvSpPr>
        <xdr:cNvPr id="217" name="n_2mainValue【体育館・プール】&#10;一人当たり面積"/>
        <xdr:cNvSpPr txBox="1"/>
      </xdr:nvSpPr>
      <xdr:spPr>
        <a:xfrm>
          <a:off x="8515427" y="103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8" name="テキスト ボックス 22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6" name="テキスト ボックス 23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40" name="直線コネクタ 239"/>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41"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42" name="直線コネクタ 241"/>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43"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44" name="直線コネクタ 243"/>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66312</xdr:rowOff>
    </xdr:from>
    <xdr:ext cx="405111" cy="259045"/>
    <xdr:sp macro="" textlink="">
      <xdr:nvSpPr>
        <xdr:cNvPr id="245" name="【福祉施設】&#10;有形固定資産減価償却率平均値テキスト"/>
        <xdr:cNvSpPr txBox="1"/>
      </xdr:nvSpPr>
      <xdr:spPr>
        <a:xfrm>
          <a:off x="4673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46" name="フローチャート: 判断 245"/>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47" name="フローチャート: 判断 246"/>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48" name="フローチャート: 判断 247"/>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54" name="楕円 253"/>
        <xdr:cNvSpPr/>
      </xdr:nvSpPr>
      <xdr:spPr>
        <a:xfrm>
          <a:off x="45847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37609</xdr:rowOff>
    </xdr:from>
    <xdr:ext cx="405111" cy="259045"/>
    <xdr:sp macro="" textlink="">
      <xdr:nvSpPr>
        <xdr:cNvPr id="255" name="【福祉施設】&#10;有形固定資産減価償却率該当値テキスト"/>
        <xdr:cNvSpPr txBox="1"/>
      </xdr:nvSpPr>
      <xdr:spPr>
        <a:xfrm>
          <a:off x="4673600" y="1358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256" name="楕円 255"/>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80</xdr:row>
      <xdr:rowOff>97537</xdr:rowOff>
    </xdr:to>
    <xdr:cxnSp macro="">
      <xdr:nvCxnSpPr>
        <xdr:cNvPr id="257" name="直線コネクタ 256"/>
        <xdr:cNvCxnSpPr/>
      </xdr:nvCxnSpPr>
      <xdr:spPr>
        <a:xfrm flipV="1">
          <a:off x="3797300" y="13781532"/>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119887</xdr:rowOff>
    </xdr:from>
    <xdr:to>
      <xdr:col>15</xdr:col>
      <xdr:colOff>101600</xdr:colOff>
      <xdr:row>81</xdr:row>
      <xdr:rowOff>50037</xdr:rowOff>
    </xdr:to>
    <xdr:sp macro="" textlink="">
      <xdr:nvSpPr>
        <xdr:cNvPr id="258" name="楕円 257"/>
        <xdr:cNvSpPr/>
      </xdr:nvSpPr>
      <xdr:spPr>
        <a:xfrm>
          <a:off x="2857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97537</xdr:rowOff>
    </xdr:from>
    <xdr:to>
      <xdr:col>19</xdr:col>
      <xdr:colOff>177800</xdr:colOff>
      <xdr:row>80</xdr:row>
      <xdr:rowOff>170687</xdr:rowOff>
    </xdr:to>
    <xdr:cxnSp macro="">
      <xdr:nvCxnSpPr>
        <xdr:cNvPr id="259" name="直線コネクタ 258"/>
        <xdr:cNvCxnSpPr/>
      </xdr:nvCxnSpPr>
      <xdr:spPr>
        <a:xfrm flipV="1">
          <a:off x="2908300" y="13813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29735</xdr:rowOff>
    </xdr:from>
    <xdr:ext cx="405111" cy="259045"/>
    <xdr:sp macro="" textlink="">
      <xdr:nvSpPr>
        <xdr:cNvPr id="260" name="n_1aveValue【福祉施設】&#10;有形固定資産減価償却率"/>
        <xdr:cNvSpPr txBox="1"/>
      </xdr:nvSpPr>
      <xdr:spPr>
        <a:xfrm>
          <a:off x="35820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36592</xdr:rowOff>
    </xdr:from>
    <xdr:ext cx="405111" cy="259045"/>
    <xdr:sp macro="" textlink="">
      <xdr:nvSpPr>
        <xdr:cNvPr id="261" name="n_2aveValue【福祉施設】&#10;有形固定資産減価償却率"/>
        <xdr:cNvSpPr txBox="1"/>
      </xdr:nvSpPr>
      <xdr:spPr>
        <a:xfrm>
          <a:off x="27057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164864</xdr:rowOff>
    </xdr:from>
    <xdr:ext cx="405111" cy="259045"/>
    <xdr:sp macro="" textlink="">
      <xdr:nvSpPr>
        <xdr:cNvPr id="262" name="n_1mainValue【福祉施設】&#10;有形固定資産減価償却率"/>
        <xdr:cNvSpPr txBox="1"/>
      </xdr:nvSpPr>
      <xdr:spPr>
        <a:xfrm>
          <a:off x="35820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66564</xdr:rowOff>
    </xdr:from>
    <xdr:ext cx="405111" cy="259045"/>
    <xdr:sp macro="" textlink="">
      <xdr:nvSpPr>
        <xdr:cNvPr id="263" name="n_2mainValue【福祉施設】&#10;有形固定資産減価償却率"/>
        <xdr:cNvSpPr txBox="1"/>
      </xdr:nvSpPr>
      <xdr:spPr>
        <a:xfrm>
          <a:off x="27057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87" name="直線コネクタ 286"/>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88"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89" name="直線コネクタ 288"/>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90"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91" name="直線コネクタ 290"/>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139716</xdr:rowOff>
    </xdr:from>
    <xdr:ext cx="469744" cy="259045"/>
    <xdr:sp macro="" textlink="">
      <xdr:nvSpPr>
        <xdr:cNvPr id="292" name="【福祉施設】&#10;一人当たり面積平均値テキスト"/>
        <xdr:cNvSpPr txBox="1"/>
      </xdr:nvSpPr>
      <xdr:spPr>
        <a:xfrm>
          <a:off x="10515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93" name="フローチャート: 判断 292"/>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94" name="フローチャート: 判断 293"/>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5" name="フローチャート: 判断 294"/>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01" name="楕円 300"/>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02" name="【福祉施設】&#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03" name="楕円 302"/>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148589</xdr:rowOff>
    </xdr:from>
    <xdr:to>
      <xdr:col>55</xdr:col>
      <xdr:colOff>0</xdr:colOff>
      <xdr:row>85</xdr:row>
      <xdr:rowOff>152400</xdr:rowOff>
    </xdr:to>
    <xdr:cxnSp macro="">
      <xdr:nvCxnSpPr>
        <xdr:cNvPr id="304" name="直線コネクタ 303"/>
        <xdr:cNvCxnSpPr/>
      </xdr:nvCxnSpPr>
      <xdr:spPr>
        <a:xfrm flipV="1">
          <a:off x="9639300" y="1472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05" name="楕円 304"/>
        <xdr:cNvSpPr/>
      </xdr:nvSpPr>
      <xdr:spPr>
        <a:xfrm>
          <a:off x="869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152400</xdr:rowOff>
    </xdr:from>
    <xdr:to>
      <xdr:col>50</xdr:col>
      <xdr:colOff>114300</xdr:colOff>
      <xdr:row>86</xdr:row>
      <xdr:rowOff>3811</xdr:rowOff>
    </xdr:to>
    <xdr:cxnSp macro="">
      <xdr:nvCxnSpPr>
        <xdr:cNvPr id="306" name="直線コネクタ 305"/>
        <xdr:cNvCxnSpPr/>
      </xdr:nvCxnSpPr>
      <xdr:spPr>
        <a:xfrm flipV="1">
          <a:off x="8750300" y="14725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63516</xdr:rowOff>
    </xdr:from>
    <xdr:ext cx="469744" cy="259045"/>
    <xdr:sp macro="" textlink="">
      <xdr:nvSpPr>
        <xdr:cNvPr id="307" name="n_1aveValue【福祉施設】&#10;一人当たり面積"/>
        <xdr:cNvSpPr txBox="1"/>
      </xdr:nvSpPr>
      <xdr:spPr>
        <a:xfrm>
          <a:off x="9391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08"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09"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45738</xdr:rowOff>
    </xdr:from>
    <xdr:ext cx="469744" cy="259045"/>
    <xdr:sp macro="" textlink="">
      <xdr:nvSpPr>
        <xdr:cNvPr id="310" name="n_2mainValue【福祉施設】&#10;一人当たり面積"/>
        <xdr:cNvSpPr txBox="1"/>
      </xdr:nvSpPr>
      <xdr:spPr>
        <a:xfrm>
          <a:off x="8515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1" name="正方形/長方形 31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2" name="正方形/長方形 31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3" name="正方形/長方形 31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4" name="正方形/長方形 31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5" name="正方形/長方形 31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6" name="正方形/長方形 31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7" name="正方形/長方形 31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8" name="正方形/長方形 31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9" name="テキスト ボックス 31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0" name="直線コネクタ 31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1" name="テキスト ボックス 32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3" name="テキスト ボックス 32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35" name="直線コネクタ 334"/>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36"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37" name="直線コネクタ 336"/>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38"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39" name="直線コネクタ 338"/>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40"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41" name="フローチャート: 判断 340"/>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42" name="フローチャート: 判断 341"/>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43" name="フローチャート: 判断 342"/>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349" name="楕円 348"/>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350" name="【市民会館】&#10;有形固定資産減価償却率該当値テキスト"/>
        <xdr:cNvSpPr txBox="1"/>
      </xdr:nvSpPr>
      <xdr:spPr>
        <a:xfrm>
          <a:off x="4673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105411</xdr:rowOff>
    </xdr:from>
    <xdr:to>
      <xdr:col>20</xdr:col>
      <xdr:colOff>38100</xdr:colOff>
      <xdr:row>105</xdr:row>
      <xdr:rowOff>35561</xdr:rowOff>
    </xdr:to>
    <xdr:sp macro="" textlink="">
      <xdr:nvSpPr>
        <xdr:cNvPr id="351" name="楕円 350"/>
        <xdr:cNvSpPr/>
      </xdr:nvSpPr>
      <xdr:spPr>
        <a:xfrm>
          <a:off x="3746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156211</xdr:rowOff>
    </xdr:to>
    <xdr:cxnSp macro="">
      <xdr:nvCxnSpPr>
        <xdr:cNvPr id="352" name="直線コネクタ 351"/>
        <xdr:cNvCxnSpPr/>
      </xdr:nvCxnSpPr>
      <xdr:spPr>
        <a:xfrm flipV="1">
          <a:off x="3797300" y="17941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xdr:rowOff>
    </xdr:from>
    <xdr:to>
      <xdr:col>15</xdr:col>
      <xdr:colOff>101600</xdr:colOff>
      <xdr:row>105</xdr:row>
      <xdr:rowOff>109855</xdr:rowOff>
    </xdr:to>
    <xdr:sp macro="" textlink="">
      <xdr:nvSpPr>
        <xdr:cNvPr id="353" name="楕円 352"/>
        <xdr:cNvSpPr/>
      </xdr:nvSpPr>
      <xdr:spPr>
        <a:xfrm>
          <a:off x="2857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156211</xdr:rowOff>
    </xdr:from>
    <xdr:to>
      <xdr:col>19</xdr:col>
      <xdr:colOff>177800</xdr:colOff>
      <xdr:row>105</xdr:row>
      <xdr:rowOff>59055</xdr:rowOff>
    </xdr:to>
    <xdr:cxnSp macro="">
      <xdr:nvCxnSpPr>
        <xdr:cNvPr id="354" name="直線コネクタ 353"/>
        <xdr:cNvCxnSpPr/>
      </xdr:nvCxnSpPr>
      <xdr:spPr>
        <a:xfrm flipV="1">
          <a:off x="2908300" y="1798701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5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135272</xdr:rowOff>
    </xdr:from>
    <xdr:ext cx="405111" cy="259045"/>
    <xdr:sp macro="" textlink="">
      <xdr:nvSpPr>
        <xdr:cNvPr id="356" name="n_2aveValue【市民会館】&#10;有形固定資産減価償却率"/>
        <xdr:cNvSpPr txBox="1"/>
      </xdr:nvSpPr>
      <xdr:spPr>
        <a:xfrm>
          <a:off x="2705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52088</xdr:rowOff>
    </xdr:from>
    <xdr:ext cx="405111" cy="259045"/>
    <xdr:sp macro="" textlink="">
      <xdr:nvSpPr>
        <xdr:cNvPr id="357" name="n_1mainValue【市民会館】&#10;有形固定資産減価償却率"/>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126382</xdr:rowOff>
    </xdr:from>
    <xdr:ext cx="405111" cy="259045"/>
    <xdr:sp macro="" textlink="">
      <xdr:nvSpPr>
        <xdr:cNvPr id="358" name="n_2mainValue【市民会館】&#10;有形固定資産減価償却率"/>
        <xdr:cNvSpPr txBox="1"/>
      </xdr:nvSpPr>
      <xdr:spPr>
        <a:xfrm>
          <a:off x="2705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9" name="直線コネクタ 36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0" name="テキスト ボックス 36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1" name="直線コネクタ 37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2" name="テキスト ボックス 37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3" name="直線コネクタ 37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4" name="テキスト ボックス 37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5" name="直線コネクタ 37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6" name="テキスト ボックス 37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7" name="直線コネクタ 3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8" name="テキスト ボックス 3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80" name="直線コネクタ 379"/>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81"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82" name="直線コネクタ 381"/>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83"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84" name="直線コネクタ 383"/>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108983</xdr:rowOff>
    </xdr:from>
    <xdr:ext cx="469744" cy="259045"/>
    <xdr:sp macro="" textlink="">
      <xdr:nvSpPr>
        <xdr:cNvPr id="385" name="【市民会館】&#10;一人当たり面積平均値テキスト"/>
        <xdr:cNvSpPr txBox="1"/>
      </xdr:nvSpPr>
      <xdr:spPr>
        <a:xfrm>
          <a:off x="10515600" y="1811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86" name="フローチャート: 判断 385"/>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87" name="フローチャート: 判断 386"/>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88" name="フローチャート: 判断 387"/>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9" name="テキスト ボックス 38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0" name="テキスト ボックス 38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1" name="テキスト ボックス 39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2" name="テキスト ボックス 39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3" name="テキスト ボックス 39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153415</xdr:rowOff>
    </xdr:from>
    <xdr:to>
      <xdr:col>55</xdr:col>
      <xdr:colOff>50800</xdr:colOff>
      <xdr:row>103</xdr:row>
      <xdr:rowOff>83565</xdr:rowOff>
    </xdr:to>
    <xdr:sp macro="" textlink="">
      <xdr:nvSpPr>
        <xdr:cNvPr id="394" name="楕円 393"/>
        <xdr:cNvSpPr/>
      </xdr:nvSpPr>
      <xdr:spPr>
        <a:xfrm>
          <a:off x="104267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4842</xdr:rowOff>
    </xdr:from>
    <xdr:ext cx="469744" cy="259045"/>
    <xdr:sp macro="" textlink="">
      <xdr:nvSpPr>
        <xdr:cNvPr id="395" name="【市民会館】&#10;一人当たり面積該当値テキスト"/>
        <xdr:cNvSpPr txBox="1"/>
      </xdr:nvSpPr>
      <xdr:spPr>
        <a:xfrm>
          <a:off x="10515600" y="174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162561</xdr:rowOff>
    </xdr:from>
    <xdr:to>
      <xdr:col>50</xdr:col>
      <xdr:colOff>165100</xdr:colOff>
      <xdr:row>103</xdr:row>
      <xdr:rowOff>92711</xdr:rowOff>
    </xdr:to>
    <xdr:sp macro="" textlink="">
      <xdr:nvSpPr>
        <xdr:cNvPr id="396" name="楕円 395"/>
        <xdr:cNvSpPr/>
      </xdr:nvSpPr>
      <xdr:spPr>
        <a:xfrm>
          <a:off x="9588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32765</xdr:rowOff>
    </xdr:from>
    <xdr:to>
      <xdr:col>55</xdr:col>
      <xdr:colOff>0</xdr:colOff>
      <xdr:row>103</xdr:row>
      <xdr:rowOff>41911</xdr:rowOff>
    </xdr:to>
    <xdr:cxnSp macro="">
      <xdr:nvCxnSpPr>
        <xdr:cNvPr id="397" name="直線コネクタ 396"/>
        <xdr:cNvCxnSpPr/>
      </xdr:nvCxnSpPr>
      <xdr:spPr>
        <a:xfrm flipV="1">
          <a:off x="9639300" y="176921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xdr:rowOff>
    </xdr:from>
    <xdr:to>
      <xdr:col>46</xdr:col>
      <xdr:colOff>38100</xdr:colOff>
      <xdr:row>105</xdr:row>
      <xdr:rowOff>101854</xdr:rowOff>
    </xdr:to>
    <xdr:sp macro="" textlink="">
      <xdr:nvSpPr>
        <xdr:cNvPr id="398" name="楕円 397"/>
        <xdr:cNvSpPr/>
      </xdr:nvSpPr>
      <xdr:spPr>
        <a:xfrm>
          <a:off x="8699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41911</xdr:rowOff>
    </xdr:from>
    <xdr:to>
      <xdr:col>50</xdr:col>
      <xdr:colOff>114300</xdr:colOff>
      <xdr:row>105</xdr:row>
      <xdr:rowOff>51054</xdr:rowOff>
    </xdr:to>
    <xdr:cxnSp macro="">
      <xdr:nvCxnSpPr>
        <xdr:cNvPr id="399" name="直線コネクタ 398"/>
        <xdr:cNvCxnSpPr/>
      </xdr:nvCxnSpPr>
      <xdr:spPr>
        <a:xfrm flipV="1">
          <a:off x="8750300" y="17701261"/>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63264</xdr:rowOff>
    </xdr:from>
    <xdr:ext cx="469744" cy="259045"/>
    <xdr:sp macro="" textlink="">
      <xdr:nvSpPr>
        <xdr:cNvPr id="400" name="n_1ave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01"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109238</xdr:rowOff>
    </xdr:from>
    <xdr:ext cx="469744" cy="259045"/>
    <xdr:sp macro="" textlink="">
      <xdr:nvSpPr>
        <xdr:cNvPr id="402" name="n_1mainValue【市民会館】&#10;一人当たり面積"/>
        <xdr:cNvSpPr txBox="1"/>
      </xdr:nvSpPr>
      <xdr:spPr>
        <a:xfrm>
          <a:off x="9391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118381</xdr:rowOff>
    </xdr:from>
    <xdr:ext cx="469744" cy="259045"/>
    <xdr:sp macro="" textlink="">
      <xdr:nvSpPr>
        <xdr:cNvPr id="403" name="n_2mainValue【市民会館】&#10;一人当たり面積"/>
        <xdr:cNvSpPr txBox="1"/>
      </xdr:nvSpPr>
      <xdr:spPr>
        <a:xfrm>
          <a:off x="8515427" y="1777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4" name="テキスト ボックス 41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15" name="直線コネクタ 41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16" name="テキスト ボックス 41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9" name="直線コネクタ 41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20" name="テキスト ボックス 41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24" name="直線コネクタ 423"/>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25"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26" name="直線コネクタ 425"/>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27"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8" name="直線コネクタ 42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46690</xdr:rowOff>
    </xdr:from>
    <xdr:ext cx="405111" cy="259045"/>
    <xdr:sp macro="" textlink="">
      <xdr:nvSpPr>
        <xdr:cNvPr id="429" name="【一般廃棄物処理施設】&#10;有形固定資産減価償却率平均値テキスト"/>
        <xdr:cNvSpPr txBox="1"/>
      </xdr:nvSpPr>
      <xdr:spPr>
        <a:xfrm>
          <a:off x="16357600" y="6390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30" name="フローチャート: 判断 429"/>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31" name="フローチャート: 判断 430"/>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32" name="フローチャート: 判断 431"/>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108267</xdr:rowOff>
    </xdr:from>
    <xdr:to>
      <xdr:col>85</xdr:col>
      <xdr:colOff>177800</xdr:colOff>
      <xdr:row>37</xdr:row>
      <xdr:rowOff>38417</xdr:rowOff>
    </xdr:to>
    <xdr:sp macro="" textlink="">
      <xdr:nvSpPr>
        <xdr:cNvPr id="438" name="楕円 437"/>
        <xdr:cNvSpPr/>
      </xdr:nvSpPr>
      <xdr:spPr>
        <a:xfrm>
          <a:off x="16268700" y="62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131144</xdr:rowOff>
    </xdr:from>
    <xdr:ext cx="405111" cy="259045"/>
    <xdr:sp macro="" textlink="">
      <xdr:nvSpPr>
        <xdr:cNvPr id="439" name="【一般廃棄物処理施設】&#10;有形固定資産減価償却率該当値テキスト"/>
        <xdr:cNvSpPr txBox="1"/>
      </xdr:nvSpPr>
      <xdr:spPr>
        <a:xfrm>
          <a:off x="16357600" y="613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20655</xdr:rowOff>
    </xdr:from>
    <xdr:ext cx="405111" cy="259045"/>
    <xdr:sp macro="" textlink="">
      <xdr:nvSpPr>
        <xdr:cNvPr id="440"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41"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2" name="直線コネクタ 4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3" name="テキスト ボックス 45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4" name="直線コネクタ 4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5" name="テキスト ボックス 45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6" name="直線コネクタ 4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7" name="テキスト ボックス 45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8" name="直線コネクタ 4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9" name="テキスト ボックス 45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0" name="直線コネクタ 4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1" name="テキスト ボックス 46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2" name="直線コネクタ 4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3" name="テキスト ボックス 46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65" name="直線コネクタ 464"/>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66"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67" name="直線コネクタ 466"/>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68"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69" name="直線コネクタ 468"/>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70"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71" name="フローチャート: 判断 470"/>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72" name="フローチャート: 判断 471"/>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73" name="フローチャート: 判断 472"/>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5413</xdr:rowOff>
    </xdr:from>
    <xdr:to>
      <xdr:col>116</xdr:col>
      <xdr:colOff>114300</xdr:colOff>
      <xdr:row>39</xdr:row>
      <xdr:rowOff>107013</xdr:rowOff>
    </xdr:to>
    <xdr:sp macro="" textlink="">
      <xdr:nvSpPr>
        <xdr:cNvPr id="479" name="楕円 478"/>
        <xdr:cNvSpPr/>
      </xdr:nvSpPr>
      <xdr:spPr>
        <a:xfrm>
          <a:off x="22110700" y="66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28290</xdr:rowOff>
    </xdr:from>
    <xdr:ext cx="599010" cy="259045"/>
    <xdr:sp macro="" textlink="">
      <xdr:nvSpPr>
        <xdr:cNvPr id="480" name="【一般廃棄物処理施設】&#10;一人当たり有形固定資産（償却資産）額該当値テキスト"/>
        <xdr:cNvSpPr txBox="1"/>
      </xdr:nvSpPr>
      <xdr:spPr>
        <a:xfrm>
          <a:off x="22199600" y="654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78951</xdr:rowOff>
    </xdr:from>
    <xdr:ext cx="534377" cy="259045"/>
    <xdr:sp macro="" textlink="">
      <xdr:nvSpPr>
        <xdr:cNvPr id="481" name="n_1aveValue【一般廃棄物処理施設】&#10;一人当たり有形固定資産（償却資産）額"/>
        <xdr:cNvSpPr txBox="1"/>
      </xdr:nvSpPr>
      <xdr:spPr>
        <a:xfrm>
          <a:off x="21043411" y="67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82"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3" name="テキスト ボックス 49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5" name="テキスト ボックス 49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5" name="テキスト ボックス 50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7" name="テキスト ボックス 5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509" name="直線コネクタ 508"/>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510"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511" name="直線コネクタ 510"/>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512"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13" name="直線コネクタ 512"/>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14"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15" name="フローチャート: 判断 51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16" name="フローチャート: 判断 515"/>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517" name="フローチャート: 判断 516"/>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23" name="楕円 522"/>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109237</xdr:rowOff>
    </xdr:from>
    <xdr:ext cx="405111" cy="259045"/>
    <xdr:sp macro="" textlink="">
      <xdr:nvSpPr>
        <xdr:cNvPr id="524" name="【保健センター・保健所】&#10;有形固定資産減価償却率該当値テキスト"/>
        <xdr:cNvSpPr txBox="1"/>
      </xdr:nvSpPr>
      <xdr:spPr>
        <a:xfrm>
          <a:off x="16357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25" name="楕円 524"/>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17962</xdr:rowOff>
    </xdr:to>
    <xdr:cxnSp macro="">
      <xdr:nvCxnSpPr>
        <xdr:cNvPr id="526" name="直線コネクタ 525"/>
        <xdr:cNvCxnSpPr/>
      </xdr:nvCxnSpPr>
      <xdr:spPr>
        <a:xfrm flipV="1">
          <a:off x="15481300" y="10081260"/>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141877</xdr:rowOff>
    </xdr:from>
    <xdr:to>
      <xdr:col>76</xdr:col>
      <xdr:colOff>165100</xdr:colOff>
      <xdr:row>59</xdr:row>
      <xdr:rowOff>72027</xdr:rowOff>
    </xdr:to>
    <xdr:sp macro="" textlink="">
      <xdr:nvSpPr>
        <xdr:cNvPr id="527" name="楕円 526"/>
        <xdr:cNvSpPr/>
      </xdr:nvSpPr>
      <xdr:spPr>
        <a:xfrm>
          <a:off x="14541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17962</xdr:rowOff>
    </xdr:from>
    <xdr:to>
      <xdr:col>81</xdr:col>
      <xdr:colOff>50800</xdr:colOff>
      <xdr:row>59</xdr:row>
      <xdr:rowOff>21227</xdr:rowOff>
    </xdr:to>
    <xdr:cxnSp macro="">
      <xdr:nvCxnSpPr>
        <xdr:cNvPr id="528" name="直線コネクタ 527"/>
        <xdr:cNvCxnSpPr/>
      </xdr:nvCxnSpPr>
      <xdr:spPr>
        <a:xfrm flipV="1">
          <a:off x="14592300" y="101335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29"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86014</xdr:rowOff>
    </xdr:from>
    <xdr:ext cx="405111" cy="259045"/>
    <xdr:sp macro="" textlink="">
      <xdr:nvSpPr>
        <xdr:cNvPr id="530" name="n_2aveValue【保健センター・保健所】&#10;有形固定資産減価償却率"/>
        <xdr:cNvSpPr txBox="1"/>
      </xdr:nvSpPr>
      <xdr:spPr>
        <a:xfrm>
          <a:off x="14389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31"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88554</xdr:rowOff>
    </xdr:from>
    <xdr:ext cx="405111" cy="259045"/>
    <xdr:sp macro="" textlink="">
      <xdr:nvSpPr>
        <xdr:cNvPr id="532" name="n_2mainValue【保健センター・保健所】&#10;有形固定資産減価償却率"/>
        <xdr:cNvSpPr txBox="1"/>
      </xdr:nvSpPr>
      <xdr:spPr>
        <a:xfrm>
          <a:off x="14389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3" name="直線コネクタ 5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4" name="テキスト ボックス 5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5" name="直線コネクタ 5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6" name="テキスト ボックス 5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7" name="直線コネクタ 5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8" name="テキスト ボックス 5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9" name="直線コネクタ 5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0" name="テキスト ボックス 5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1" name="直線コネクタ 5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2" name="テキスト ボックス 5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56" name="直線コネクタ 555"/>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57"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58" name="直線コネクタ 557"/>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59"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60" name="直線コネクタ 559"/>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61"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62" name="フローチャート: 判断 561"/>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63" name="フローチャート: 判断 562"/>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64" name="フローチャート: 判断 563"/>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93980</xdr:rowOff>
    </xdr:from>
    <xdr:to>
      <xdr:col>116</xdr:col>
      <xdr:colOff>114300</xdr:colOff>
      <xdr:row>64</xdr:row>
      <xdr:rowOff>24130</xdr:rowOff>
    </xdr:to>
    <xdr:sp macro="" textlink="">
      <xdr:nvSpPr>
        <xdr:cNvPr id="570" name="楕円 569"/>
        <xdr:cNvSpPr/>
      </xdr:nvSpPr>
      <xdr:spPr>
        <a:xfrm>
          <a:off x="22110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8907</xdr:rowOff>
    </xdr:from>
    <xdr:ext cx="469744" cy="259045"/>
    <xdr:sp macro="" textlink="">
      <xdr:nvSpPr>
        <xdr:cNvPr id="571" name="【保健センター・保健所】&#10;一人当たり面積該当値テキスト"/>
        <xdr:cNvSpPr txBox="1"/>
      </xdr:nvSpPr>
      <xdr:spPr>
        <a:xfrm>
          <a:off x="22199600"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572" name="楕円 571"/>
        <xdr:cNvSpPr/>
      </xdr:nvSpPr>
      <xdr:spPr>
        <a:xfrm>
          <a:off x="21272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144780</xdr:rowOff>
    </xdr:from>
    <xdr:to>
      <xdr:col>116</xdr:col>
      <xdr:colOff>63500</xdr:colOff>
      <xdr:row>63</xdr:row>
      <xdr:rowOff>148590</xdr:rowOff>
    </xdr:to>
    <xdr:cxnSp macro="">
      <xdr:nvCxnSpPr>
        <xdr:cNvPr id="573" name="直線コネクタ 572"/>
        <xdr:cNvCxnSpPr/>
      </xdr:nvCxnSpPr>
      <xdr:spPr>
        <a:xfrm flipV="1">
          <a:off x="21323300" y="10946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574" name="楕円 573"/>
        <xdr:cNvSpPr/>
      </xdr:nvSpPr>
      <xdr:spPr>
        <a:xfrm>
          <a:off x="20383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575" name="直線コネクタ 574"/>
        <xdr:cNvCxnSpPr/>
      </xdr:nvCxnSpPr>
      <xdr:spPr>
        <a:xfrm>
          <a:off x="20434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76"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77"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578" name="n_1mainValue【保健センター・保健所】&#10;一人当たり面積"/>
        <xdr:cNvSpPr txBox="1"/>
      </xdr:nvSpPr>
      <xdr:spPr>
        <a:xfrm>
          <a:off x="210757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579" name="n_2mainValue【保健センター・保健所】&#10;一人当たり面積"/>
        <xdr:cNvSpPr txBox="1"/>
      </xdr:nvSpPr>
      <xdr:spPr>
        <a:xfrm>
          <a:off x="20199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0" name="テキスト ボックス 58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1" name="直線コネクタ 5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2" name="テキスト ボックス 59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3" name="直線コネクタ 5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4" name="テキスト ボックス 5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5" name="直線コネクタ 5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6" name="テキスト ボックス 5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7" name="直線コネクタ 5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8" name="テキスト ボックス 5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9" name="直線コネクタ 5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0" name="テキスト ボックス 59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604" name="直線コネクタ 603"/>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605"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606" name="直線コネクタ 605"/>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7"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8" name="直線コネクタ 60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609"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610" name="フローチャート: 判断 609"/>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611" name="フローチャート: 判断 610"/>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612" name="フローチャート: 判断 611"/>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168275</xdr:rowOff>
    </xdr:from>
    <xdr:to>
      <xdr:col>85</xdr:col>
      <xdr:colOff>177800</xdr:colOff>
      <xdr:row>86</xdr:row>
      <xdr:rowOff>98425</xdr:rowOff>
    </xdr:to>
    <xdr:sp macro="" textlink="">
      <xdr:nvSpPr>
        <xdr:cNvPr id="618" name="楕円 617"/>
        <xdr:cNvSpPr/>
      </xdr:nvSpPr>
      <xdr:spPr>
        <a:xfrm>
          <a:off x="162687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83202</xdr:rowOff>
    </xdr:from>
    <xdr:ext cx="405111" cy="259045"/>
    <xdr:sp macro="" textlink="">
      <xdr:nvSpPr>
        <xdr:cNvPr id="619" name="【消防施設】&#10;有形固定資産減価償却率該当値テキスト"/>
        <xdr:cNvSpPr txBox="1"/>
      </xdr:nvSpPr>
      <xdr:spPr>
        <a:xfrm>
          <a:off x="16357600" y="14656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65405</xdr:rowOff>
    </xdr:from>
    <xdr:to>
      <xdr:col>81</xdr:col>
      <xdr:colOff>101600</xdr:colOff>
      <xdr:row>86</xdr:row>
      <xdr:rowOff>167005</xdr:rowOff>
    </xdr:to>
    <xdr:sp macro="" textlink="">
      <xdr:nvSpPr>
        <xdr:cNvPr id="620" name="楕円 619"/>
        <xdr:cNvSpPr/>
      </xdr:nvSpPr>
      <xdr:spPr>
        <a:xfrm>
          <a:off x="15430500" y="1481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47625</xdr:rowOff>
    </xdr:from>
    <xdr:to>
      <xdr:col>85</xdr:col>
      <xdr:colOff>127000</xdr:colOff>
      <xdr:row>86</xdr:row>
      <xdr:rowOff>116205</xdr:rowOff>
    </xdr:to>
    <xdr:cxnSp macro="">
      <xdr:nvCxnSpPr>
        <xdr:cNvPr id="621" name="直線コネクタ 620"/>
        <xdr:cNvCxnSpPr/>
      </xdr:nvCxnSpPr>
      <xdr:spPr>
        <a:xfrm flipV="1">
          <a:off x="15481300" y="147923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80663</xdr:rowOff>
    </xdr:from>
    <xdr:ext cx="405111" cy="259045"/>
    <xdr:sp macro="" textlink="">
      <xdr:nvSpPr>
        <xdr:cNvPr id="622" name="n_1aveValue【消防施設】&#10;有形固定資産減価償却率"/>
        <xdr:cNvSpPr txBox="1"/>
      </xdr:nvSpPr>
      <xdr:spPr>
        <a:xfrm>
          <a:off x="15266044" y="1413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23"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158132</xdr:rowOff>
    </xdr:from>
    <xdr:ext cx="405111" cy="259045"/>
    <xdr:sp macro="" textlink="">
      <xdr:nvSpPr>
        <xdr:cNvPr id="624" name="n_1mainValue【消防施設】&#10;有形固定資産減価償却率"/>
        <xdr:cNvSpPr txBox="1"/>
      </xdr:nvSpPr>
      <xdr:spPr>
        <a:xfrm>
          <a:off x="15266044"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48" name="直線コネクタ 647"/>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49"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50" name="直線コネクタ 649"/>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51"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52" name="直線コネクタ 65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82566</xdr:rowOff>
    </xdr:from>
    <xdr:ext cx="469744" cy="259045"/>
    <xdr:sp macro="" textlink="">
      <xdr:nvSpPr>
        <xdr:cNvPr id="653" name="【消防施設】&#10;一人当たり面積平均値テキスト"/>
        <xdr:cNvSpPr txBox="1"/>
      </xdr:nvSpPr>
      <xdr:spPr>
        <a:xfrm>
          <a:off x="22199600" y="1465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54" name="フローチャート: 判断 653"/>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55" name="フローチャート: 判断 654"/>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56" name="フローチャート: 判断 655"/>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66039</xdr:rowOff>
    </xdr:from>
    <xdr:to>
      <xdr:col>116</xdr:col>
      <xdr:colOff>114300</xdr:colOff>
      <xdr:row>85</xdr:row>
      <xdr:rowOff>167639</xdr:rowOff>
    </xdr:to>
    <xdr:sp macro="" textlink="">
      <xdr:nvSpPr>
        <xdr:cNvPr id="662" name="楕円 661"/>
        <xdr:cNvSpPr/>
      </xdr:nvSpPr>
      <xdr:spPr>
        <a:xfrm>
          <a:off x="22110700" y="146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88916</xdr:rowOff>
    </xdr:from>
    <xdr:ext cx="469744" cy="259045"/>
    <xdr:sp macro="" textlink="">
      <xdr:nvSpPr>
        <xdr:cNvPr id="663" name="【消防施設】&#10;一人当たり面積該当値テキスト"/>
        <xdr:cNvSpPr txBox="1"/>
      </xdr:nvSpPr>
      <xdr:spPr>
        <a:xfrm>
          <a:off x="22199600" y="1449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68580</xdr:rowOff>
    </xdr:from>
    <xdr:to>
      <xdr:col>112</xdr:col>
      <xdr:colOff>38100</xdr:colOff>
      <xdr:row>85</xdr:row>
      <xdr:rowOff>170180</xdr:rowOff>
    </xdr:to>
    <xdr:sp macro="" textlink="">
      <xdr:nvSpPr>
        <xdr:cNvPr id="664" name="楕円 663"/>
        <xdr:cNvSpPr/>
      </xdr:nvSpPr>
      <xdr:spPr>
        <a:xfrm>
          <a:off x="21272500" y="1464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116839</xdr:rowOff>
    </xdr:from>
    <xdr:to>
      <xdr:col>116</xdr:col>
      <xdr:colOff>63500</xdr:colOff>
      <xdr:row>85</xdr:row>
      <xdr:rowOff>119380</xdr:rowOff>
    </xdr:to>
    <xdr:cxnSp macro="">
      <xdr:nvCxnSpPr>
        <xdr:cNvPr id="665" name="直線コネクタ 664"/>
        <xdr:cNvCxnSpPr/>
      </xdr:nvCxnSpPr>
      <xdr:spPr>
        <a:xfrm flipV="1">
          <a:off x="21323300" y="14690089"/>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35577</xdr:rowOff>
    </xdr:from>
    <xdr:ext cx="469744" cy="259045"/>
    <xdr:sp macro="" textlink="">
      <xdr:nvSpPr>
        <xdr:cNvPr id="666" name="n_1aveValue【消防施設】&#10;一人当たり面積"/>
        <xdr:cNvSpPr txBox="1"/>
      </xdr:nvSpPr>
      <xdr:spPr>
        <a:xfrm>
          <a:off x="210757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67"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15257</xdr:rowOff>
    </xdr:from>
    <xdr:ext cx="469744" cy="259045"/>
    <xdr:sp macro="" textlink="">
      <xdr:nvSpPr>
        <xdr:cNvPr id="668" name="n_1mainValue【消防施設】&#10;一人当たり面積"/>
        <xdr:cNvSpPr txBox="1"/>
      </xdr:nvSpPr>
      <xdr:spPr>
        <a:xfrm>
          <a:off x="2107572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0" name="テキスト ボックス 6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0" name="テキスト ボックス 6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2" name="テキスト ボックス 6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94" name="直線コネクタ 693"/>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95"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96" name="直線コネクタ 695"/>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9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98" name="直線コネクタ 69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699"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700" name="フローチャート: 判断 699"/>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701" name="フローチャート: 判断 700"/>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702" name="フローチャート: 判断 701"/>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3" name="テキスト ボックス 7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4" name="テキスト ボックス 7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5" name="テキスト ボックス 7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6" name="テキスト ボックス 7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7" name="テキスト ボックス 7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149498</xdr:rowOff>
    </xdr:from>
    <xdr:to>
      <xdr:col>85</xdr:col>
      <xdr:colOff>177800</xdr:colOff>
      <xdr:row>104</xdr:row>
      <xdr:rowOff>79648</xdr:rowOff>
    </xdr:to>
    <xdr:sp macro="" textlink="">
      <xdr:nvSpPr>
        <xdr:cNvPr id="708" name="楕円 707"/>
        <xdr:cNvSpPr/>
      </xdr:nvSpPr>
      <xdr:spPr>
        <a:xfrm>
          <a:off x="16268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127925</xdr:rowOff>
    </xdr:from>
    <xdr:ext cx="405111" cy="259045"/>
    <xdr:sp macro="" textlink="">
      <xdr:nvSpPr>
        <xdr:cNvPr id="709" name="【庁舎】&#10;有形固定資産減価償却率該当値テキスト"/>
        <xdr:cNvSpPr txBox="1"/>
      </xdr:nvSpPr>
      <xdr:spPr>
        <a:xfrm>
          <a:off x="16357600"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710" name="楕円 709"/>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28848</xdr:rowOff>
    </xdr:from>
    <xdr:to>
      <xdr:col>85</xdr:col>
      <xdr:colOff>127000</xdr:colOff>
      <xdr:row>104</xdr:row>
      <xdr:rowOff>95794</xdr:rowOff>
    </xdr:to>
    <xdr:cxnSp macro="">
      <xdr:nvCxnSpPr>
        <xdr:cNvPr id="711" name="直線コネクタ 710"/>
        <xdr:cNvCxnSpPr/>
      </xdr:nvCxnSpPr>
      <xdr:spPr>
        <a:xfrm flipV="1">
          <a:off x="15481300" y="17859648"/>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115207</xdr:rowOff>
    </xdr:from>
    <xdr:to>
      <xdr:col>76</xdr:col>
      <xdr:colOff>165100</xdr:colOff>
      <xdr:row>105</xdr:row>
      <xdr:rowOff>45357</xdr:rowOff>
    </xdr:to>
    <xdr:sp macro="" textlink="">
      <xdr:nvSpPr>
        <xdr:cNvPr id="712" name="楕円 711"/>
        <xdr:cNvSpPr/>
      </xdr:nvSpPr>
      <xdr:spPr>
        <a:xfrm>
          <a:off x="14541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95794</xdr:rowOff>
    </xdr:from>
    <xdr:to>
      <xdr:col>81</xdr:col>
      <xdr:colOff>50800</xdr:colOff>
      <xdr:row>104</xdr:row>
      <xdr:rowOff>166007</xdr:rowOff>
    </xdr:to>
    <xdr:cxnSp macro="">
      <xdr:nvCxnSpPr>
        <xdr:cNvPr id="713" name="直線コネクタ 712"/>
        <xdr:cNvCxnSpPr/>
      </xdr:nvCxnSpPr>
      <xdr:spPr>
        <a:xfrm flipV="1">
          <a:off x="14592300" y="179265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714"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715"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137721</xdr:rowOff>
    </xdr:from>
    <xdr:ext cx="405111" cy="259045"/>
    <xdr:sp macro="" textlink="">
      <xdr:nvSpPr>
        <xdr:cNvPr id="716" name="n_1main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36484</xdr:rowOff>
    </xdr:from>
    <xdr:ext cx="405111" cy="259045"/>
    <xdr:sp macro="" textlink="">
      <xdr:nvSpPr>
        <xdr:cNvPr id="717" name="n_2mainValue【庁舎】&#10;有形固定資産減価償却率"/>
        <xdr:cNvSpPr txBox="1"/>
      </xdr:nvSpPr>
      <xdr:spPr>
        <a:xfrm>
          <a:off x="14389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8" name="正方形/長方形 7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9" name="正方形/長方形 7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0" name="正方形/長方形 7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1" name="正方形/長方形 7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2" name="正方形/長方形 7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3" name="正方形/長方形 7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4" name="正方形/長方形 7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5" name="正方形/長方形 7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6" name="テキスト ボックス 7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7" name="直線コネクタ 7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41" name="直線コネクタ 740"/>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42"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43" name="直線コネクタ 742"/>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44"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45" name="直線コネクタ 744"/>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46"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47" name="フローチャート: 判断 746"/>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48" name="フローチャート: 判断 74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49" name="フローチャート: 判断 748"/>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31114</xdr:rowOff>
    </xdr:from>
    <xdr:to>
      <xdr:col>116</xdr:col>
      <xdr:colOff>114300</xdr:colOff>
      <xdr:row>106</xdr:row>
      <xdr:rowOff>132714</xdr:rowOff>
    </xdr:to>
    <xdr:sp macro="" textlink="">
      <xdr:nvSpPr>
        <xdr:cNvPr id="755" name="楕円 754"/>
        <xdr:cNvSpPr/>
      </xdr:nvSpPr>
      <xdr:spPr>
        <a:xfrm>
          <a:off x="221107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9541</xdr:rowOff>
    </xdr:from>
    <xdr:ext cx="469744" cy="259045"/>
    <xdr:sp macro="" textlink="">
      <xdr:nvSpPr>
        <xdr:cNvPr id="756" name="【庁舎】&#10;一人当たり面積該当値テキスト"/>
        <xdr:cNvSpPr txBox="1"/>
      </xdr:nvSpPr>
      <xdr:spPr>
        <a:xfrm>
          <a:off x="22199600"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757" name="楕円 756"/>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81914</xdr:rowOff>
    </xdr:from>
    <xdr:to>
      <xdr:col>116</xdr:col>
      <xdr:colOff>63500</xdr:colOff>
      <xdr:row>106</xdr:row>
      <xdr:rowOff>87630</xdr:rowOff>
    </xdr:to>
    <xdr:cxnSp macro="">
      <xdr:nvCxnSpPr>
        <xdr:cNvPr id="758" name="直線コネクタ 757"/>
        <xdr:cNvCxnSpPr/>
      </xdr:nvCxnSpPr>
      <xdr:spPr>
        <a:xfrm flipV="1">
          <a:off x="21323300" y="182556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59" name="楕円 758"/>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91439</xdr:rowOff>
    </xdr:to>
    <xdr:cxnSp macro="">
      <xdr:nvCxnSpPr>
        <xdr:cNvPr id="760" name="直線コネクタ 759"/>
        <xdr:cNvCxnSpPr/>
      </xdr:nvCxnSpPr>
      <xdr:spPr>
        <a:xfrm flipV="1">
          <a:off x="20434300" y="18261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61"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62"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763"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764"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図書館の有形固定資産減価償却率は類似団体を大きく上回っている。建物は昭和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年に建築された町民会館の中にあり、建物の償却は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年であるが、その他の電気工事等や、修繕費の償却期間が短いものも多いため、全体として償却が進んでいる形になっている。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年に建築されたサンウェルの中にあるが、図書館と同様の理由で償却が進んでいる形となっている。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一方、庁舎においては昭和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年の建築に関わらず償却率が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となっており、類似団体平均を下回っている。これは、庁舎の取得価額が当時の金額であることから、現在に比べれば低い金額になっていること、また、近年行われている修繕工事等が庁舎取得価額の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程度であったりと割合が高く、かつ、償却が進んでいないため、建築年数の割に償却率は低くなっている。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庁舎については、未耐震の施設であるため、現在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新築の方向で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検討を進めている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ところである。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類似団体平均を下回っているが、町においては行財政改革大綱に基づく事業の見直し等による義務的経費の抑制などに努め、前年度から微増の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0.55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今後も引続き経常経費の圧縮や主要施策への財源の重点配分、さらには自主財源の確保に向けた企業立地の推進に努めることで財政の健全化を図る。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flipV="1">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8" name="直線コネクタ 77"/>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6" name="楕円 95"/>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7" name="テキスト ボックス 96"/>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経常経費の圧縮に努めているものの、職員数の増や人事院勧告による給与改定の影響により人件費が増加したほか、公債費についても大型事業の償還開始により増加に転じているが、法人町民税等経常一般財源の増により、一時的に</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の微減となった。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類似団体より下回っているものの、今後も総合計画の大型事業の起債償還が続くため、行財政改革大綱などに基づいた事務事業の見直しにより経常経費の削減に努める。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63</xdr:row>
      <xdr:rowOff>134408</xdr:rowOff>
    </xdr:to>
    <xdr:cxnSp macro="">
      <xdr:nvCxnSpPr>
        <xdr:cNvPr id="132" name="直線コネクタ 131"/>
        <xdr:cNvCxnSpPr/>
      </xdr:nvCxnSpPr>
      <xdr:spPr>
        <a:xfrm flipV="1">
          <a:off x="4114800" y="1093173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64558</xdr:rowOff>
    </xdr:from>
    <xdr:to>
      <xdr:col>19</xdr:col>
      <xdr:colOff>133350</xdr:colOff>
      <xdr:row>63</xdr:row>
      <xdr:rowOff>134408</xdr:rowOff>
    </xdr:to>
    <xdr:cxnSp macro="">
      <xdr:nvCxnSpPr>
        <xdr:cNvPr id="135" name="直線コネクタ 134"/>
        <xdr:cNvCxnSpPr/>
      </xdr:nvCxnSpPr>
      <xdr:spPr>
        <a:xfrm>
          <a:off x="3225800" y="1069445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112819</xdr:rowOff>
    </xdr:to>
    <xdr:cxnSp macro="">
      <xdr:nvCxnSpPr>
        <xdr:cNvPr id="138" name="直線コネクタ 137"/>
        <xdr:cNvCxnSpPr/>
      </xdr:nvCxnSpPr>
      <xdr:spPr>
        <a:xfrm flipV="1">
          <a:off x="2336800" y="1069445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62</xdr:row>
      <xdr:rowOff>112819</xdr:rowOff>
    </xdr:to>
    <xdr:cxnSp macro="">
      <xdr:nvCxnSpPr>
        <xdr:cNvPr id="141" name="直線コネクタ 140"/>
        <xdr:cNvCxnSpPr/>
      </xdr:nvCxnSpPr>
      <xdr:spPr>
        <a:xfrm>
          <a:off x="1447800" y="1068239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43" name="テキスト ボックス 142"/>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96114</xdr:rowOff>
    </xdr:from>
    <xdr:ext cx="762000" cy="259045"/>
    <xdr:sp macro="" textlink="">
      <xdr:nvSpPr>
        <xdr:cNvPr id="152" name="財政構造の弾力性該当値テキスト"/>
        <xdr:cNvSpPr txBox="1"/>
      </xdr:nvSpPr>
      <xdr:spPr>
        <a:xfrm>
          <a:off x="50419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83608</xdr:rowOff>
    </xdr:from>
    <xdr:to>
      <xdr:col>19</xdr:col>
      <xdr:colOff>184150</xdr:colOff>
      <xdr:row>64</xdr:row>
      <xdr:rowOff>13758</xdr:rowOff>
    </xdr:to>
    <xdr:sp macro="" textlink="">
      <xdr:nvSpPr>
        <xdr:cNvPr id="153" name="楕円 152"/>
        <xdr:cNvSpPr/>
      </xdr:nvSpPr>
      <xdr:spPr>
        <a:xfrm>
          <a:off x="4064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23935</xdr:rowOff>
    </xdr:from>
    <xdr:ext cx="736600" cy="259045"/>
    <xdr:sp macro="" textlink="">
      <xdr:nvSpPr>
        <xdr:cNvPr id="154" name="テキスト ボックス 153"/>
        <xdr:cNvSpPr txBox="1"/>
      </xdr:nvSpPr>
      <xdr:spPr>
        <a:xfrm>
          <a:off x="3733800" y="1065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5" name="楕円 154"/>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6" name="テキスト ボックス 155"/>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7" name="楕円 156"/>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58" name="テキスト ボックス 157"/>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60" name="テキスト ボックス 159"/>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人口１人当たり決算額は類似団体平均を下回っているが、第四次入善町職員定員管理計画に基づき職員数の増加、人件費の増加が見込まれる。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今後も行政サービスを低下させること無く、事務にかかる物件費などの抑制に努める。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53775</xdr:rowOff>
    </xdr:from>
    <xdr:to>
      <xdr:col>23</xdr:col>
      <xdr:colOff>133350</xdr:colOff>
      <xdr:row>82</xdr:row>
      <xdr:rowOff>102705</xdr:rowOff>
    </xdr:to>
    <xdr:cxnSp macro="">
      <xdr:nvCxnSpPr>
        <xdr:cNvPr id="191" name="直線コネクタ 190"/>
        <xdr:cNvCxnSpPr/>
      </xdr:nvCxnSpPr>
      <xdr:spPr>
        <a:xfrm>
          <a:off x="4114800" y="14112675"/>
          <a:ext cx="838200" cy="4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41216</xdr:rowOff>
    </xdr:from>
    <xdr:to>
      <xdr:col>19</xdr:col>
      <xdr:colOff>133350</xdr:colOff>
      <xdr:row>82</xdr:row>
      <xdr:rowOff>53775</xdr:rowOff>
    </xdr:to>
    <xdr:cxnSp macro="">
      <xdr:nvCxnSpPr>
        <xdr:cNvPr id="194" name="直線コネクタ 193"/>
        <xdr:cNvCxnSpPr/>
      </xdr:nvCxnSpPr>
      <xdr:spPr>
        <a:xfrm>
          <a:off x="3225800" y="14100116"/>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41216</xdr:rowOff>
    </xdr:from>
    <xdr:to>
      <xdr:col>15</xdr:col>
      <xdr:colOff>82550</xdr:colOff>
      <xdr:row>82</xdr:row>
      <xdr:rowOff>47165</xdr:rowOff>
    </xdr:to>
    <xdr:cxnSp macro="">
      <xdr:nvCxnSpPr>
        <xdr:cNvPr id="197" name="直線コネクタ 196"/>
        <xdr:cNvCxnSpPr/>
      </xdr:nvCxnSpPr>
      <xdr:spPr>
        <a:xfrm flipV="1">
          <a:off x="2336800" y="14100116"/>
          <a:ext cx="889000" cy="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153391</xdr:rowOff>
    </xdr:from>
    <xdr:to>
      <xdr:col>11</xdr:col>
      <xdr:colOff>31750</xdr:colOff>
      <xdr:row>82</xdr:row>
      <xdr:rowOff>47165</xdr:rowOff>
    </xdr:to>
    <xdr:cxnSp macro="">
      <xdr:nvCxnSpPr>
        <xdr:cNvPr id="200" name="直線コネクタ 199"/>
        <xdr:cNvCxnSpPr/>
      </xdr:nvCxnSpPr>
      <xdr:spPr>
        <a:xfrm>
          <a:off x="1447800" y="14040841"/>
          <a:ext cx="889000" cy="6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98060</xdr:rowOff>
    </xdr:from>
    <xdr:ext cx="762000" cy="259045"/>
    <xdr:sp macro="" textlink="">
      <xdr:nvSpPr>
        <xdr:cNvPr id="202" name="テキスト ボックス 201"/>
        <xdr:cNvSpPr txBox="1"/>
      </xdr:nvSpPr>
      <xdr:spPr>
        <a:xfrm>
          <a:off x="1955800" y="1381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51905</xdr:rowOff>
    </xdr:from>
    <xdr:to>
      <xdr:col>23</xdr:col>
      <xdr:colOff>184150</xdr:colOff>
      <xdr:row>82</xdr:row>
      <xdr:rowOff>153505</xdr:rowOff>
    </xdr:to>
    <xdr:sp macro="" textlink="">
      <xdr:nvSpPr>
        <xdr:cNvPr id="210" name="楕円 209"/>
        <xdr:cNvSpPr/>
      </xdr:nvSpPr>
      <xdr:spPr>
        <a:xfrm>
          <a:off x="4902200" y="1411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68432</xdr:rowOff>
    </xdr:from>
    <xdr:ext cx="762000" cy="259045"/>
    <xdr:sp macro="" textlink="">
      <xdr:nvSpPr>
        <xdr:cNvPr id="211" name="人件費・物件費等の状況該当値テキスト"/>
        <xdr:cNvSpPr txBox="1"/>
      </xdr:nvSpPr>
      <xdr:spPr>
        <a:xfrm>
          <a:off x="5041900" y="139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2975</xdr:rowOff>
    </xdr:from>
    <xdr:to>
      <xdr:col>19</xdr:col>
      <xdr:colOff>184150</xdr:colOff>
      <xdr:row>82</xdr:row>
      <xdr:rowOff>104575</xdr:rowOff>
    </xdr:to>
    <xdr:sp macro="" textlink="">
      <xdr:nvSpPr>
        <xdr:cNvPr id="212" name="楕円 211"/>
        <xdr:cNvSpPr/>
      </xdr:nvSpPr>
      <xdr:spPr>
        <a:xfrm>
          <a:off x="4064000" y="140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114752</xdr:rowOff>
    </xdr:from>
    <xdr:ext cx="736600" cy="259045"/>
    <xdr:sp macro="" textlink="">
      <xdr:nvSpPr>
        <xdr:cNvPr id="213" name="テキスト ボックス 212"/>
        <xdr:cNvSpPr txBox="1"/>
      </xdr:nvSpPr>
      <xdr:spPr>
        <a:xfrm>
          <a:off x="3733800" y="13830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161866</xdr:rowOff>
    </xdr:from>
    <xdr:to>
      <xdr:col>15</xdr:col>
      <xdr:colOff>133350</xdr:colOff>
      <xdr:row>82</xdr:row>
      <xdr:rowOff>92016</xdr:rowOff>
    </xdr:to>
    <xdr:sp macro="" textlink="">
      <xdr:nvSpPr>
        <xdr:cNvPr id="214" name="楕円 213"/>
        <xdr:cNvSpPr/>
      </xdr:nvSpPr>
      <xdr:spPr>
        <a:xfrm>
          <a:off x="3175000" y="1404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102193</xdr:rowOff>
    </xdr:from>
    <xdr:ext cx="762000" cy="259045"/>
    <xdr:sp macro="" textlink="">
      <xdr:nvSpPr>
        <xdr:cNvPr id="215" name="テキスト ボックス 214"/>
        <xdr:cNvSpPr txBox="1"/>
      </xdr:nvSpPr>
      <xdr:spPr>
        <a:xfrm>
          <a:off x="2844800" y="1381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167815</xdr:rowOff>
    </xdr:from>
    <xdr:to>
      <xdr:col>11</xdr:col>
      <xdr:colOff>82550</xdr:colOff>
      <xdr:row>82</xdr:row>
      <xdr:rowOff>97965</xdr:rowOff>
    </xdr:to>
    <xdr:sp macro="" textlink="">
      <xdr:nvSpPr>
        <xdr:cNvPr id="216" name="楕円 215"/>
        <xdr:cNvSpPr/>
      </xdr:nvSpPr>
      <xdr:spPr>
        <a:xfrm>
          <a:off x="2286000" y="1405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82742</xdr:rowOff>
    </xdr:from>
    <xdr:ext cx="762000" cy="259045"/>
    <xdr:sp macro="" textlink="">
      <xdr:nvSpPr>
        <xdr:cNvPr id="217" name="テキスト ボックス 216"/>
        <xdr:cNvSpPr txBox="1"/>
      </xdr:nvSpPr>
      <xdr:spPr>
        <a:xfrm>
          <a:off x="1955800" y="1414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102591</xdr:rowOff>
    </xdr:from>
    <xdr:to>
      <xdr:col>7</xdr:col>
      <xdr:colOff>31750</xdr:colOff>
      <xdr:row>82</xdr:row>
      <xdr:rowOff>32741</xdr:rowOff>
    </xdr:to>
    <xdr:sp macro="" textlink="">
      <xdr:nvSpPr>
        <xdr:cNvPr id="218" name="楕円 217"/>
        <xdr:cNvSpPr/>
      </xdr:nvSpPr>
      <xdr:spPr>
        <a:xfrm>
          <a:off x="1397000" y="1399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42918</xdr:rowOff>
    </xdr:from>
    <xdr:ext cx="762000" cy="259045"/>
    <xdr:sp macro="" textlink="">
      <xdr:nvSpPr>
        <xdr:cNvPr id="219" name="テキスト ボックス 218"/>
        <xdr:cNvSpPr txBox="1"/>
      </xdr:nvSpPr>
      <xdr:spPr>
        <a:xfrm>
          <a:off x="1066800" y="137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国に準じた諸手当の見直しなどを行っており、今後も継続した見直しを行い、類似団体平均を維持するよう努める。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18345</xdr:rowOff>
    </xdr:to>
    <xdr:cxnSp macro="">
      <xdr:nvCxnSpPr>
        <xdr:cNvPr id="253" name="直線コネクタ 252"/>
        <xdr:cNvCxnSpPr/>
      </xdr:nvCxnSpPr>
      <xdr:spPr>
        <a:xfrm>
          <a:off x="16179800" y="14591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87082</xdr:rowOff>
    </xdr:from>
    <xdr:ext cx="762000" cy="259045"/>
    <xdr:sp macro="" textlink="">
      <xdr:nvSpPr>
        <xdr:cNvPr id="254" name="給与水準   （国との比較）平均値テキスト"/>
        <xdr:cNvSpPr txBox="1"/>
      </xdr:nvSpPr>
      <xdr:spPr>
        <a:xfrm>
          <a:off x="17106900" y="1466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138995</xdr:rowOff>
    </xdr:to>
    <xdr:cxnSp macro="">
      <xdr:nvCxnSpPr>
        <xdr:cNvPr id="256" name="直線コネクタ 255"/>
        <xdr:cNvCxnSpPr/>
      </xdr:nvCxnSpPr>
      <xdr:spPr>
        <a:xfrm flipV="1">
          <a:off x="15290800" y="145915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58" name="テキスト ボックス 257"/>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138995</xdr:rowOff>
    </xdr:to>
    <xdr:cxnSp macro="">
      <xdr:nvCxnSpPr>
        <xdr:cNvPr id="259" name="直線コネクタ 258"/>
        <xdr:cNvCxnSpPr/>
      </xdr:nvCxnSpPr>
      <xdr:spPr>
        <a:xfrm>
          <a:off x="14401800" y="146586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1" name="テキスト ボックス 26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85</xdr:row>
      <xdr:rowOff>85372</xdr:rowOff>
    </xdr:to>
    <xdr:cxnSp macro="">
      <xdr:nvCxnSpPr>
        <xdr:cNvPr id="262" name="直線コネクタ 261"/>
        <xdr:cNvCxnSpPr/>
      </xdr:nvCxnSpPr>
      <xdr:spPr>
        <a:xfrm>
          <a:off x="13512800" y="145111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66" name="テキスト ボックス 26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3"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4" name="楕円 273"/>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5" name="テキスト ボックス 274"/>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6" name="楕円 275"/>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77" name="テキスト ボックス 276"/>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78" name="楕円 277"/>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79" name="テキスト ボックス 278"/>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第四次職員定員管理計画に基づき職員数の増加、人件費の増加が見込まれるが、職種ごとに必要な職員数を把握し、適正な定員管理に努める。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43634</xdr:rowOff>
    </xdr:from>
    <xdr:to>
      <xdr:col>81</xdr:col>
      <xdr:colOff>44450</xdr:colOff>
      <xdr:row>63</xdr:row>
      <xdr:rowOff>64316</xdr:rowOff>
    </xdr:to>
    <xdr:cxnSp macro="">
      <xdr:nvCxnSpPr>
        <xdr:cNvPr id="318" name="直線コネクタ 317"/>
        <xdr:cNvCxnSpPr/>
      </xdr:nvCxnSpPr>
      <xdr:spPr>
        <a:xfrm>
          <a:off x="16179800" y="10844984"/>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60977</xdr:rowOff>
    </xdr:from>
    <xdr:ext cx="762000" cy="259045"/>
    <xdr:sp macro="" textlink="">
      <xdr:nvSpPr>
        <xdr:cNvPr id="319" name="定員管理の状況平均値テキスト"/>
        <xdr:cNvSpPr txBox="1"/>
      </xdr:nvSpPr>
      <xdr:spPr>
        <a:xfrm>
          <a:off x="17106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2268</xdr:rowOff>
    </xdr:from>
    <xdr:to>
      <xdr:col>77</xdr:col>
      <xdr:colOff>44450</xdr:colOff>
      <xdr:row>63</xdr:row>
      <xdr:rowOff>43634</xdr:rowOff>
    </xdr:to>
    <xdr:cxnSp macro="">
      <xdr:nvCxnSpPr>
        <xdr:cNvPr id="321" name="直線コネクタ 320"/>
        <xdr:cNvCxnSpPr/>
      </xdr:nvCxnSpPr>
      <xdr:spPr>
        <a:xfrm>
          <a:off x="15290800" y="1080361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151056</xdr:rowOff>
    </xdr:from>
    <xdr:ext cx="736600" cy="259045"/>
    <xdr:sp macro="" textlink="">
      <xdr:nvSpPr>
        <xdr:cNvPr id="323" name="テキスト ボックス 322"/>
        <xdr:cNvSpPr txBox="1"/>
      </xdr:nvSpPr>
      <xdr:spPr>
        <a:xfrm>
          <a:off x="15798800" y="10266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53068</xdr:rowOff>
    </xdr:from>
    <xdr:to>
      <xdr:col>72</xdr:col>
      <xdr:colOff>203200</xdr:colOff>
      <xdr:row>63</xdr:row>
      <xdr:rowOff>2268</xdr:rowOff>
    </xdr:to>
    <xdr:cxnSp macro="">
      <xdr:nvCxnSpPr>
        <xdr:cNvPr id="324" name="直線コネクタ 323"/>
        <xdr:cNvCxnSpPr/>
      </xdr:nvCxnSpPr>
      <xdr:spPr>
        <a:xfrm>
          <a:off x="14401800" y="1068296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28938</xdr:rowOff>
    </xdr:from>
    <xdr:to>
      <xdr:col>68</xdr:col>
      <xdr:colOff>152400</xdr:colOff>
      <xdr:row>62</xdr:row>
      <xdr:rowOff>53068</xdr:rowOff>
    </xdr:to>
    <xdr:cxnSp macro="">
      <xdr:nvCxnSpPr>
        <xdr:cNvPr id="327" name="直線コネクタ 326"/>
        <xdr:cNvCxnSpPr/>
      </xdr:nvCxnSpPr>
      <xdr:spPr>
        <a:xfrm>
          <a:off x="13512800" y="106588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116585</xdr:rowOff>
    </xdr:from>
    <xdr:ext cx="762000" cy="259045"/>
    <xdr:sp macro="" textlink="">
      <xdr:nvSpPr>
        <xdr:cNvPr id="329" name="テキスト ボックス 328"/>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111414</xdr:rowOff>
    </xdr:from>
    <xdr:ext cx="762000" cy="259045"/>
    <xdr:sp macro="" textlink="">
      <xdr:nvSpPr>
        <xdr:cNvPr id="331" name="テキスト ボックス 330"/>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13516</xdr:rowOff>
    </xdr:from>
    <xdr:to>
      <xdr:col>81</xdr:col>
      <xdr:colOff>95250</xdr:colOff>
      <xdr:row>63</xdr:row>
      <xdr:rowOff>115116</xdr:rowOff>
    </xdr:to>
    <xdr:sp macro="" textlink="">
      <xdr:nvSpPr>
        <xdr:cNvPr id="337" name="楕円 336"/>
        <xdr:cNvSpPr/>
      </xdr:nvSpPr>
      <xdr:spPr>
        <a:xfrm>
          <a:off x="169672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157043</xdr:rowOff>
    </xdr:from>
    <xdr:ext cx="762000" cy="259045"/>
    <xdr:sp macro="" textlink="">
      <xdr:nvSpPr>
        <xdr:cNvPr id="338" name="定員管理の状況該当値テキスト"/>
        <xdr:cNvSpPr txBox="1"/>
      </xdr:nvSpPr>
      <xdr:spPr>
        <a:xfrm>
          <a:off x="17106900" y="1078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164284</xdr:rowOff>
    </xdr:from>
    <xdr:to>
      <xdr:col>77</xdr:col>
      <xdr:colOff>95250</xdr:colOff>
      <xdr:row>63</xdr:row>
      <xdr:rowOff>94434</xdr:rowOff>
    </xdr:to>
    <xdr:sp macro="" textlink="">
      <xdr:nvSpPr>
        <xdr:cNvPr id="339" name="楕円 338"/>
        <xdr:cNvSpPr/>
      </xdr:nvSpPr>
      <xdr:spPr>
        <a:xfrm>
          <a:off x="16129000" y="1079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79211</xdr:rowOff>
    </xdr:from>
    <xdr:ext cx="736600" cy="259045"/>
    <xdr:sp macro="" textlink="">
      <xdr:nvSpPr>
        <xdr:cNvPr id="340" name="テキスト ボックス 339"/>
        <xdr:cNvSpPr txBox="1"/>
      </xdr:nvSpPr>
      <xdr:spPr>
        <a:xfrm>
          <a:off x="15798800" y="1088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122918</xdr:rowOff>
    </xdr:from>
    <xdr:to>
      <xdr:col>73</xdr:col>
      <xdr:colOff>44450</xdr:colOff>
      <xdr:row>63</xdr:row>
      <xdr:rowOff>53068</xdr:rowOff>
    </xdr:to>
    <xdr:sp macro="" textlink="">
      <xdr:nvSpPr>
        <xdr:cNvPr id="341" name="楕円 340"/>
        <xdr:cNvSpPr/>
      </xdr:nvSpPr>
      <xdr:spPr>
        <a:xfrm>
          <a:off x="15240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37845</xdr:rowOff>
    </xdr:from>
    <xdr:ext cx="762000" cy="259045"/>
    <xdr:sp macro="" textlink="">
      <xdr:nvSpPr>
        <xdr:cNvPr id="342" name="テキスト ボックス 341"/>
        <xdr:cNvSpPr txBox="1"/>
      </xdr:nvSpPr>
      <xdr:spPr>
        <a:xfrm>
          <a:off x="14909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2268</xdr:rowOff>
    </xdr:from>
    <xdr:to>
      <xdr:col>68</xdr:col>
      <xdr:colOff>203200</xdr:colOff>
      <xdr:row>62</xdr:row>
      <xdr:rowOff>103868</xdr:rowOff>
    </xdr:to>
    <xdr:sp macro="" textlink="">
      <xdr:nvSpPr>
        <xdr:cNvPr id="343" name="楕円 342"/>
        <xdr:cNvSpPr/>
      </xdr:nvSpPr>
      <xdr:spPr>
        <a:xfrm>
          <a:off x="14351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88645</xdr:rowOff>
    </xdr:from>
    <xdr:ext cx="762000" cy="259045"/>
    <xdr:sp macro="" textlink="">
      <xdr:nvSpPr>
        <xdr:cNvPr id="344" name="テキスト ボックス 343"/>
        <xdr:cNvSpPr txBox="1"/>
      </xdr:nvSpPr>
      <xdr:spPr>
        <a:xfrm>
          <a:off x="14020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45" name="楕円 344"/>
        <xdr:cNvSpPr/>
      </xdr:nvSpPr>
      <xdr:spPr>
        <a:xfrm>
          <a:off x="13462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64515</xdr:rowOff>
    </xdr:from>
    <xdr:ext cx="762000" cy="259045"/>
    <xdr:sp macro="" textlink="">
      <xdr:nvSpPr>
        <xdr:cNvPr id="346" name="テキスト ボックス 345"/>
        <xdr:cNvSpPr txBox="1"/>
      </xdr:nvSpPr>
      <xdr:spPr>
        <a:xfrm>
          <a:off x="13131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年度の実質公債費比率については、主に施設の耐震化や老朽化対策として総合計画に位置付け、計画的に実施してきた大型事業の償還開始により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1.7%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今後の見通しとしては、総合計画に基づく大型事業に順次着手しており、その償還開始が集中する平成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年度において償還額がピークになると見込まれるが、後年度を見据えた計画的な借入れと堅実な財政計画を立てながら数値の増加を抑えるよう努める。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42</xdr:row>
      <xdr:rowOff>73660</xdr:rowOff>
    </xdr:to>
    <xdr:cxnSp macro="">
      <xdr:nvCxnSpPr>
        <xdr:cNvPr id="381" name="直線コネクタ 380"/>
        <xdr:cNvCxnSpPr/>
      </xdr:nvCxnSpPr>
      <xdr:spPr>
        <a:xfrm>
          <a:off x="16179800" y="715735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127907</xdr:rowOff>
    </xdr:to>
    <xdr:cxnSp macro="">
      <xdr:nvCxnSpPr>
        <xdr:cNvPr id="384" name="直線コネクタ 383"/>
        <xdr:cNvCxnSpPr/>
      </xdr:nvCxnSpPr>
      <xdr:spPr>
        <a:xfrm>
          <a:off x="15290800" y="70953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134801</xdr:rowOff>
    </xdr:to>
    <xdr:cxnSp macro="">
      <xdr:nvCxnSpPr>
        <xdr:cNvPr id="387" name="直線コネクタ 386"/>
        <xdr:cNvCxnSpPr/>
      </xdr:nvCxnSpPr>
      <xdr:spPr>
        <a:xfrm flipV="1">
          <a:off x="14401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52977</xdr:rowOff>
    </xdr:to>
    <xdr:cxnSp macro="">
      <xdr:nvCxnSpPr>
        <xdr:cNvPr id="390" name="直線コネクタ 389"/>
        <xdr:cNvCxnSpPr/>
      </xdr:nvCxnSpPr>
      <xdr:spPr>
        <a:xfrm flipV="1">
          <a:off x="13512800" y="716425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400" name="楕円 39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40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402" name="楕円 401"/>
        <xdr:cNvSpPr/>
      </xdr:nvSpPr>
      <xdr:spPr>
        <a:xfrm>
          <a:off x="16129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403" name="テキスト ボックス 402"/>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15059</xdr:rowOff>
    </xdr:from>
    <xdr:to>
      <xdr:col>73</xdr:col>
      <xdr:colOff>44450</xdr:colOff>
      <xdr:row>41</xdr:row>
      <xdr:rowOff>116659</xdr:rowOff>
    </xdr:to>
    <xdr:sp macro="" textlink="">
      <xdr:nvSpPr>
        <xdr:cNvPr id="404" name="楕円 403"/>
        <xdr:cNvSpPr/>
      </xdr:nvSpPr>
      <xdr:spPr>
        <a:xfrm>
          <a:off x="15240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101436</xdr:rowOff>
    </xdr:from>
    <xdr:ext cx="762000" cy="259045"/>
    <xdr:sp macro="" textlink="">
      <xdr:nvSpPr>
        <xdr:cNvPr id="405" name="テキスト ボックス 404"/>
        <xdr:cNvSpPr txBox="1"/>
      </xdr:nvSpPr>
      <xdr:spPr>
        <a:xfrm>
          <a:off x="14909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06" name="楕円 405"/>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07" name="テキスト ボックス 406"/>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2177</xdr:rowOff>
    </xdr:from>
    <xdr:to>
      <xdr:col>64</xdr:col>
      <xdr:colOff>152400</xdr:colOff>
      <xdr:row>42</xdr:row>
      <xdr:rowOff>103777</xdr:rowOff>
    </xdr:to>
    <xdr:sp macro="" textlink="">
      <xdr:nvSpPr>
        <xdr:cNvPr id="408" name="楕円 407"/>
        <xdr:cNvSpPr/>
      </xdr:nvSpPr>
      <xdr:spPr>
        <a:xfrm>
          <a:off x="13462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88554</xdr:rowOff>
    </xdr:from>
    <xdr:ext cx="762000" cy="259045"/>
    <xdr:sp macro="" textlink="">
      <xdr:nvSpPr>
        <xdr:cNvPr id="409" name="テキスト ボックス 408"/>
        <xdr:cNvSpPr txBox="1"/>
      </xdr:nvSpPr>
      <xdr:spPr>
        <a:xfrm>
          <a:off x="13131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総合計画に基づく大型事業の進捗により地方債の現在高が増加していることと、公営企業への繰入見込額が増加していることに加えて、基準財政需要額算入見込等の減による充当可能財源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31.4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公営企業への繰入見込額は現状維持が続くと見込まれるため、将来負担比率については当面算定される見込みである。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138369</xdr:rowOff>
    </xdr:from>
    <xdr:to>
      <xdr:col>81</xdr:col>
      <xdr:colOff>44450</xdr:colOff>
      <xdr:row>15</xdr:row>
      <xdr:rowOff>156271</xdr:rowOff>
    </xdr:to>
    <xdr:cxnSp macro="">
      <xdr:nvCxnSpPr>
        <xdr:cNvPr id="445" name="直線コネクタ 444"/>
        <xdr:cNvCxnSpPr/>
      </xdr:nvCxnSpPr>
      <xdr:spPr>
        <a:xfrm>
          <a:off x="16179800" y="2367219"/>
          <a:ext cx="838200" cy="36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8" name="フローチャート: 判断 447"/>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49" name="テキスト ボックス 448"/>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10100</xdr:rowOff>
    </xdr:from>
    <xdr:to>
      <xdr:col>68</xdr:col>
      <xdr:colOff>203200</xdr:colOff>
      <xdr:row>15</xdr:row>
      <xdr:rowOff>111700</xdr:rowOff>
    </xdr:to>
    <xdr:sp macro="" textlink="">
      <xdr:nvSpPr>
        <xdr:cNvPr id="452" name="フローチャート: 判断 451"/>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3" name="テキスト ボックス 452"/>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4" name="フローチャート: 判断 453"/>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5" name="テキスト ボックス 454"/>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105471</xdr:rowOff>
    </xdr:from>
    <xdr:to>
      <xdr:col>81</xdr:col>
      <xdr:colOff>95250</xdr:colOff>
      <xdr:row>16</xdr:row>
      <xdr:rowOff>35621</xdr:rowOff>
    </xdr:to>
    <xdr:sp macro="" textlink="">
      <xdr:nvSpPr>
        <xdr:cNvPr id="461" name="楕円 460"/>
        <xdr:cNvSpPr/>
      </xdr:nvSpPr>
      <xdr:spPr>
        <a:xfrm>
          <a:off x="16967200" y="26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77548</xdr:rowOff>
    </xdr:from>
    <xdr:ext cx="762000" cy="259045"/>
    <xdr:sp macro="" textlink="">
      <xdr:nvSpPr>
        <xdr:cNvPr id="462" name="将来負担の状況該当値テキスト"/>
        <xdr:cNvSpPr txBox="1"/>
      </xdr:nvSpPr>
      <xdr:spPr>
        <a:xfrm>
          <a:off x="17106900" y="264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87569</xdr:rowOff>
    </xdr:from>
    <xdr:to>
      <xdr:col>77</xdr:col>
      <xdr:colOff>95250</xdr:colOff>
      <xdr:row>14</xdr:row>
      <xdr:rowOff>17719</xdr:rowOff>
    </xdr:to>
    <xdr:sp macro="" textlink="">
      <xdr:nvSpPr>
        <xdr:cNvPr id="463" name="楕円 462"/>
        <xdr:cNvSpPr/>
      </xdr:nvSpPr>
      <xdr:spPr>
        <a:xfrm>
          <a:off x="16129000" y="23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27896</xdr:rowOff>
    </xdr:from>
    <xdr:ext cx="736600" cy="259045"/>
    <xdr:sp macro="" textlink="">
      <xdr:nvSpPr>
        <xdr:cNvPr id="464" name="テキスト ボックス 463"/>
        <xdr:cNvSpPr txBox="1"/>
      </xdr:nvSpPr>
      <xdr:spPr>
        <a:xfrm>
          <a:off x="15798800" y="208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職員定員管理計画に基づく職員の採用計画を実施していることや、職員年齢構成の若年化の影響により類似団体平均を下回っている。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今後も計画に基づく適正な定員管理により、類似団体平均水準を下回るよう努める。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35</xdr:row>
      <xdr:rowOff>133858</xdr:rowOff>
    </xdr:to>
    <xdr:cxnSp macro="">
      <xdr:nvCxnSpPr>
        <xdr:cNvPr id="64" name="直線コネクタ 63"/>
        <xdr:cNvCxnSpPr/>
      </xdr:nvCxnSpPr>
      <xdr:spPr>
        <a:xfrm>
          <a:off x="3987800" y="6134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83566</xdr:rowOff>
    </xdr:from>
    <xdr:to>
      <xdr:col>19</xdr:col>
      <xdr:colOff>187325</xdr:colOff>
      <xdr:row>35</xdr:row>
      <xdr:rowOff>133858</xdr:rowOff>
    </xdr:to>
    <xdr:cxnSp macro="">
      <xdr:nvCxnSpPr>
        <xdr:cNvPr id="67" name="直線コネクタ 66"/>
        <xdr:cNvCxnSpPr/>
      </xdr:nvCxnSpPr>
      <xdr:spPr>
        <a:xfrm>
          <a:off x="3098800" y="60843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78994</xdr:rowOff>
    </xdr:from>
    <xdr:to>
      <xdr:col>15</xdr:col>
      <xdr:colOff>98425</xdr:colOff>
      <xdr:row>35</xdr:row>
      <xdr:rowOff>83566</xdr:rowOff>
    </xdr:to>
    <xdr:cxnSp macro="">
      <xdr:nvCxnSpPr>
        <xdr:cNvPr id="70" name="直線コネクタ 69"/>
        <xdr:cNvCxnSpPr/>
      </xdr:nvCxnSpPr>
      <xdr:spPr>
        <a:xfrm>
          <a:off x="2209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42418</xdr:rowOff>
    </xdr:from>
    <xdr:to>
      <xdr:col>11</xdr:col>
      <xdr:colOff>9525</xdr:colOff>
      <xdr:row>35</xdr:row>
      <xdr:rowOff>78994</xdr:rowOff>
    </xdr:to>
    <xdr:cxnSp macro="">
      <xdr:nvCxnSpPr>
        <xdr:cNvPr id="73" name="直線コネクタ 72"/>
        <xdr:cNvCxnSpPr/>
      </xdr:nvCxnSpPr>
      <xdr:spPr>
        <a:xfrm>
          <a:off x="1320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32766</xdr:rowOff>
    </xdr:from>
    <xdr:to>
      <xdr:col>15</xdr:col>
      <xdr:colOff>149225</xdr:colOff>
      <xdr:row>35</xdr:row>
      <xdr:rowOff>134366</xdr:rowOff>
    </xdr:to>
    <xdr:sp macro="" textlink="">
      <xdr:nvSpPr>
        <xdr:cNvPr id="87" name="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28194</xdr:rowOff>
    </xdr:from>
    <xdr:to>
      <xdr:col>11</xdr:col>
      <xdr:colOff>60325</xdr:colOff>
      <xdr:row>35</xdr:row>
      <xdr:rowOff>129794</xdr:rowOff>
    </xdr:to>
    <xdr:sp macro="" textlink="">
      <xdr:nvSpPr>
        <xdr:cNvPr id="89" name="楕円 88"/>
        <xdr:cNvSpPr/>
      </xdr:nvSpPr>
      <xdr:spPr>
        <a:xfrm>
          <a:off x="2159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139971</xdr:rowOff>
    </xdr:from>
    <xdr:ext cx="762000" cy="259045"/>
    <xdr:sp macro="" textlink="">
      <xdr:nvSpPr>
        <xdr:cNvPr id="90" name="テキスト ボックス 89"/>
        <xdr:cNvSpPr txBox="1"/>
      </xdr:nvSpPr>
      <xdr:spPr>
        <a:xfrm>
          <a:off x="1828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163068</xdr:rowOff>
    </xdr:from>
    <xdr:to>
      <xdr:col>6</xdr:col>
      <xdr:colOff>171450</xdr:colOff>
      <xdr:row>35</xdr:row>
      <xdr:rowOff>93218</xdr:rowOff>
    </xdr:to>
    <xdr:sp macro="" textlink="">
      <xdr:nvSpPr>
        <xdr:cNvPr id="91" name="楕円 90"/>
        <xdr:cNvSpPr/>
      </xdr:nvSpPr>
      <xdr:spPr>
        <a:xfrm>
          <a:off x="1270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103395</xdr:rowOff>
    </xdr:from>
    <xdr:ext cx="762000" cy="259045"/>
    <xdr:sp macro="" textlink="">
      <xdr:nvSpPr>
        <xdr:cNvPr id="92" name="テキスト ボックス 91"/>
        <xdr:cNvSpPr txBox="1"/>
      </xdr:nvSpPr>
      <xdr:spPr>
        <a:xfrm>
          <a:off x="939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物件費においては、類似団体を常に下回っている。予算配分時だけでなく、執行段階においてもシーリングを徹底して行う行財政改革の推進を職員一同が行っているためである。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今後も不断の経常経費の圧縮を図るとともに、必要事業への予算の重点配分を行うことで、サービスを低下させずに健全財政を堅持する。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15</xdr:row>
      <xdr:rowOff>12700</xdr:rowOff>
    </xdr:to>
    <xdr:cxnSp macro="">
      <xdr:nvCxnSpPr>
        <xdr:cNvPr id="129" name="直線コネクタ 128"/>
        <xdr:cNvCxnSpPr/>
      </xdr:nvCxnSpPr>
      <xdr:spPr>
        <a:xfrm>
          <a:off x="15671800" y="2565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14</xdr:row>
      <xdr:rowOff>165100</xdr:rowOff>
    </xdr:to>
    <xdr:cxnSp macro="">
      <xdr:nvCxnSpPr>
        <xdr:cNvPr id="132" name="直線コネクタ 131"/>
        <xdr:cNvCxnSpPr/>
      </xdr:nvCxnSpPr>
      <xdr:spPr>
        <a:xfrm>
          <a:off x="14782800" y="250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107950</xdr:rowOff>
    </xdr:from>
    <xdr:to>
      <xdr:col>73</xdr:col>
      <xdr:colOff>180975</xdr:colOff>
      <xdr:row>14</xdr:row>
      <xdr:rowOff>146050</xdr:rowOff>
    </xdr:to>
    <xdr:cxnSp macro="">
      <xdr:nvCxnSpPr>
        <xdr:cNvPr id="135" name="直線コネクタ 134"/>
        <xdr:cNvCxnSpPr/>
      </xdr:nvCxnSpPr>
      <xdr:spPr>
        <a:xfrm flipV="1">
          <a:off x="13893800" y="2508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98425</xdr:rowOff>
    </xdr:from>
    <xdr:to>
      <xdr:col>69</xdr:col>
      <xdr:colOff>92075</xdr:colOff>
      <xdr:row>14</xdr:row>
      <xdr:rowOff>146050</xdr:rowOff>
    </xdr:to>
    <xdr:cxnSp macro="">
      <xdr:nvCxnSpPr>
        <xdr:cNvPr id="138" name="直線コネクタ 137"/>
        <xdr:cNvCxnSpPr/>
      </xdr:nvCxnSpPr>
      <xdr:spPr>
        <a:xfrm>
          <a:off x="13004800" y="24987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8" name="楕円 147"/>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9"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50" name="楕円 149"/>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51" name="テキスト ボックス 150"/>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2" name="楕円 151"/>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168927</xdr:rowOff>
    </xdr:from>
    <xdr:ext cx="762000" cy="259045"/>
    <xdr:sp macro="" textlink="">
      <xdr:nvSpPr>
        <xdr:cNvPr id="153" name="テキスト ボックス 152"/>
        <xdr:cNvSpPr txBox="1"/>
      </xdr:nvSpPr>
      <xdr:spPr>
        <a:xfrm>
          <a:off x="14401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4" name="楕円 153"/>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5" name="テキスト ボックス 154"/>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47625</xdr:rowOff>
    </xdr:from>
    <xdr:to>
      <xdr:col>65</xdr:col>
      <xdr:colOff>53975</xdr:colOff>
      <xdr:row>14</xdr:row>
      <xdr:rowOff>149225</xdr:rowOff>
    </xdr:to>
    <xdr:sp macro="" textlink="">
      <xdr:nvSpPr>
        <xdr:cNvPr id="156" name="楕円 155"/>
        <xdr:cNvSpPr/>
      </xdr:nvSpPr>
      <xdr:spPr>
        <a:xfrm>
          <a:off x="12954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159402</xdr:rowOff>
    </xdr:from>
    <xdr:ext cx="762000" cy="259045"/>
    <xdr:sp macro="" textlink="">
      <xdr:nvSpPr>
        <xdr:cNvPr id="157" name="テキスト ボックス 156"/>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年度においては、扶助費自体は前年度と比べ増となっているが、法人町民税等経常一般財源の増により、一時的に微減となった。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社会的要因による扶助費の伸び、あるいは高齢化に伴う義務的経費は減る要素が無く、義務的経費の増加による経常収支の悪化が懸念される。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12700</xdr:rowOff>
    </xdr:to>
    <xdr:cxnSp macro="">
      <xdr:nvCxnSpPr>
        <xdr:cNvPr id="192" name="直線コネクタ 191"/>
        <xdr:cNvCxnSpPr/>
      </xdr:nvCxnSpPr>
      <xdr:spPr>
        <a:xfrm flipV="1">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5" name="直線コネクタ 194"/>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4535</xdr:rowOff>
    </xdr:from>
    <xdr:to>
      <xdr:col>15</xdr:col>
      <xdr:colOff>98425</xdr:colOff>
      <xdr:row>55</xdr:row>
      <xdr:rowOff>69850</xdr:rowOff>
    </xdr:to>
    <xdr:cxnSp macro="">
      <xdr:nvCxnSpPr>
        <xdr:cNvPr id="198" name="直線コネクタ 197"/>
        <xdr:cNvCxnSpPr/>
      </xdr:nvCxnSpPr>
      <xdr:spPr>
        <a:xfrm>
          <a:off x="2209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55</xdr:row>
      <xdr:rowOff>4535</xdr:rowOff>
    </xdr:to>
    <xdr:cxnSp macro="">
      <xdr:nvCxnSpPr>
        <xdr:cNvPr id="201" name="直線コネクタ 200"/>
        <xdr:cNvCxnSpPr/>
      </xdr:nvCxnSpPr>
      <xdr:spPr>
        <a:xfrm>
          <a:off x="1320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11" name="楕円 210"/>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12"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4" name="テキスト ボックス 213"/>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125185</xdr:rowOff>
    </xdr:from>
    <xdr:to>
      <xdr:col>11</xdr:col>
      <xdr:colOff>60325</xdr:colOff>
      <xdr:row>55</xdr:row>
      <xdr:rowOff>55335</xdr:rowOff>
    </xdr:to>
    <xdr:sp macro="" textlink="">
      <xdr:nvSpPr>
        <xdr:cNvPr id="217" name="楕円 216"/>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65512</xdr:rowOff>
    </xdr:from>
    <xdr:ext cx="762000" cy="259045"/>
    <xdr:sp macro="" textlink="">
      <xdr:nvSpPr>
        <xdr:cNvPr id="218" name="テキスト ボックス 21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年度においては、経費自体は前年度と比べ増となっているが、法人町民税等経常一般財源の増により、一時的に微減となった。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会計独立の原則に従って、公営企業に対する繰出金について繰出基準内の執行を徹底しているところであるが、事業の進捗により、増加傾向にある。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46990</xdr:rowOff>
    </xdr:to>
    <xdr:cxnSp macro="">
      <xdr:nvCxnSpPr>
        <xdr:cNvPr id="253" name="直線コネクタ 252"/>
        <xdr:cNvCxnSpPr/>
      </xdr:nvCxnSpPr>
      <xdr:spPr>
        <a:xfrm flipV="1">
          <a:off x="15671800" y="9812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46990</xdr:rowOff>
    </xdr:to>
    <xdr:cxnSp macro="">
      <xdr:nvCxnSpPr>
        <xdr:cNvPr id="256" name="直線コネクタ 255"/>
        <xdr:cNvCxnSpPr/>
      </xdr:nvCxnSpPr>
      <xdr:spPr>
        <a:xfrm>
          <a:off x="14782800" y="9728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127000</xdr:rowOff>
    </xdr:to>
    <xdr:cxnSp macro="">
      <xdr:nvCxnSpPr>
        <xdr:cNvPr id="259" name="直線コネクタ 258"/>
        <xdr:cNvCxnSpPr/>
      </xdr:nvCxnSpPr>
      <xdr:spPr>
        <a:xfrm>
          <a:off x="13893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61" name="テキスト ボックス 260"/>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62" name="直線コネクタ 261"/>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66" name="テキスト ボックス 265"/>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74" name="楕円 273"/>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75" name="テキスト ボックス 274"/>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7" name="テキスト ボックス 276"/>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9" name="テキスト ボックス 278"/>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補助費に係る経常収支比率が類似団体平均を下回っているのは、補助基準を随時適正に見直していることと、行財政改革に伴う負担金補助金の見直しによるところが大きく、今後も適正な執行を行い、現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77470</xdr:rowOff>
    </xdr:to>
    <xdr:cxnSp macro="">
      <xdr:nvCxnSpPr>
        <xdr:cNvPr id="314" name="直線コネクタ 313"/>
        <xdr:cNvCxnSpPr/>
      </xdr:nvCxnSpPr>
      <xdr:spPr>
        <a:xfrm>
          <a:off x="15671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40657</xdr:rowOff>
    </xdr:from>
    <xdr:ext cx="762000" cy="259045"/>
    <xdr:sp macro="" textlink="">
      <xdr:nvSpPr>
        <xdr:cNvPr id="315" name="補助費等平均値テキスト"/>
        <xdr:cNvSpPr txBox="1"/>
      </xdr:nvSpPr>
      <xdr:spPr>
        <a:xfrm>
          <a:off x="16598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157480</xdr:rowOff>
    </xdr:from>
    <xdr:to>
      <xdr:col>78</xdr:col>
      <xdr:colOff>69850</xdr:colOff>
      <xdr:row>35</xdr:row>
      <xdr:rowOff>69850</xdr:rowOff>
    </xdr:to>
    <xdr:cxnSp macro="">
      <xdr:nvCxnSpPr>
        <xdr:cNvPr id="317" name="直線コネクタ 316"/>
        <xdr:cNvCxnSpPr/>
      </xdr:nvCxnSpPr>
      <xdr:spPr>
        <a:xfrm>
          <a:off x="14782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19" name="テキスト ボックス 318"/>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157480</xdr:rowOff>
    </xdr:from>
    <xdr:to>
      <xdr:col>73</xdr:col>
      <xdr:colOff>180975</xdr:colOff>
      <xdr:row>35</xdr:row>
      <xdr:rowOff>24130</xdr:rowOff>
    </xdr:to>
    <xdr:cxnSp macro="">
      <xdr:nvCxnSpPr>
        <xdr:cNvPr id="320" name="直線コネクタ 319"/>
        <xdr:cNvCxnSpPr/>
      </xdr:nvCxnSpPr>
      <xdr:spPr>
        <a:xfrm flipV="1">
          <a:off x="13893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xdr:rowOff>
    </xdr:from>
    <xdr:to>
      <xdr:col>69</xdr:col>
      <xdr:colOff>92075</xdr:colOff>
      <xdr:row>35</xdr:row>
      <xdr:rowOff>24130</xdr:rowOff>
    </xdr:to>
    <xdr:cxnSp macro="">
      <xdr:nvCxnSpPr>
        <xdr:cNvPr id="323" name="直線コネクタ 322"/>
        <xdr:cNvCxnSpPr/>
      </xdr:nvCxnSpPr>
      <xdr:spPr>
        <a:xfrm>
          <a:off x="13004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5" name="テキスト ボックス 324"/>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27" name="テキスト ボックス 32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3" name="楕円 332"/>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43197</xdr:rowOff>
    </xdr:from>
    <xdr:ext cx="762000" cy="259045"/>
    <xdr:sp macro="" textlink="">
      <xdr:nvSpPr>
        <xdr:cNvPr id="334" name="補助費等該当値テキスト"/>
        <xdr:cNvSpPr txBox="1"/>
      </xdr:nvSpPr>
      <xdr:spPr>
        <a:xfrm>
          <a:off x="16598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5" name="楕円 334"/>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6" name="テキスト ボックス 335"/>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106680</xdr:rowOff>
    </xdr:from>
    <xdr:to>
      <xdr:col>74</xdr:col>
      <xdr:colOff>31750</xdr:colOff>
      <xdr:row>35</xdr:row>
      <xdr:rowOff>36830</xdr:rowOff>
    </xdr:to>
    <xdr:sp macro="" textlink="">
      <xdr:nvSpPr>
        <xdr:cNvPr id="337" name="楕円 336"/>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47007</xdr:rowOff>
    </xdr:from>
    <xdr:ext cx="762000" cy="259045"/>
    <xdr:sp macro="" textlink="">
      <xdr:nvSpPr>
        <xdr:cNvPr id="338" name="テキスト ボックス 337"/>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9" name="楕円 33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40" name="テキスト ボックス 33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41" name="楕円 340"/>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69867</xdr:rowOff>
    </xdr:from>
    <xdr:ext cx="762000" cy="259045"/>
    <xdr:sp macro="" textlink="">
      <xdr:nvSpPr>
        <xdr:cNvPr id="342" name="テキスト ボックス 341"/>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年度においては、公債費自体は前年度と比べ増となっているが、法人町民税等経常一般財源の増により、一時的に微減となった。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総合計画に基づく大型事業の償還が順次始まっており、今後も公債費の増加が見込まれる。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計画的な起債発行と自主財源の確保による起債に頼らない財政運営に努める。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142239</xdr:rowOff>
    </xdr:to>
    <xdr:cxnSp macro="">
      <xdr:nvCxnSpPr>
        <xdr:cNvPr id="375" name="直線コネクタ 374"/>
        <xdr:cNvCxnSpPr/>
      </xdr:nvCxnSpPr>
      <xdr:spPr>
        <a:xfrm flipV="1">
          <a:off x="3987800" y="13507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142239</xdr:rowOff>
    </xdr:to>
    <xdr:cxnSp macro="">
      <xdr:nvCxnSpPr>
        <xdr:cNvPr id="378" name="直線コネクタ 377"/>
        <xdr:cNvCxnSpPr/>
      </xdr:nvCxnSpPr>
      <xdr:spPr>
        <a:xfrm>
          <a:off x="3098800" y="13416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104139</xdr:rowOff>
    </xdr:to>
    <xdr:cxnSp macro="">
      <xdr:nvCxnSpPr>
        <xdr:cNvPr id="381" name="直線コネクタ 380"/>
        <xdr:cNvCxnSpPr/>
      </xdr:nvCxnSpPr>
      <xdr:spPr>
        <a:xfrm flipV="1">
          <a:off x="2209800" y="13416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134620</xdr:rowOff>
    </xdr:to>
    <xdr:cxnSp macro="">
      <xdr:nvCxnSpPr>
        <xdr:cNvPr id="384" name="直線コネクタ 383"/>
        <xdr:cNvCxnSpPr/>
      </xdr:nvCxnSpPr>
      <xdr:spPr>
        <a:xfrm flipV="1">
          <a:off x="1320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88" name="テキスト ボックス 387"/>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4" name="楕円 393"/>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5"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6" name="楕円 395"/>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7" name="テキスト ボックス 396"/>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398" name="楕円 397"/>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399" name="テキスト ボックス 398"/>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400" name="楕円 399"/>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401" name="テキスト ボックス 400"/>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402" name="楕円 401"/>
        <xdr:cNvSpPr/>
      </xdr:nvSpPr>
      <xdr:spPr>
        <a:xfrm>
          <a:off x="1270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403" name="テキスト ボックス 402"/>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類似団体と比較して平均を大きく下回っているが、施設の老朽化が進んでおり、維持修繕費の増加が懸念される。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　今後は公共施設等総合管理計画に基づき、現況把握と将来見通しを立てながら効率的かつ効果的な施設管理に努める。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62230</xdr:rowOff>
    </xdr:to>
    <xdr:cxnSp macro="">
      <xdr:nvCxnSpPr>
        <xdr:cNvPr id="436" name="直線コネクタ 435"/>
        <xdr:cNvCxnSpPr/>
      </xdr:nvCxnSpPr>
      <xdr:spPr>
        <a:xfrm>
          <a:off x="15671800" y="130924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54610</xdr:rowOff>
    </xdr:from>
    <xdr:to>
      <xdr:col>78</xdr:col>
      <xdr:colOff>69850</xdr:colOff>
      <xdr:row>76</xdr:row>
      <xdr:rowOff>62230</xdr:rowOff>
    </xdr:to>
    <xdr:cxnSp macro="">
      <xdr:nvCxnSpPr>
        <xdr:cNvPr id="439" name="直線コネクタ 438"/>
        <xdr:cNvCxnSpPr/>
      </xdr:nvCxnSpPr>
      <xdr:spPr>
        <a:xfrm>
          <a:off x="14782800" y="1291336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54610</xdr:rowOff>
    </xdr:from>
    <xdr:to>
      <xdr:col>73</xdr:col>
      <xdr:colOff>180975</xdr:colOff>
      <xdr:row>75</xdr:row>
      <xdr:rowOff>69850</xdr:rowOff>
    </xdr:to>
    <xdr:cxnSp macro="">
      <xdr:nvCxnSpPr>
        <xdr:cNvPr id="442" name="直線コネクタ 441"/>
        <xdr:cNvCxnSpPr/>
      </xdr:nvCxnSpPr>
      <xdr:spPr>
        <a:xfrm flipV="1">
          <a:off x="13893800" y="12913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75</xdr:row>
      <xdr:rowOff>69850</xdr:rowOff>
    </xdr:to>
    <xdr:cxnSp macro="">
      <xdr:nvCxnSpPr>
        <xdr:cNvPr id="445" name="直線コネクタ 444"/>
        <xdr:cNvCxnSpPr/>
      </xdr:nvCxnSpPr>
      <xdr:spPr>
        <a:xfrm>
          <a:off x="13004800" y="128562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158766</xdr:rowOff>
    </xdr:from>
    <xdr:ext cx="762000" cy="259045"/>
    <xdr:sp macro="" textlink="">
      <xdr:nvSpPr>
        <xdr:cNvPr id="447" name="テキスト ボックス 446"/>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55" name="楕円 454"/>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56" name="公債費以外該当値テキスト"/>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57" name="楕円 456"/>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58" name="テキスト ボックス 457"/>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59" name="楕円 458"/>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60" name="テキスト ボックス 459"/>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61" name="楕円 460"/>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62" name="テキスト ボックス 461"/>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118110</xdr:rowOff>
    </xdr:from>
    <xdr:to>
      <xdr:col>65</xdr:col>
      <xdr:colOff>53975</xdr:colOff>
      <xdr:row>75</xdr:row>
      <xdr:rowOff>48260</xdr:rowOff>
    </xdr:to>
    <xdr:sp macro="" textlink="">
      <xdr:nvSpPr>
        <xdr:cNvPr id="463" name="楕円 462"/>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58437</xdr:rowOff>
    </xdr:from>
    <xdr:ext cx="762000" cy="259045"/>
    <xdr:sp macro="" textlink="">
      <xdr:nvSpPr>
        <xdr:cNvPr id="464" name="テキスト ボックス 463"/>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136661</xdr:rowOff>
    </xdr:from>
    <xdr:to>
      <xdr:col>29</xdr:col>
      <xdr:colOff>127000</xdr:colOff>
      <xdr:row>16</xdr:row>
      <xdr:rowOff>167375</xdr:rowOff>
    </xdr:to>
    <xdr:cxnSp macro="">
      <xdr:nvCxnSpPr>
        <xdr:cNvPr id="52" name="直線コネクタ 51"/>
        <xdr:cNvCxnSpPr/>
      </xdr:nvCxnSpPr>
      <xdr:spPr bwMode="auto">
        <a:xfrm flipV="1">
          <a:off x="5003800" y="2927486"/>
          <a:ext cx="647700" cy="3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121438</xdr:rowOff>
    </xdr:from>
    <xdr:ext cx="762000" cy="259045"/>
    <xdr:sp macro="" textlink="">
      <xdr:nvSpPr>
        <xdr:cNvPr id="53" name="人口1人当たり決算額の推移平均値テキスト130"/>
        <xdr:cNvSpPr txBox="1"/>
      </xdr:nvSpPr>
      <xdr:spPr>
        <a:xfrm>
          <a:off x="5740400" y="2912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167375</xdr:rowOff>
    </xdr:from>
    <xdr:to>
      <xdr:col>26</xdr:col>
      <xdr:colOff>50800</xdr:colOff>
      <xdr:row>17</xdr:row>
      <xdr:rowOff>33334</xdr:rowOff>
    </xdr:to>
    <xdr:cxnSp macro="">
      <xdr:nvCxnSpPr>
        <xdr:cNvPr id="55" name="直線コネクタ 54"/>
        <xdr:cNvCxnSpPr/>
      </xdr:nvCxnSpPr>
      <xdr:spPr bwMode="auto">
        <a:xfrm flipV="1">
          <a:off x="4305300" y="2958200"/>
          <a:ext cx="698500" cy="3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77385</xdr:rowOff>
    </xdr:from>
    <xdr:ext cx="736600" cy="259045"/>
    <xdr:sp macro="" textlink="">
      <xdr:nvSpPr>
        <xdr:cNvPr id="57" name="テキスト ボックス 56"/>
        <xdr:cNvSpPr txBox="1"/>
      </xdr:nvSpPr>
      <xdr:spPr>
        <a:xfrm>
          <a:off x="4622800" y="303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33334</xdr:rowOff>
    </xdr:from>
    <xdr:to>
      <xdr:col>22</xdr:col>
      <xdr:colOff>114300</xdr:colOff>
      <xdr:row>17</xdr:row>
      <xdr:rowOff>68995</xdr:rowOff>
    </xdr:to>
    <xdr:cxnSp macro="">
      <xdr:nvCxnSpPr>
        <xdr:cNvPr id="58" name="直線コネクタ 57"/>
        <xdr:cNvCxnSpPr/>
      </xdr:nvCxnSpPr>
      <xdr:spPr bwMode="auto">
        <a:xfrm flipV="1">
          <a:off x="3606800" y="2995609"/>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68995</xdr:rowOff>
    </xdr:from>
    <xdr:to>
      <xdr:col>18</xdr:col>
      <xdr:colOff>177800</xdr:colOff>
      <xdr:row>17</xdr:row>
      <xdr:rowOff>166232</xdr:rowOff>
    </xdr:to>
    <xdr:cxnSp macro="">
      <xdr:nvCxnSpPr>
        <xdr:cNvPr id="61" name="直線コネクタ 60"/>
        <xdr:cNvCxnSpPr/>
      </xdr:nvCxnSpPr>
      <xdr:spPr bwMode="auto">
        <a:xfrm flipV="1">
          <a:off x="2908300" y="3031270"/>
          <a:ext cx="698500" cy="97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85861</xdr:rowOff>
    </xdr:from>
    <xdr:to>
      <xdr:col>29</xdr:col>
      <xdr:colOff>177800</xdr:colOff>
      <xdr:row>17</xdr:row>
      <xdr:rowOff>16011</xdr:rowOff>
    </xdr:to>
    <xdr:sp macro="" textlink="">
      <xdr:nvSpPr>
        <xdr:cNvPr id="71" name="楕円 70"/>
        <xdr:cNvSpPr/>
      </xdr:nvSpPr>
      <xdr:spPr bwMode="auto">
        <a:xfrm>
          <a:off x="5600700" y="287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102388</xdr:rowOff>
    </xdr:from>
    <xdr:ext cx="762000" cy="259045"/>
    <xdr:sp macro="" textlink="">
      <xdr:nvSpPr>
        <xdr:cNvPr id="72" name="人口1人当たり決算額の推移該当値テキスト130"/>
        <xdr:cNvSpPr txBox="1"/>
      </xdr:nvSpPr>
      <xdr:spPr>
        <a:xfrm>
          <a:off x="5740400" y="272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116575</xdr:rowOff>
    </xdr:from>
    <xdr:to>
      <xdr:col>26</xdr:col>
      <xdr:colOff>101600</xdr:colOff>
      <xdr:row>17</xdr:row>
      <xdr:rowOff>46725</xdr:rowOff>
    </xdr:to>
    <xdr:sp macro="" textlink="">
      <xdr:nvSpPr>
        <xdr:cNvPr id="73" name="楕円 72"/>
        <xdr:cNvSpPr/>
      </xdr:nvSpPr>
      <xdr:spPr bwMode="auto">
        <a:xfrm>
          <a:off x="4953000" y="290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56902</xdr:rowOff>
    </xdr:from>
    <xdr:ext cx="736600" cy="259045"/>
    <xdr:sp macro="" textlink="">
      <xdr:nvSpPr>
        <xdr:cNvPr id="74" name="テキスト ボックス 73"/>
        <xdr:cNvSpPr txBox="1"/>
      </xdr:nvSpPr>
      <xdr:spPr>
        <a:xfrm>
          <a:off x="4622800" y="267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153984</xdr:rowOff>
    </xdr:from>
    <xdr:to>
      <xdr:col>22</xdr:col>
      <xdr:colOff>165100</xdr:colOff>
      <xdr:row>17</xdr:row>
      <xdr:rowOff>84134</xdr:rowOff>
    </xdr:to>
    <xdr:sp macro="" textlink="">
      <xdr:nvSpPr>
        <xdr:cNvPr id="75" name="楕円 74"/>
        <xdr:cNvSpPr/>
      </xdr:nvSpPr>
      <xdr:spPr bwMode="auto">
        <a:xfrm>
          <a:off x="4254500" y="2944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68911</xdr:rowOff>
    </xdr:from>
    <xdr:ext cx="762000" cy="259045"/>
    <xdr:sp macro="" textlink="">
      <xdr:nvSpPr>
        <xdr:cNvPr id="76" name="テキスト ボックス 75"/>
        <xdr:cNvSpPr txBox="1"/>
      </xdr:nvSpPr>
      <xdr:spPr>
        <a:xfrm>
          <a:off x="3924300" y="303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18195</xdr:rowOff>
    </xdr:from>
    <xdr:to>
      <xdr:col>19</xdr:col>
      <xdr:colOff>38100</xdr:colOff>
      <xdr:row>17</xdr:row>
      <xdr:rowOff>119795</xdr:rowOff>
    </xdr:to>
    <xdr:sp macro="" textlink="">
      <xdr:nvSpPr>
        <xdr:cNvPr id="77" name="楕円 76"/>
        <xdr:cNvSpPr/>
      </xdr:nvSpPr>
      <xdr:spPr bwMode="auto">
        <a:xfrm>
          <a:off x="3556000" y="2980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104572</xdr:rowOff>
    </xdr:from>
    <xdr:ext cx="762000" cy="259045"/>
    <xdr:sp macro="" textlink="">
      <xdr:nvSpPr>
        <xdr:cNvPr id="78" name="テキスト ボックス 77"/>
        <xdr:cNvSpPr txBox="1"/>
      </xdr:nvSpPr>
      <xdr:spPr>
        <a:xfrm>
          <a:off x="3225800" y="30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115432</xdr:rowOff>
    </xdr:from>
    <xdr:to>
      <xdr:col>15</xdr:col>
      <xdr:colOff>101600</xdr:colOff>
      <xdr:row>18</xdr:row>
      <xdr:rowOff>45582</xdr:rowOff>
    </xdr:to>
    <xdr:sp macro="" textlink="">
      <xdr:nvSpPr>
        <xdr:cNvPr id="79" name="楕円 78"/>
        <xdr:cNvSpPr/>
      </xdr:nvSpPr>
      <xdr:spPr bwMode="auto">
        <a:xfrm>
          <a:off x="2857500" y="307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30359</xdr:rowOff>
    </xdr:from>
    <xdr:ext cx="762000" cy="259045"/>
    <xdr:sp macro="" textlink="">
      <xdr:nvSpPr>
        <xdr:cNvPr id="80" name="テキスト ボックス 79"/>
        <xdr:cNvSpPr txBox="1"/>
      </xdr:nvSpPr>
      <xdr:spPr>
        <a:xfrm>
          <a:off x="2527300" y="316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161382</xdr:rowOff>
    </xdr:from>
    <xdr:to>
      <xdr:col>29</xdr:col>
      <xdr:colOff>127000</xdr:colOff>
      <xdr:row>35</xdr:row>
      <xdr:rowOff>237391</xdr:rowOff>
    </xdr:to>
    <xdr:cxnSp macro="">
      <xdr:nvCxnSpPr>
        <xdr:cNvPr id="112" name="直線コネクタ 111"/>
        <xdr:cNvCxnSpPr/>
      </xdr:nvCxnSpPr>
      <xdr:spPr bwMode="auto">
        <a:xfrm flipV="1">
          <a:off x="5003800" y="6771732"/>
          <a:ext cx="647700" cy="7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237391</xdr:rowOff>
    </xdr:from>
    <xdr:to>
      <xdr:col>26</xdr:col>
      <xdr:colOff>50800</xdr:colOff>
      <xdr:row>36</xdr:row>
      <xdr:rowOff>46465</xdr:rowOff>
    </xdr:to>
    <xdr:cxnSp macro="">
      <xdr:nvCxnSpPr>
        <xdr:cNvPr id="115" name="直線コネクタ 114"/>
        <xdr:cNvCxnSpPr/>
      </xdr:nvCxnSpPr>
      <xdr:spPr bwMode="auto">
        <a:xfrm flipV="1">
          <a:off x="4305300" y="6847741"/>
          <a:ext cx="698500" cy="15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46465</xdr:rowOff>
    </xdr:from>
    <xdr:to>
      <xdr:col>22</xdr:col>
      <xdr:colOff>114300</xdr:colOff>
      <xdr:row>36</xdr:row>
      <xdr:rowOff>103066</xdr:rowOff>
    </xdr:to>
    <xdr:cxnSp macro="">
      <xdr:nvCxnSpPr>
        <xdr:cNvPr id="118" name="直線コネクタ 117"/>
        <xdr:cNvCxnSpPr/>
      </xdr:nvCxnSpPr>
      <xdr:spPr bwMode="auto">
        <a:xfrm flipV="1">
          <a:off x="3606800" y="6999715"/>
          <a:ext cx="698500" cy="5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64250</xdr:rowOff>
    </xdr:from>
    <xdr:to>
      <xdr:col>18</xdr:col>
      <xdr:colOff>177800</xdr:colOff>
      <xdr:row>36</xdr:row>
      <xdr:rowOff>103066</xdr:rowOff>
    </xdr:to>
    <xdr:cxnSp macro="">
      <xdr:nvCxnSpPr>
        <xdr:cNvPr id="121" name="直線コネクタ 120"/>
        <xdr:cNvCxnSpPr/>
      </xdr:nvCxnSpPr>
      <xdr:spPr bwMode="auto">
        <a:xfrm>
          <a:off x="2908300" y="7017500"/>
          <a:ext cx="698500" cy="3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110582</xdr:rowOff>
    </xdr:from>
    <xdr:to>
      <xdr:col>29</xdr:col>
      <xdr:colOff>177800</xdr:colOff>
      <xdr:row>35</xdr:row>
      <xdr:rowOff>212182</xdr:rowOff>
    </xdr:to>
    <xdr:sp macro="" textlink="">
      <xdr:nvSpPr>
        <xdr:cNvPr id="131" name="楕円 130"/>
        <xdr:cNvSpPr/>
      </xdr:nvSpPr>
      <xdr:spPr bwMode="auto">
        <a:xfrm>
          <a:off x="5600700" y="67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298559</xdr:rowOff>
    </xdr:from>
    <xdr:ext cx="762000" cy="259045"/>
    <xdr:sp macro="" textlink="">
      <xdr:nvSpPr>
        <xdr:cNvPr id="132" name="人口1人当たり決算額の推移該当値テキスト445"/>
        <xdr:cNvSpPr txBox="1"/>
      </xdr:nvSpPr>
      <xdr:spPr>
        <a:xfrm>
          <a:off x="5740400" y="656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186591</xdr:rowOff>
    </xdr:from>
    <xdr:to>
      <xdr:col>26</xdr:col>
      <xdr:colOff>101600</xdr:colOff>
      <xdr:row>35</xdr:row>
      <xdr:rowOff>288191</xdr:rowOff>
    </xdr:to>
    <xdr:sp macro="" textlink="">
      <xdr:nvSpPr>
        <xdr:cNvPr id="133" name="楕円 132"/>
        <xdr:cNvSpPr/>
      </xdr:nvSpPr>
      <xdr:spPr bwMode="auto">
        <a:xfrm>
          <a:off x="4953000" y="6796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298368</xdr:rowOff>
    </xdr:from>
    <xdr:ext cx="736600" cy="259045"/>
    <xdr:sp macro="" textlink="">
      <xdr:nvSpPr>
        <xdr:cNvPr id="134" name="テキスト ボックス 133"/>
        <xdr:cNvSpPr txBox="1"/>
      </xdr:nvSpPr>
      <xdr:spPr>
        <a:xfrm>
          <a:off x="4622800" y="6565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338565</xdr:rowOff>
    </xdr:from>
    <xdr:to>
      <xdr:col>22</xdr:col>
      <xdr:colOff>165100</xdr:colOff>
      <xdr:row>36</xdr:row>
      <xdr:rowOff>97265</xdr:rowOff>
    </xdr:to>
    <xdr:sp macro="" textlink="">
      <xdr:nvSpPr>
        <xdr:cNvPr id="135" name="楕円 134"/>
        <xdr:cNvSpPr/>
      </xdr:nvSpPr>
      <xdr:spPr bwMode="auto">
        <a:xfrm>
          <a:off x="4254500" y="694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107442</xdr:rowOff>
    </xdr:from>
    <xdr:ext cx="762000" cy="259045"/>
    <xdr:sp macro="" textlink="">
      <xdr:nvSpPr>
        <xdr:cNvPr id="136" name="テキスト ボックス 135"/>
        <xdr:cNvSpPr txBox="1"/>
      </xdr:nvSpPr>
      <xdr:spPr>
        <a:xfrm>
          <a:off x="3924300" y="6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52266</xdr:rowOff>
    </xdr:from>
    <xdr:to>
      <xdr:col>19</xdr:col>
      <xdr:colOff>38100</xdr:colOff>
      <xdr:row>36</xdr:row>
      <xdr:rowOff>153866</xdr:rowOff>
    </xdr:to>
    <xdr:sp macro="" textlink="">
      <xdr:nvSpPr>
        <xdr:cNvPr id="137" name="楕円 136"/>
        <xdr:cNvSpPr/>
      </xdr:nvSpPr>
      <xdr:spPr bwMode="auto">
        <a:xfrm>
          <a:off x="3556000" y="700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164043</xdr:rowOff>
    </xdr:from>
    <xdr:ext cx="762000" cy="259045"/>
    <xdr:sp macro="" textlink="">
      <xdr:nvSpPr>
        <xdr:cNvPr id="138" name="テキスト ボックス 137"/>
        <xdr:cNvSpPr txBox="1"/>
      </xdr:nvSpPr>
      <xdr:spPr>
        <a:xfrm>
          <a:off x="3225800" y="677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13450</xdr:rowOff>
    </xdr:from>
    <xdr:to>
      <xdr:col>15</xdr:col>
      <xdr:colOff>101600</xdr:colOff>
      <xdr:row>36</xdr:row>
      <xdr:rowOff>115050</xdr:rowOff>
    </xdr:to>
    <xdr:sp macro="" textlink="">
      <xdr:nvSpPr>
        <xdr:cNvPr id="139" name="楕円 138"/>
        <xdr:cNvSpPr/>
      </xdr:nvSpPr>
      <xdr:spPr bwMode="auto">
        <a:xfrm>
          <a:off x="2857500" y="696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125227</xdr:rowOff>
    </xdr:from>
    <xdr:ext cx="762000" cy="259045"/>
    <xdr:sp macro="" textlink="">
      <xdr:nvSpPr>
        <xdr:cNvPr id="140" name="テキスト ボックス 139"/>
        <xdr:cNvSpPr txBox="1"/>
      </xdr:nvSpPr>
      <xdr:spPr>
        <a:xfrm>
          <a:off x="2527300" y="6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50984</xdr:rowOff>
    </xdr:from>
    <xdr:to>
      <xdr:col>24</xdr:col>
      <xdr:colOff>63500</xdr:colOff>
      <xdr:row>36</xdr:row>
      <xdr:rowOff>91846</xdr:rowOff>
    </xdr:to>
    <xdr:cxnSp macro="">
      <xdr:nvCxnSpPr>
        <xdr:cNvPr id="61" name="直線コネクタ 60"/>
        <xdr:cNvCxnSpPr/>
      </xdr:nvCxnSpPr>
      <xdr:spPr>
        <a:xfrm flipV="1">
          <a:off x="3797300" y="6223184"/>
          <a:ext cx="8382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34085</xdr:rowOff>
    </xdr:from>
    <xdr:ext cx="534377" cy="259045"/>
    <xdr:sp macro="" textlink="">
      <xdr:nvSpPr>
        <xdr:cNvPr id="62" name="人件費平均値テキスト"/>
        <xdr:cNvSpPr txBox="1"/>
      </xdr:nvSpPr>
      <xdr:spPr>
        <a:xfrm>
          <a:off x="4686300" y="620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91846</xdr:rowOff>
    </xdr:from>
    <xdr:to>
      <xdr:col>19</xdr:col>
      <xdr:colOff>177800</xdr:colOff>
      <xdr:row>36</xdr:row>
      <xdr:rowOff>114535</xdr:rowOff>
    </xdr:to>
    <xdr:cxnSp macro="">
      <xdr:nvCxnSpPr>
        <xdr:cNvPr id="64" name="直線コネクタ 63"/>
        <xdr:cNvCxnSpPr/>
      </xdr:nvCxnSpPr>
      <xdr:spPr>
        <a:xfrm flipV="1">
          <a:off x="2908300" y="6264046"/>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151166</xdr:rowOff>
    </xdr:from>
    <xdr:ext cx="534377" cy="259045"/>
    <xdr:sp macro="" textlink="">
      <xdr:nvSpPr>
        <xdr:cNvPr id="66" name="テキスト ボックス 65"/>
        <xdr:cNvSpPr txBox="1"/>
      </xdr:nvSpPr>
      <xdr:spPr>
        <a:xfrm>
          <a:off x="3530111" y="632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114535</xdr:rowOff>
    </xdr:from>
    <xdr:to>
      <xdr:col>15</xdr:col>
      <xdr:colOff>50800</xdr:colOff>
      <xdr:row>36</xdr:row>
      <xdr:rowOff>146558</xdr:rowOff>
    </xdr:to>
    <xdr:cxnSp macro="">
      <xdr:nvCxnSpPr>
        <xdr:cNvPr id="67" name="直線コネクタ 66"/>
        <xdr:cNvCxnSpPr/>
      </xdr:nvCxnSpPr>
      <xdr:spPr>
        <a:xfrm flipV="1">
          <a:off x="2019300" y="6286735"/>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146558</xdr:rowOff>
    </xdr:from>
    <xdr:to>
      <xdr:col>10</xdr:col>
      <xdr:colOff>114300</xdr:colOff>
      <xdr:row>37</xdr:row>
      <xdr:rowOff>19037</xdr:rowOff>
    </xdr:to>
    <xdr:cxnSp macro="">
      <xdr:nvCxnSpPr>
        <xdr:cNvPr id="70" name="直線コネクタ 69"/>
        <xdr:cNvCxnSpPr/>
      </xdr:nvCxnSpPr>
      <xdr:spPr>
        <a:xfrm flipV="1">
          <a:off x="1130300" y="6318758"/>
          <a:ext cx="889000" cy="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64031</xdr:rowOff>
    </xdr:from>
    <xdr:ext cx="534377" cy="259045"/>
    <xdr:sp macro="" textlink="">
      <xdr:nvSpPr>
        <xdr:cNvPr id="74" name="テキスト ボックス 73"/>
        <xdr:cNvSpPr txBox="1"/>
      </xdr:nvSpPr>
      <xdr:spPr>
        <a:xfrm>
          <a:off x="863111" y="64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184</xdr:rowOff>
    </xdr:from>
    <xdr:to>
      <xdr:col>24</xdr:col>
      <xdr:colOff>114300</xdr:colOff>
      <xdr:row>36</xdr:row>
      <xdr:rowOff>101784</xdr:rowOff>
    </xdr:to>
    <xdr:sp macro="" textlink="">
      <xdr:nvSpPr>
        <xdr:cNvPr id="80" name="楕円 79"/>
        <xdr:cNvSpPr/>
      </xdr:nvSpPr>
      <xdr:spPr>
        <a:xfrm>
          <a:off x="4584700" y="61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23061</xdr:rowOff>
    </xdr:from>
    <xdr:ext cx="534377" cy="259045"/>
    <xdr:sp macro="" textlink="">
      <xdr:nvSpPr>
        <xdr:cNvPr id="81" name="人件費該当値テキスト"/>
        <xdr:cNvSpPr txBox="1"/>
      </xdr:nvSpPr>
      <xdr:spPr>
        <a:xfrm>
          <a:off x="4686300" y="602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41046</xdr:rowOff>
    </xdr:from>
    <xdr:to>
      <xdr:col>20</xdr:col>
      <xdr:colOff>38100</xdr:colOff>
      <xdr:row>36</xdr:row>
      <xdr:rowOff>142646</xdr:rowOff>
    </xdr:to>
    <xdr:sp macro="" textlink="">
      <xdr:nvSpPr>
        <xdr:cNvPr id="82" name="楕円 81"/>
        <xdr:cNvSpPr/>
      </xdr:nvSpPr>
      <xdr:spPr>
        <a:xfrm>
          <a:off x="37465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159173</xdr:rowOff>
    </xdr:from>
    <xdr:ext cx="534377" cy="259045"/>
    <xdr:sp macro="" textlink="">
      <xdr:nvSpPr>
        <xdr:cNvPr id="83" name="テキスト ボックス 82"/>
        <xdr:cNvSpPr txBox="1"/>
      </xdr:nvSpPr>
      <xdr:spPr>
        <a:xfrm>
          <a:off x="3530111" y="59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63735</xdr:rowOff>
    </xdr:from>
    <xdr:to>
      <xdr:col>15</xdr:col>
      <xdr:colOff>101600</xdr:colOff>
      <xdr:row>36</xdr:row>
      <xdr:rowOff>165335</xdr:rowOff>
    </xdr:to>
    <xdr:sp macro="" textlink="">
      <xdr:nvSpPr>
        <xdr:cNvPr id="84" name="楕円 83"/>
        <xdr:cNvSpPr/>
      </xdr:nvSpPr>
      <xdr:spPr>
        <a:xfrm>
          <a:off x="2857500" y="62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156462</xdr:rowOff>
    </xdr:from>
    <xdr:ext cx="534377" cy="259045"/>
    <xdr:sp macro="" textlink="">
      <xdr:nvSpPr>
        <xdr:cNvPr id="85" name="テキスト ボックス 84"/>
        <xdr:cNvSpPr txBox="1"/>
      </xdr:nvSpPr>
      <xdr:spPr>
        <a:xfrm>
          <a:off x="2641111" y="6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95758</xdr:rowOff>
    </xdr:from>
    <xdr:to>
      <xdr:col>10</xdr:col>
      <xdr:colOff>165100</xdr:colOff>
      <xdr:row>37</xdr:row>
      <xdr:rowOff>25908</xdr:rowOff>
    </xdr:to>
    <xdr:sp macro="" textlink="">
      <xdr:nvSpPr>
        <xdr:cNvPr id="86" name="楕円 85"/>
        <xdr:cNvSpPr/>
      </xdr:nvSpPr>
      <xdr:spPr>
        <a:xfrm>
          <a:off x="1968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17035</xdr:rowOff>
    </xdr:from>
    <xdr:ext cx="534377" cy="259045"/>
    <xdr:sp macro="" textlink="">
      <xdr:nvSpPr>
        <xdr:cNvPr id="87" name="テキスト ボックス 86"/>
        <xdr:cNvSpPr txBox="1"/>
      </xdr:nvSpPr>
      <xdr:spPr>
        <a:xfrm>
          <a:off x="1752111" y="636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139687</xdr:rowOff>
    </xdr:from>
    <xdr:to>
      <xdr:col>6</xdr:col>
      <xdr:colOff>38100</xdr:colOff>
      <xdr:row>37</xdr:row>
      <xdr:rowOff>69837</xdr:rowOff>
    </xdr:to>
    <xdr:sp macro="" textlink="">
      <xdr:nvSpPr>
        <xdr:cNvPr id="88" name="楕円 87"/>
        <xdr:cNvSpPr/>
      </xdr:nvSpPr>
      <xdr:spPr>
        <a:xfrm>
          <a:off x="1079500" y="63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86364</xdr:rowOff>
    </xdr:from>
    <xdr:ext cx="534377" cy="259045"/>
    <xdr:sp macro="" textlink="">
      <xdr:nvSpPr>
        <xdr:cNvPr id="89" name="テキスト ボックス 88"/>
        <xdr:cNvSpPr txBox="1"/>
      </xdr:nvSpPr>
      <xdr:spPr>
        <a:xfrm>
          <a:off x="863111" y="60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55141</xdr:rowOff>
    </xdr:from>
    <xdr:to>
      <xdr:col>24</xdr:col>
      <xdr:colOff>63500</xdr:colOff>
      <xdr:row>57</xdr:row>
      <xdr:rowOff>62364</xdr:rowOff>
    </xdr:to>
    <xdr:cxnSp macro="">
      <xdr:nvCxnSpPr>
        <xdr:cNvPr id="116" name="直線コネクタ 115"/>
        <xdr:cNvCxnSpPr/>
      </xdr:nvCxnSpPr>
      <xdr:spPr>
        <a:xfrm flipV="1">
          <a:off x="3797300" y="9827791"/>
          <a:ext cx="8382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62364</xdr:rowOff>
    </xdr:from>
    <xdr:to>
      <xdr:col>19</xdr:col>
      <xdr:colOff>177800</xdr:colOff>
      <xdr:row>57</xdr:row>
      <xdr:rowOff>66347</xdr:rowOff>
    </xdr:to>
    <xdr:cxnSp macro="">
      <xdr:nvCxnSpPr>
        <xdr:cNvPr id="119" name="直線コネクタ 118"/>
        <xdr:cNvCxnSpPr/>
      </xdr:nvCxnSpPr>
      <xdr:spPr>
        <a:xfrm flipV="1">
          <a:off x="2908300" y="9835014"/>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56046</xdr:rowOff>
    </xdr:from>
    <xdr:to>
      <xdr:col>15</xdr:col>
      <xdr:colOff>50800</xdr:colOff>
      <xdr:row>57</xdr:row>
      <xdr:rowOff>66347</xdr:rowOff>
    </xdr:to>
    <xdr:cxnSp macro="">
      <xdr:nvCxnSpPr>
        <xdr:cNvPr id="122" name="直線コネクタ 121"/>
        <xdr:cNvCxnSpPr/>
      </xdr:nvCxnSpPr>
      <xdr:spPr>
        <a:xfrm>
          <a:off x="2019300" y="9828696"/>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56046</xdr:rowOff>
    </xdr:from>
    <xdr:to>
      <xdr:col>10</xdr:col>
      <xdr:colOff>114300</xdr:colOff>
      <xdr:row>57</xdr:row>
      <xdr:rowOff>85065</xdr:rowOff>
    </xdr:to>
    <xdr:cxnSp macro="">
      <xdr:nvCxnSpPr>
        <xdr:cNvPr id="125" name="直線コネクタ 124"/>
        <xdr:cNvCxnSpPr/>
      </xdr:nvCxnSpPr>
      <xdr:spPr>
        <a:xfrm flipV="1">
          <a:off x="1130300" y="9828696"/>
          <a:ext cx="889000" cy="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106980</xdr:rowOff>
    </xdr:from>
    <xdr:ext cx="534377" cy="259045"/>
    <xdr:sp macro="" textlink="">
      <xdr:nvSpPr>
        <xdr:cNvPr id="127" name="テキスト ボックス 126"/>
        <xdr:cNvSpPr txBox="1"/>
      </xdr:nvSpPr>
      <xdr:spPr>
        <a:xfrm>
          <a:off x="1752111" y="987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4341</xdr:rowOff>
    </xdr:from>
    <xdr:to>
      <xdr:col>24</xdr:col>
      <xdr:colOff>114300</xdr:colOff>
      <xdr:row>57</xdr:row>
      <xdr:rowOff>105941</xdr:rowOff>
    </xdr:to>
    <xdr:sp macro="" textlink="">
      <xdr:nvSpPr>
        <xdr:cNvPr id="135" name="楕円 134"/>
        <xdr:cNvSpPr/>
      </xdr:nvSpPr>
      <xdr:spPr>
        <a:xfrm>
          <a:off x="4584700" y="977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11564</xdr:rowOff>
    </xdr:from>
    <xdr:to>
      <xdr:col>20</xdr:col>
      <xdr:colOff>38100</xdr:colOff>
      <xdr:row>57</xdr:row>
      <xdr:rowOff>113164</xdr:rowOff>
    </xdr:to>
    <xdr:sp macro="" textlink="">
      <xdr:nvSpPr>
        <xdr:cNvPr id="137" name="楕円 136"/>
        <xdr:cNvSpPr/>
      </xdr:nvSpPr>
      <xdr:spPr>
        <a:xfrm>
          <a:off x="3746500" y="97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104291</xdr:rowOff>
    </xdr:from>
    <xdr:ext cx="534377" cy="259045"/>
    <xdr:sp macro="" textlink="">
      <xdr:nvSpPr>
        <xdr:cNvPr id="138" name="テキスト ボックス 137"/>
        <xdr:cNvSpPr txBox="1"/>
      </xdr:nvSpPr>
      <xdr:spPr>
        <a:xfrm>
          <a:off x="3530111" y="98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15547</xdr:rowOff>
    </xdr:from>
    <xdr:to>
      <xdr:col>15</xdr:col>
      <xdr:colOff>101600</xdr:colOff>
      <xdr:row>57</xdr:row>
      <xdr:rowOff>117147</xdr:rowOff>
    </xdr:to>
    <xdr:sp macro="" textlink="">
      <xdr:nvSpPr>
        <xdr:cNvPr id="139" name="楕円 138"/>
        <xdr:cNvSpPr/>
      </xdr:nvSpPr>
      <xdr:spPr>
        <a:xfrm>
          <a:off x="2857500" y="97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108274</xdr:rowOff>
    </xdr:from>
    <xdr:ext cx="534377" cy="259045"/>
    <xdr:sp macro="" textlink="">
      <xdr:nvSpPr>
        <xdr:cNvPr id="140" name="テキスト ボックス 139"/>
        <xdr:cNvSpPr txBox="1"/>
      </xdr:nvSpPr>
      <xdr:spPr>
        <a:xfrm>
          <a:off x="2641111" y="98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5246</xdr:rowOff>
    </xdr:from>
    <xdr:to>
      <xdr:col>10</xdr:col>
      <xdr:colOff>165100</xdr:colOff>
      <xdr:row>57</xdr:row>
      <xdr:rowOff>106846</xdr:rowOff>
    </xdr:to>
    <xdr:sp macro="" textlink="">
      <xdr:nvSpPr>
        <xdr:cNvPr id="141" name="楕円 140"/>
        <xdr:cNvSpPr/>
      </xdr:nvSpPr>
      <xdr:spPr>
        <a:xfrm>
          <a:off x="1968500" y="97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123373</xdr:rowOff>
    </xdr:from>
    <xdr:ext cx="534377" cy="259045"/>
    <xdr:sp macro="" textlink="">
      <xdr:nvSpPr>
        <xdr:cNvPr id="142" name="テキスト ボックス 141"/>
        <xdr:cNvSpPr txBox="1"/>
      </xdr:nvSpPr>
      <xdr:spPr>
        <a:xfrm>
          <a:off x="1752111" y="95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34265</xdr:rowOff>
    </xdr:from>
    <xdr:to>
      <xdr:col>6</xdr:col>
      <xdr:colOff>38100</xdr:colOff>
      <xdr:row>57</xdr:row>
      <xdr:rowOff>135865</xdr:rowOff>
    </xdr:to>
    <xdr:sp macro="" textlink="">
      <xdr:nvSpPr>
        <xdr:cNvPr id="143" name="楕円 142"/>
        <xdr:cNvSpPr/>
      </xdr:nvSpPr>
      <xdr:spPr>
        <a:xfrm>
          <a:off x="1079500" y="98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126992</xdr:rowOff>
    </xdr:from>
    <xdr:ext cx="534377" cy="259045"/>
    <xdr:sp macro="" textlink="">
      <xdr:nvSpPr>
        <xdr:cNvPr id="144" name="テキスト ボックス 143"/>
        <xdr:cNvSpPr txBox="1"/>
      </xdr:nvSpPr>
      <xdr:spPr>
        <a:xfrm>
          <a:off x="863111" y="98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163748</xdr:rowOff>
    </xdr:from>
    <xdr:to>
      <xdr:col>24</xdr:col>
      <xdr:colOff>63500</xdr:colOff>
      <xdr:row>77</xdr:row>
      <xdr:rowOff>25</xdr:rowOff>
    </xdr:to>
    <xdr:cxnSp macro="">
      <xdr:nvCxnSpPr>
        <xdr:cNvPr id="171" name="直線コネクタ 170"/>
        <xdr:cNvCxnSpPr/>
      </xdr:nvCxnSpPr>
      <xdr:spPr>
        <a:xfrm flipV="1">
          <a:off x="3797300" y="13022498"/>
          <a:ext cx="838200" cy="1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20052</xdr:rowOff>
    </xdr:from>
    <xdr:ext cx="469744" cy="259045"/>
    <xdr:sp macro="" textlink="">
      <xdr:nvSpPr>
        <xdr:cNvPr id="172" name="維持補修費平均値テキスト"/>
        <xdr:cNvSpPr txBox="1"/>
      </xdr:nvSpPr>
      <xdr:spPr>
        <a:xfrm>
          <a:off x="4686300" y="13221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158536</xdr:rowOff>
    </xdr:from>
    <xdr:to>
      <xdr:col>19</xdr:col>
      <xdr:colOff>177800</xdr:colOff>
      <xdr:row>77</xdr:row>
      <xdr:rowOff>25</xdr:rowOff>
    </xdr:to>
    <xdr:cxnSp macro="">
      <xdr:nvCxnSpPr>
        <xdr:cNvPr id="174" name="直線コネクタ 173"/>
        <xdr:cNvCxnSpPr/>
      </xdr:nvCxnSpPr>
      <xdr:spPr>
        <a:xfrm>
          <a:off x="2908300" y="13188736"/>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6703</xdr:rowOff>
    </xdr:from>
    <xdr:ext cx="469744" cy="259045"/>
    <xdr:sp macro="" textlink="">
      <xdr:nvSpPr>
        <xdr:cNvPr id="176" name="テキスト ボックス 175"/>
        <xdr:cNvSpPr txBox="1"/>
      </xdr:nvSpPr>
      <xdr:spPr>
        <a:xfrm>
          <a:off x="3562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135768</xdr:rowOff>
    </xdr:from>
    <xdr:to>
      <xdr:col>15</xdr:col>
      <xdr:colOff>50800</xdr:colOff>
      <xdr:row>76</xdr:row>
      <xdr:rowOff>158536</xdr:rowOff>
    </xdr:to>
    <xdr:cxnSp macro="">
      <xdr:nvCxnSpPr>
        <xdr:cNvPr id="177" name="直線コネクタ 176"/>
        <xdr:cNvCxnSpPr/>
      </xdr:nvCxnSpPr>
      <xdr:spPr>
        <a:xfrm>
          <a:off x="2019300" y="13165968"/>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18223</xdr:rowOff>
    </xdr:from>
    <xdr:ext cx="469744" cy="259045"/>
    <xdr:sp macro="" textlink="">
      <xdr:nvSpPr>
        <xdr:cNvPr id="179" name="テキスト ボックス 178"/>
        <xdr:cNvSpPr txBox="1"/>
      </xdr:nvSpPr>
      <xdr:spPr>
        <a:xfrm>
          <a:off x="2673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135768</xdr:rowOff>
    </xdr:from>
    <xdr:to>
      <xdr:col>10</xdr:col>
      <xdr:colOff>114300</xdr:colOff>
      <xdr:row>77</xdr:row>
      <xdr:rowOff>60238</xdr:rowOff>
    </xdr:to>
    <xdr:cxnSp macro="">
      <xdr:nvCxnSpPr>
        <xdr:cNvPr id="180" name="直線コネクタ 179"/>
        <xdr:cNvCxnSpPr/>
      </xdr:nvCxnSpPr>
      <xdr:spPr>
        <a:xfrm flipV="1">
          <a:off x="1130300" y="13165968"/>
          <a:ext cx="889000" cy="9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xdr:rowOff>
    </xdr:from>
    <xdr:ext cx="469744" cy="259045"/>
    <xdr:sp macro="" textlink="">
      <xdr:nvSpPr>
        <xdr:cNvPr id="182" name="テキスト ボックス 181"/>
        <xdr:cNvSpPr txBox="1"/>
      </xdr:nvSpPr>
      <xdr:spPr>
        <a:xfrm>
          <a:off x="1784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21607</xdr:rowOff>
    </xdr:from>
    <xdr:ext cx="469744" cy="259045"/>
    <xdr:sp macro="" textlink="">
      <xdr:nvSpPr>
        <xdr:cNvPr id="184" name="テキスト ボックス 183"/>
        <xdr:cNvSpPr txBox="1"/>
      </xdr:nvSpPr>
      <xdr:spPr>
        <a:xfrm>
          <a:off x="89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112949</xdr:rowOff>
    </xdr:from>
    <xdr:to>
      <xdr:col>24</xdr:col>
      <xdr:colOff>114300</xdr:colOff>
      <xdr:row>76</xdr:row>
      <xdr:rowOff>43098</xdr:rowOff>
    </xdr:to>
    <xdr:sp macro="" textlink="">
      <xdr:nvSpPr>
        <xdr:cNvPr id="190" name="楕円 189"/>
        <xdr:cNvSpPr/>
      </xdr:nvSpPr>
      <xdr:spPr>
        <a:xfrm>
          <a:off x="4584700" y="129716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135826</xdr:rowOff>
    </xdr:from>
    <xdr:ext cx="534377" cy="259045"/>
    <xdr:sp macro="" textlink="">
      <xdr:nvSpPr>
        <xdr:cNvPr id="191" name="維持補修費該当値テキスト"/>
        <xdr:cNvSpPr txBox="1"/>
      </xdr:nvSpPr>
      <xdr:spPr>
        <a:xfrm>
          <a:off x="4686300" y="1282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120675</xdr:rowOff>
    </xdr:from>
    <xdr:to>
      <xdr:col>20</xdr:col>
      <xdr:colOff>38100</xdr:colOff>
      <xdr:row>77</xdr:row>
      <xdr:rowOff>50825</xdr:rowOff>
    </xdr:to>
    <xdr:sp macro="" textlink="">
      <xdr:nvSpPr>
        <xdr:cNvPr id="192" name="楕円 191"/>
        <xdr:cNvSpPr/>
      </xdr:nvSpPr>
      <xdr:spPr>
        <a:xfrm>
          <a:off x="3746500" y="131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67353</xdr:rowOff>
    </xdr:from>
    <xdr:ext cx="469744" cy="259045"/>
    <xdr:sp macro="" textlink="">
      <xdr:nvSpPr>
        <xdr:cNvPr id="193" name="テキスト ボックス 192"/>
        <xdr:cNvSpPr txBox="1"/>
      </xdr:nvSpPr>
      <xdr:spPr>
        <a:xfrm>
          <a:off x="3562428" y="129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107736</xdr:rowOff>
    </xdr:from>
    <xdr:to>
      <xdr:col>15</xdr:col>
      <xdr:colOff>101600</xdr:colOff>
      <xdr:row>77</xdr:row>
      <xdr:rowOff>37886</xdr:rowOff>
    </xdr:to>
    <xdr:sp macro="" textlink="">
      <xdr:nvSpPr>
        <xdr:cNvPr id="194" name="楕円 193"/>
        <xdr:cNvSpPr/>
      </xdr:nvSpPr>
      <xdr:spPr>
        <a:xfrm>
          <a:off x="2857500" y="131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54414</xdr:rowOff>
    </xdr:from>
    <xdr:ext cx="469744" cy="259045"/>
    <xdr:sp macro="" textlink="">
      <xdr:nvSpPr>
        <xdr:cNvPr id="195" name="テキスト ボックス 194"/>
        <xdr:cNvSpPr txBox="1"/>
      </xdr:nvSpPr>
      <xdr:spPr>
        <a:xfrm>
          <a:off x="2673428" y="129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84968</xdr:rowOff>
    </xdr:from>
    <xdr:to>
      <xdr:col>10</xdr:col>
      <xdr:colOff>165100</xdr:colOff>
      <xdr:row>77</xdr:row>
      <xdr:rowOff>15118</xdr:rowOff>
    </xdr:to>
    <xdr:sp macro="" textlink="">
      <xdr:nvSpPr>
        <xdr:cNvPr id="196" name="楕円 195"/>
        <xdr:cNvSpPr/>
      </xdr:nvSpPr>
      <xdr:spPr>
        <a:xfrm>
          <a:off x="1968500" y="131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31645</xdr:rowOff>
    </xdr:from>
    <xdr:ext cx="469744" cy="259045"/>
    <xdr:sp macro="" textlink="">
      <xdr:nvSpPr>
        <xdr:cNvPr id="197" name="テキスト ボックス 196"/>
        <xdr:cNvSpPr txBox="1"/>
      </xdr:nvSpPr>
      <xdr:spPr>
        <a:xfrm>
          <a:off x="1784428" y="1289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9438</xdr:rowOff>
    </xdr:from>
    <xdr:to>
      <xdr:col>6</xdr:col>
      <xdr:colOff>38100</xdr:colOff>
      <xdr:row>77</xdr:row>
      <xdr:rowOff>111038</xdr:rowOff>
    </xdr:to>
    <xdr:sp macro="" textlink="">
      <xdr:nvSpPr>
        <xdr:cNvPr id="198" name="楕円 197"/>
        <xdr:cNvSpPr/>
      </xdr:nvSpPr>
      <xdr:spPr>
        <a:xfrm>
          <a:off x="1079500" y="132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127565</xdr:rowOff>
    </xdr:from>
    <xdr:ext cx="469744" cy="259045"/>
    <xdr:sp macro="" textlink="">
      <xdr:nvSpPr>
        <xdr:cNvPr id="199" name="テキスト ボックス 198"/>
        <xdr:cNvSpPr txBox="1"/>
      </xdr:nvSpPr>
      <xdr:spPr>
        <a:xfrm>
          <a:off x="895428" y="129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70366</xdr:rowOff>
    </xdr:from>
    <xdr:to>
      <xdr:col>24</xdr:col>
      <xdr:colOff>63500</xdr:colOff>
      <xdr:row>97</xdr:row>
      <xdr:rowOff>72332</xdr:rowOff>
    </xdr:to>
    <xdr:cxnSp macro="">
      <xdr:nvCxnSpPr>
        <xdr:cNvPr id="227" name="直線コネクタ 226"/>
        <xdr:cNvCxnSpPr/>
      </xdr:nvCxnSpPr>
      <xdr:spPr>
        <a:xfrm>
          <a:off x="3797300" y="16701016"/>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70366</xdr:rowOff>
    </xdr:from>
    <xdr:to>
      <xdr:col>19</xdr:col>
      <xdr:colOff>177800</xdr:colOff>
      <xdr:row>97</xdr:row>
      <xdr:rowOff>142398</xdr:rowOff>
    </xdr:to>
    <xdr:cxnSp macro="">
      <xdr:nvCxnSpPr>
        <xdr:cNvPr id="230" name="直線コネクタ 229"/>
        <xdr:cNvCxnSpPr/>
      </xdr:nvCxnSpPr>
      <xdr:spPr>
        <a:xfrm flipV="1">
          <a:off x="2908300" y="16701016"/>
          <a:ext cx="889000" cy="7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142398</xdr:rowOff>
    </xdr:from>
    <xdr:to>
      <xdr:col>15</xdr:col>
      <xdr:colOff>50800</xdr:colOff>
      <xdr:row>98</xdr:row>
      <xdr:rowOff>13467</xdr:rowOff>
    </xdr:to>
    <xdr:cxnSp macro="">
      <xdr:nvCxnSpPr>
        <xdr:cNvPr id="233" name="直線コネクタ 232"/>
        <xdr:cNvCxnSpPr/>
      </xdr:nvCxnSpPr>
      <xdr:spPr>
        <a:xfrm flipV="1">
          <a:off x="2019300" y="1677304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13467</xdr:rowOff>
    </xdr:from>
    <xdr:to>
      <xdr:col>10</xdr:col>
      <xdr:colOff>114300</xdr:colOff>
      <xdr:row>98</xdr:row>
      <xdr:rowOff>106621</xdr:rowOff>
    </xdr:to>
    <xdr:cxnSp macro="">
      <xdr:nvCxnSpPr>
        <xdr:cNvPr id="236" name="直線コネクタ 235"/>
        <xdr:cNvCxnSpPr/>
      </xdr:nvCxnSpPr>
      <xdr:spPr>
        <a:xfrm flipV="1">
          <a:off x="1130300" y="16815567"/>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21532</xdr:rowOff>
    </xdr:from>
    <xdr:to>
      <xdr:col>24</xdr:col>
      <xdr:colOff>114300</xdr:colOff>
      <xdr:row>97</xdr:row>
      <xdr:rowOff>123132</xdr:rowOff>
    </xdr:to>
    <xdr:sp macro="" textlink="">
      <xdr:nvSpPr>
        <xdr:cNvPr id="246" name="楕円 245"/>
        <xdr:cNvSpPr/>
      </xdr:nvSpPr>
      <xdr:spPr>
        <a:xfrm>
          <a:off x="4584700" y="1665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171409</xdr:rowOff>
    </xdr:from>
    <xdr:ext cx="534377" cy="259045"/>
    <xdr:sp macro="" textlink="">
      <xdr:nvSpPr>
        <xdr:cNvPr id="247" name="扶助費該当値テキスト"/>
        <xdr:cNvSpPr txBox="1"/>
      </xdr:nvSpPr>
      <xdr:spPr>
        <a:xfrm>
          <a:off x="4686300" y="166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19566</xdr:rowOff>
    </xdr:from>
    <xdr:to>
      <xdr:col>20</xdr:col>
      <xdr:colOff>38100</xdr:colOff>
      <xdr:row>97</xdr:row>
      <xdr:rowOff>121166</xdr:rowOff>
    </xdr:to>
    <xdr:sp macro="" textlink="">
      <xdr:nvSpPr>
        <xdr:cNvPr id="248" name="楕円 247"/>
        <xdr:cNvSpPr/>
      </xdr:nvSpPr>
      <xdr:spPr>
        <a:xfrm>
          <a:off x="3746500" y="1665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112293</xdr:rowOff>
    </xdr:from>
    <xdr:ext cx="534377" cy="259045"/>
    <xdr:sp macro="" textlink="">
      <xdr:nvSpPr>
        <xdr:cNvPr id="249" name="テキスト ボックス 248"/>
        <xdr:cNvSpPr txBox="1"/>
      </xdr:nvSpPr>
      <xdr:spPr>
        <a:xfrm>
          <a:off x="3530111" y="167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91598</xdr:rowOff>
    </xdr:from>
    <xdr:to>
      <xdr:col>15</xdr:col>
      <xdr:colOff>101600</xdr:colOff>
      <xdr:row>98</xdr:row>
      <xdr:rowOff>21748</xdr:rowOff>
    </xdr:to>
    <xdr:sp macro="" textlink="">
      <xdr:nvSpPr>
        <xdr:cNvPr id="250" name="楕円 249"/>
        <xdr:cNvSpPr/>
      </xdr:nvSpPr>
      <xdr:spPr>
        <a:xfrm>
          <a:off x="2857500" y="1672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12875</xdr:rowOff>
    </xdr:from>
    <xdr:ext cx="534377" cy="259045"/>
    <xdr:sp macro="" textlink="">
      <xdr:nvSpPr>
        <xdr:cNvPr id="251" name="テキスト ボックス 250"/>
        <xdr:cNvSpPr txBox="1"/>
      </xdr:nvSpPr>
      <xdr:spPr>
        <a:xfrm>
          <a:off x="2641111" y="1681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134117</xdr:rowOff>
    </xdr:from>
    <xdr:to>
      <xdr:col>10</xdr:col>
      <xdr:colOff>165100</xdr:colOff>
      <xdr:row>98</xdr:row>
      <xdr:rowOff>64267</xdr:rowOff>
    </xdr:to>
    <xdr:sp macro="" textlink="">
      <xdr:nvSpPr>
        <xdr:cNvPr id="252" name="楕円 251"/>
        <xdr:cNvSpPr/>
      </xdr:nvSpPr>
      <xdr:spPr>
        <a:xfrm>
          <a:off x="1968500" y="167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55394</xdr:rowOff>
    </xdr:from>
    <xdr:ext cx="534377" cy="259045"/>
    <xdr:sp macro="" textlink="">
      <xdr:nvSpPr>
        <xdr:cNvPr id="253" name="テキスト ボックス 252"/>
        <xdr:cNvSpPr txBox="1"/>
      </xdr:nvSpPr>
      <xdr:spPr>
        <a:xfrm>
          <a:off x="1752111" y="168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55821</xdr:rowOff>
    </xdr:from>
    <xdr:to>
      <xdr:col>6</xdr:col>
      <xdr:colOff>38100</xdr:colOff>
      <xdr:row>98</xdr:row>
      <xdr:rowOff>157421</xdr:rowOff>
    </xdr:to>
    <xdr:sp macro="" textlink="">
      <xdr:nvSpPr>
        <xdr:cNvPr id="254" name="楕円 253"/>
        <xdr:cNvSpPr/>
      </xdr:nvSpPr>
      <xdr:spPr>
        <a:xfrm>
          <a:off x="1079500" y="1685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148548</xdr:rowOff>
    </xdr:from>
    <xdr:ext cx="534377" cy="259045"/>
    <xdr:sp macro="" textlink="">
      <xdr:nvSpPr>
        <xdr:cNvPr id="255" name="テキスト ボックス 254"/>
        <xdr:cNvSpPr txBox="1"/>
      </xdr:nvSpPr>
      <xdr:spPr>
        <a:xfrm>
          <a:off x="863111" y="1695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57600</xdr:rowOff>
    </xdr:from>
    <xdr:to>
      <xdr:col>55</xdr:col>
      <xdr:colOff>0</xdr:colOff>
      <xdr:row>36</xdr:row>
      <xdr:rowOff>83900</xdr:rowOff>
    </xdr:to>
    <xdr:cxnSp macro="">
      <xdr:nvCxnSpPr>
        <xdr:cNvPr id="286" name="直線コネクタ 285"/>
        <xdr:cNvCxnSpPr/>
      </xdr:nvCxnSpPr>
      <xdr:spPr>
        <a:xfrm flipV="1">
          <a:off x="9639300" y="6229800"/>
          <a:ext cx="838200" cy="2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170451</xdr:rowOff>
    </xdr:from>
    <xdr:ext cx="534377" cy="259045"/>
    <xdr:sp macro="" textlink="">
      <xdr:nvSpPr>
        <xdr:cNvPr id="287" name="補助費等平均値テキスト"/>
        <xdr:cNvSpPr txBox="1"/>
      </xdr:nvSpPr>
      <xdr:spPr>
        <a:xfrm>
          <a:off x="10528300" y="5999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83900</xdr:rowOff>
    </xdr:from>
    <xdr:to>
      <xdr:col>50</xdr:col>
      <xdr:colOff>114300</xdr:colOff>
      <xdr:row>36</xdr:row>
      <xdr:rowOff>85576</xdr:rowOff>
    </xdr:to>
    <xdr:cxnSp macro="">
      <xdr:nvCxnSpPr>
        <xdr:cNvPr id="289" name="直線コネクタ 288"/>
        <xdr:cNvCxnSpPr/>
      </xdr:nvCxnSpPr>
      <xdr:spPr>
        <a:xfrm flipV="1">
          <a:off x="8750300" y="625610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124241</xdr:rowOff>
    </xdr:from>
    <xdr:ext cx="534377" cy="259045"/>
    <xdr:sp macro="" textlink="">
      <xdr:nvSpPr>
        <xdr:cNvPr id="291" name="テキスト ボックス 290"/>
        <xdr:cNvSpPr txBox="1"/>
      </xdr:nvSpPr>
      <xdr:spPr>
        <a:xfrm>
          <a:off x="9372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85576</xdr:rowOff>
    </xdr:from>
    <xdr:to>
      <xdr:col>45</xdr:col>
      <xdr:colOff>177800</xdr:colOff>
      <xdr:row>36</xdr:row>
      <xdr:rowOff>171290</xdr:rowOff>
    </xdr:to>
    <xdr:cxnSp macro="">
      <xdr:nvCxnSpPr>
        <xdr:cNvPr id="292" name="直線コネクタ 291"/>
        <xdr:cNvCxnSpPr/>
      </xdr:nvCxnSpPr>
      <xdr:spPr>
        <a:xfrm flipV="1">
          <a:off x="7861300" y="6257776"/>
          <a:ext cx="889000" cy="8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111396</xdr:rowOff>
    </xdr:from>
    <xdr:ext cx="534377" cy="259045"/>
    <xdr:sp macro="" textlink="">
      <xdr:nvSpPr>
        <xdr:cNvPr id="294" name="テキスト ボックス 293"/>
        <xdr:cNvSpPr txBox="1"/>
      </xdr:nvSpPr>
      <xdr:spPr>
        <a:xfrm>
          <a:off x="8483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171290</xdr:rowOff>
    </xdr:from>
    <xdr:to>
      <xdr:col>41</xdr:col>
      <xdr:colOff>50800</xdr:colOff>
      <xdr:row>37</xdr:row>
      <xdr:rowOff>27697</xdr:rowOff>
    </xdr:to>
    <xdr:cxnSp macro="">
      <xdr:nvCxnSpPr>
        <xdr:cNvPr id="295" name="直線コネクタ 294"/>
        <xdr:cNvCxnSpPr/>
      </xdr:nvCxnSpPr>
      <xdr:spPr>
        <a:xfrm flipV="1">
          <a:off x="6972300" y="6343490"/>
          <a:ext cx="889000" cy="2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130446</xdr:rowOff>
    </xdr:from>
    <xdr:ext cx="534377" cy="259045"/>
    <xdr:sp macro="" textlink="">
      <xdr:nvSpPr>
        <xdr:cNvPr id="297" name="テキスト ボックス 296"/>
        <xdr:cNvSpPr txBox="1"/>
      </xdr:nvSpPr>
      <xdr:spPr>
        <a:xfrm>
          <a:off x="7594111" y="595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147145</xdr:rowOff>
    </xdr:from>
    <xdr:ext cx="534377" cy="259045"/>
    <xdr:sp macro="" textlink="">
      <xdr:nvSpPr>
        <xdr:cNvPr id="299" name="テキスト ボックス 298"/>
        <xdr:cNvSpPr txBox="1"/>
      </xdr:nvSpPr>
      <xdr:spPr>
        <a:xfrm>
          <a:off x="6705111" y="59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6800</xdr:rowOff>
    </xdr:from>
    <xdr:to>
      <xdr:col>55</xdr:col>
      <xdr:colOff>50800</xdr:colOff>
      <xdr:row>36</xdr:row>
      <xdr:rowOff>108400</xdr:rowOff>
    </xdr:to>
    <xdr:sp macro="" textlink="">
      <xdr:nvSpPr>
        <xdr:cNvPr id="305" name="楕円 304"/>
        <xdr:cNvSpPr/>
      </xdr:nvSpPr>
      <xdr:spPr>
        <a:xfrm>
          <a:off x="10426700" y="61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156677</xdr:rowOff>
    </xdr:from>
    <xdr:ext cx="534377" cy="259045"/>
    <xdr:sp macro="" textlink="">
      <xdr:nvSpPr>
        <xdr:cNvPr id="306" name="補助費等該当値テキスト"/>
        <xdr:cNvSpPr txBox="1"/>
      </xdr:nvSpPr>
      <xdr:spPr>
        <a:xfrm>
          <a:off x="10528300" y="61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33100</xdr:rowOff>
    </xdr:from>
    <xdr:to>
      <xdr:col>50</xdr:col>
      <xdr:colOff>165100</xdr:colOff>
      <xdr:row>36</xdr:row>
      <xdr:rowOff>134700</xdr:rowOff>
    </xdr:to>
    <xdr:sp macro="" textlink="">
      <xdr:nvSpPr>
        <xdr:cNvPr id="307" name="楕円 306"/>
        <xdr:cNvSpPr/>
      </xdr:nvSpPr>
      <xdr:spPr>
        <a:xfrm>
          <a:off x="9588500" y="62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125827</xdr:rowOff>
    </xdr:from>
    <xdr:ext cx="534377" cy="259045"/>
    <xdr:sp macro="" textlink="">
      <xdr:nvSpPr>
        <xdr:cNvPr id="308" name="テキスト ボックス 307"/>
        <xdr:cNvSpPr txBox="1"/>
      </xdr:nvSpPr>
      <xdr:spPr>
        <a:xfrm>
          <a:off x="9372111" y="629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34776</xdr:rowOff>
    </xdr:from>
    <xdr:to>
      <xdr:col>46</xdr:col>
      <xdr:colOff>38100</xdr:colOff>
      <xdr:row>36</xdr:row>
      <xdr:rowOff>136376</xdr:rowOff>
    </xdr:to>
    <xdr:sp macro="" textlink="">
      <xdr:nvSpPr>
        <xdr:cNvPr id="309" name="楕円 308"/>
        <xdr:cNvSpPr/>
      </xdr:nvSpPr>
      <xdr:spPr>
        <a:xfrm>
          <a:off x="8699500" y="6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127503</xdr:rowOff>
    </xdr:from>
    <xdr:ext cx="534377" cy="259045"/>
    <xdr:sp macro="" textlink="">
      <xdr:nvSpPr>
        <xdr:cNvPr id="310" name="テキスト ボックス 309"/>
        <xdr:cNvSpPr txBox="1"/>
      </xdr:nvSpPr>
      <xdr:spPr>
        <a:xfrm>
          <a:off x="8483111" y="62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120490</xdr:rowOff>
    </xdr:from>
    <xdr:to>
      <xdr:col>41</xdr:col>
      <xdr:colOff>101600</xdr:colOff>
      <xdr:row>37</xdr:row>
      <xdr:rowOff>50640</xdr:rowOff>
    </xdr:to>
    <xdr:sp macro="" textlink="">
      <xdr:nvSpPr>
        <xdr:cNvPr id="311" name="楕円 310"/>
        <xdr:cNvSpPr/>
      </xdr:nvSpPr>
      <xdr:spPr>
        <a:xfrm>
          <a:off x="7810500" y="62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41767</xdr:rowOff>
    </xdr:from>
    <xdr:ext cx="534377" cy="259045"/>
    <xdr:sp macro="" textlink="">
      <xdr:nvSpPr>
        <xdr:cNvPr id="312" name="テキスト ボックス 311"/>
        <xdr:cNvSpPr txBox="1"/>
      </xdr:nvSpPr>
      <xdr:spPr>
        <a:xfrm>
          <a:off x="7594111" y="63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148347</xdr:rowOff>
    </xdr:from>
    <xdr:to>
      <xdr:col>36</xdr:col>
      <xdr:colOff>165100</xdr:colOff>
      <xdr:row>37</xdr:row>
      <xdr:rowOff>78497</xdr:rowOff>
    </xdr:to>
    <xdr:sp macro="" textlink="">
      <xdr:nvSpPr>
        <xdr:cNvPr id="313" name="楕円 312"/>
        <xdr:cNvSpPr/>
      </xdr:nvSpPr>
      <xdr:spPr>
        <a:xfrm>
          <a:off x="6921500" y="63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69624</xdr:rowOff>
    </xdr:from>
    <xdr:ext cx="534377" cy="259045"/>
    <xdr:sp macro="" textlink="">
      <xdr:nvSpPr>
        <xdr:cNvPr id="314" name="テキスト ボックス 313"/>
        <xdr:cNvSpPr txBox="1"/>
      </xdr:nvSpPr>
      <xdr:spPr>
        <a:xfrm>
          <a:off x="6705111" y="64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25" name="直線コネクタ 324"/>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26" name="テキスト ボックス 325"/>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28" name="テキスト ボックス 327"/>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29" name="直線コネクタ 328"/>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30" name="テキスト ボックス 329"/>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33" name="直線コネクタ 332"/>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54627</xdr:rowOff>
    </xdr:from>
    <xdr:ext cx="595419" cy="259045"/>
    <xdr:sp macro="" textlink="">
      <xdr:nvSpPr>
        <xdr:cNvPr id="334" name="テキスト ボックス 333"/>
        <xdr:cNvSpPr txBox="1"/>
      </xdr:nvSpPr>
      <xdr:spPr>
        <a:xfrm>
          <a:off x="6008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37" name="直線コネクタ 336"/>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38" name="テキスト ボックス 337"/>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105896</xdr:rowOff>
    </xdr:from>
    <xdr:to>
      <xdr:col>54</xdr:col>
      <xdr:colOff>189865</xdr:colOff>
      <xdr:row>59</xdr:row>
      <xdr:rowOff>6445</xdr:rowOff>
    </xdr:to>
    <xdr:cxnSp macro="">
      <xdr:nvCxnSpPr>
        <xdr:cNvPr id="342" name="直線コネクタ 341"/>
        <xdr:cNvCxnSpPr/>
      </xdr:nvCxnSpPr>
      <xdr:spPr>
        <a:xfrm flipV="1">
          <a:off x="10475595" y="9021296"/>
          <a:ext cx="1270" cy="1100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10272</xdr:rowOff>
    </xdr:from>
    <xdr:ext cx="534377" cy="259045"/>
    <xdr:sp macro="" textlink="">
      <xdr:nvSpPr>
        <xdr:cNvPr id="343" name="普通建設事業費最小値テキスト"/>
        <xdr:cNvSpPr txBox="1"/>
      </xdr:nvSpPr>
      <xdr:spPr>
        <a:xfrm>
          <a:off x="10528300" y="1012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6445</xdr:rowOff>
    </xdr:from>
    <xdr:to>
      <xdr:col>55</xdr:col>
      <xdr:colOff>88900</xdr:colOff>
      <xdr:row>59</xdr:row>
      <xdr:rowOff>6445</xdr:rowOff>
    </xdr:to>
    <xdr:cxnSp macro="">
      <xdr:nvCxnSpPr>
        <xdr:cNvPr id="344" name="直線コネクタ 343"/>
        <xdr:cNvCxnSpPr/>
      </xdr:nvCxnSpPr>
      <xdr:spPr>
        <a:xfrm>
          <a:off x="10388600" y="1012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52573</xdr:rowOff>
    </xdr:from>
    <xdr:ext cx="599010" cy="259045"/>
    <xdr:sp macro="" textlink="">
      <xdr:nvSpPr>
        <xdr:cNvPr id="345" name="普通建設事業費最大値テキスト"/>
        <xdr:cNvSpPr txBox="1"/>
      </xdr:nvSpPr>
      <xdr:spPr>
        <a:xfrm>
          <a:off x="10528300" y="8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105896</xdr:rowOff>
    </xdr:from>
    <xdr:to>
      <xdr:col>55</xdr:col>
      <xdr:colOff>88900</xdr:colOff>
      <xdr:row>52</xdr:row>
      <xdr:rowOff>105896</xdr:rowOff>
    </xdr:to>
    <xdr:cxnSp macro="">
      <xdr:nvCxnSpPr>
        <xdr:cNvPr id="346" name="直線コネクタ 345"/>
        <xdr:cNvCxnSpPr/>
      </xdr:nvCxnSpPr>
      <xdr:spPr>
        <a:xfrm>
          <a:off x="10388600" y="90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132385</xdr:rowOff>
    </xdr:from>
    <xdr:to>
      <xdr:col>55</xdr:col>
      <xdr:colOff>0</xdr:colOff>
      <xdr:row>54</xdr:row>
      <xdr:rowOff>160017</xdr:rowOff>
    </xdr:to>
    <xdr:cxnSp macro="">
      <xdr:nvCxnSpPr>
        <xdr:cNvPr id="347" name="直線コネクタ 346"/>
        <xdr:cNvCxnSpPr/>
      </xdr:nvCxnSpPr>
      <xdr:spPr>
        <a:xfrm flipV="1">
          <a:off x="9639300" y="9219235"/>
          <a:ext cx="838200" cy="19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70613</xdr:rowOff>
    </xdr:from>
    <xdr:ext cx="534377" cy="259045"/>
    <xdr:sp macro="" textlink="">
      <xdr:nvSpPr>
        <xdr:cNvPr id="348" name="普通建設事業費平均値テキスト"/>
        <xdr:cNvSpPr txBox="1"/>
      </xdr:nvSpPr>
      <xdr:spPr>
        <a:xfrm>
          <a:off x="10528300" y="9671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92186</xdr:rowOff>
    </xdr:from>
    <xdr:to>
      <xdr:col>55</xdr:col>
      <xdr:colOff>50800</xdr:colOff>
      <xdr:row>57</xdr:row>
      <xdr:rowOff>22336</xdr:rowOff>
    </xdr:to>
    <xdr:sp macro="" textlink="">
      <xdr:nvSpPr>
        <xdr:cNvPr id="349" name="フローチャート: 判断 348"/>
        <xdr:cNvSpPr/>
      </xdr:nvSpPr>
      <xdr:spPr>
        <a:xfrm>
          <a:off x="10426700" y="96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160017</xdr:rowOff>
    </xdr:from>
    <xdr:to>
      <xdr:col>50</xdr:col>
      <xdr:colOff>114300</xdr:colOff>
      <xdr:row>55</xdr:row>
      <xdr:rowOff>128918</xdr:rowOff>
    </xdr:to>
    <xdr:cxnSp macro="">
      <xdr:nvCxnSpPr>
        <xdr:cNvPr id="350" name="直線コネクタ 349"/>
        <xdr:cNvCxnSpPr/>
      </xdr:nvCxnSpPr>
      <xdr:spPr>
        <a:xfrm flipV="1">
          <a:off x="8750300" y="9418317"/>
          <a:ext cx="889000" cy="1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59163</xdr:rowOff>
    </xdr:from>
    <xdr:to>
      <xdr:col>50</xdr:col>
      <xdr:colOff>165100</xdr:colOff>
      <xdr:row>56</xdr:row>
      <xdr:rowOff>160763</xdr:rowOff>
    </xdr:to>
    <xdr:sp macro="" textlink="">
      <xdr:nvSpPr>
        <xdr:cNvPr id="351" name="フローチャート: 判断 350"/>
        <xdr:cNvSpPr/>
      </xdr:nvSpPr>
      <xdr:spPr>
        <a:xfrm>
          <a:off x="9588500" y="96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151890</xdr:rowOff>
    </xdr:from>
    <xdr:ext cx="534377" cy="259045"/>
    <xdr:sp macro="" textlink="">
      <xdr:nvSpPr>
        <xdr:cNvPr id="352" name="テキスト ボックス 351"/>
        <xdr:cNvSpPr txBox="1"/>
      </xdr:nvSpPr>
      <xdr:spPr>
        <a:xfrm>
          <a:off x="9372111" y="97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139176</xdr:rowOff>
    </xdr:from>
    <xdr:to>
      <xdr:col>45</xdr:col>
      <xdr:colOff>177800</xdr:colOff>
      <xdr:row>55</xdr:row>
      <xdr:rowOff>128918</xdr:rowOff>
    </xdr:to>
    <xdr:cxnSp macro="">
      <xdr:nvCxnSpPr>
        <xdr:cNvPr id="353" name="直線コネクタ 352"/>
        <xdr:cNvCxnSpPr/>
      </xdr:nvCxnSpPr>
      <xdr:spPr>
        <a:xfrm>
          <a:off x="7861300" y="8711676"/>
          <a:ext cx="889000" cy="8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61335</xdr:rowOff>
    </xdr:from>
    <xdr:to>
      <xdr:col>46</xdr:col>
      <xdr:colOff>38100</xdr:colOff>
      <xdr:row>56</xdr:row>
      <xdr:rowOff>162935</xdr:rowOff>
    </xdr:to>
    <xdr:sp macro="" textlink="">
      <xdr:nvSpPr>
        <xdr:cNvPr id="354" name="フローチャート: 判断 353"/>
        <xdr:cNvSpPr/>
      </xdr:nvSpPr>
      <xdr:spPr>
        <a:xfrm>
          <a:off x="8699500" y="96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154062</xdr:rowOff>
    </xdr:from>
    <xdr:ext cx="534377" cy="259045"/>
    <xdr:sp macro="" textlink="">
      <xdr:nvSpPr>
        <xdr:cNvPr id="355" name="テキスト ボックス 354"/>
        <xdr:cNvSpPr txBox="1"/>
      </xdr:nvSpPr>
      <xdr:spPr>
        <a:xfrm>
          <a:off x="8483111" y="97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139176</xdr:rowOff>
    </xdr:from>
    <xdr:to>
      <xdr:col>41</xdr:col>
      <xdr:colOff>50800</xdr:colOff>
      <xdr:row>53</xdr:row>
      <xdr:rowOff>87961</xdr:rowOff>
    </xdr:to>
    <xdr:cxnSp macro="">
      <xdr:nvCxnSpPr>
        <xdr:cNvPr id="356" name="直線コネクタ 355"/>
        <xdr:cNvCxnSpPr/>
      </xdr:nvCxnSpPr>
      <xdr:spPr>
        <a:xfrm flipV="1">
          <a:off x="6972300" y="8711676"/>
          <a:ext cx="889000" cy="46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34913</xdr:rowOff>
    </xdr:from>
    <xdr:to>
      <xdr:col>41</xdr:col>
      <xdr:colOff>101600</xdr:colOff>
      <xdr:row>56</xdr:row>
      <xdr:rowOff>136513</xdr:rowOff>
    </xdr:to>
    <xdr:sp macro="" textlink="">
      <xdr:nvSpPr>
        <xdr:cNvPr id="357" name="フローチャート: 判断 356"/>
        <xdr:cNvSpPr/>
      </xdr:nvSpPr>
      <xdr:spPr>
        <a:xfrm>
          <a:off x="7810500" y="96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127640</xdr:rowOff>
    </xdr:from>
    <xdr:ext cx="534377" cy="259045"/>
    <xdr:sp macro="" textlink="">
      <xdr:nvSpPr>
        <xdr:cNvPr id="358" name="テキスト ボックス 357"/>
        <xdr:cNvSpPr txBox="1"/>
      </xdr:nvSpPr>
      <xdr:spPr>
        <a:xfrm>
          <a:off x="7594111" y="97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112932</xdr:rowOff>
    </xdr:from>
    <xdr:to>
      <xdr:col>36</xdr:col>
      <xdr:colOff>165100</xdr:colOff>
      <xdr:row>56</xdr:row>
      <xdr:rowOff>43082</xdr:rowOff>
    </xdr:to>
    <xdr:sp macro="" textlink="">
      <xdr:nvSpPr>
        <xdr:cNvPr id="359" name="フローチャート: 判断 358"/>
        <xdr:cNvSpPr/>
      </xdr:nvSpPr>
      <xdr:spPr>
        <a:xfrm>
          <a:off x="6921500" y="954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34209</xdr:rowOff>
    </xdr:from>
    <xdr:ext cx="534377" cy="259045"/>
    <xdr:sp macro="" textlink="">
      <xdr:nvSpPr>
        <xdr:cNvPr id="360" name="テキスト ボックス 359"/>
        <xdr:cNvSpPr txBox="1"/>
      </xdr:nvSpPr>
      <xdr:spPr>
        <a:xfrm>
          <a:off x="6705111" y="963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81585</xdr:rowOff>
    </xdr:from>
    <xdr:to>
      <xdr:col>55</xdr:col>
      <xdr:colOff>50800</xdr:colOff>
      <xdr:row>54</xdr:row>
      <xdr:rowOff>11735</xdr:rowOff>
    </xdr:to>
    <xdr:sp macro="" textlink="">
      <xdr:nvSpPr>
        <xdr:cNvPr id="366" name="楕円 365"/>
        <xdr:cNvSpPr/>
      </xdr:nvSpPr>
      <xdr:spPr>
        <a:xfrm>
          <a:off x="10426700" y="91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104462</xdr:rowOff>
    </xdr:from>
    <xdr:ext cx="599010" cy="259045"/>
    <xdr:sp macro="" textlink="">
      <xdr:nvSpPr>
        <xdr:cNvPr id="367" name="普通建設事業費該当値テキスト"/>
        <xdr:cNvSpPr txBox="1"/>
      </xdr:nvSpPr>
      <xdr:spPr>
        <a:xfrm>
          <a:off x="10528300" y="901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109217</xdr:rowOff>
    </xdr:from>
    <xdr:to>
      <xdr:col>50</xdr:col>
      <xdr:colOff>165100</xdr:colOff>
      <xdr:row>55</xdr:row>
      <xdr:rowOff>39367</xdr:rowOff>
    </xdr:to>
    <xdr:sp macro="" textlink="">
      <xdr:nvSpPr>
        <xdr:cNvPr id="368" name="楕円 367"/>
        <xdr:cNvSpPr/>
      </xdr:nvSpPr>
      <xdr:spPr>
        <a:xfrm>
          <a:off x="9588500" y="93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55894</xdr:rowOff>
    </xdr:from>
    <xdr:ext cx="534377" cy="259045"/>
    <xdr:sp macro="" textlink="">
      <xdr:nvSpPr>
        <xdr:cNvPr id="369" name="テキスト ボックス 368"/>
        <xdr:cNvSpPr txBox="1"/>
      </xdr:nvSpPr>
      <xdr:spPr>
        <a:xfrm>
          <a:off x="9372111" y="914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78118</xdr:rowOff>
    </xdr:from>
    <xdr:to>
      <xdr:col>46</xdr:col>
      <xdr:colOff>38100</xdr:colOff>
      <xdr:row>56</xdr:row>
      <xdr:rowOff>8268</xdr:rowOff>
    </xdr:to>
    <xdr:sp macro="" textlink="">
      <xdr:nvSpPr>
        <xdr:cNvPr id="370" name="楕円 369"/>
        <xdr:cNvSpPr/>
      </xdr:nvSpPr>
      <xdr:spPr>
        <a:xfrm>
          <a:off x="8699500" y="95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24795</xdr:rowOff>
    </xdr:from>
    <xdr:ext cx="534377" cy="259045"/>
    <xdr:sp macro="" textlink="">
      <xdr:nvSpPr>
        <xdr:cNvPr id="371" name="テキスト ボックス 370"/>
        <xdr:cNvSpPr txBox="1"/>
      </xdr:nvSpPr>
      <xdr:spPr>
        <a:xfrm>
          <a:off x="8483111" y="928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88376</xdr:rowOff>
    </xdr:from>
    <xdr:to>
      <xdr:col>41</xdr:col>
      <xdr:colOff>101600</xdr:colOff>
      <xdr:row>51</xdr:row>
      <xdr:rowOff>18526</xdr:rowOff>
    </xdr:to>
    <xdr:sp macro="" textlink="">
      <xdr:nvSpPr>
        <xdr:cNvPr id="372" name="楕円 371"/>
        <xdr:cNvSpPr/>
      </xdr:nvSpPr>
      <xdr:spPr>
        <a:xfrm>
          <a:off x="7810500" y="86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35053</xdr:rowOff>
    </xdr:from>
    <xdr:ext cx="599010" cy="259045"/>
    <xdr:sp macro="" textlink="">
      <xdr:nvSpPr>
        <xdr:cNvPr id="373" name="テキスト ボックス 372"/>
        <xdr:cNvSpPr txBox="1"/>
      </xdr:nvSpPr>
      <xdr:spPr>
        <a:xfrm>
          <a:off x="7561795" y="843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37161</xdr:rowOff>
    </xdr:from>
    <xdr:to>
      <xdr:col>36</xdr:col>
      <xdr:colOff>165100</xdr:colOff>
      <xdr:row>53</xdr:row>
      <xdr:rowOff>138761</xdr:rowOff>
    </xdr:to>
    <xdr:sp macro="" textlink="">
      <xdr:nvSpPr>
        <xdr:cNvPr id="374" name="楕円 373"/>
        <xdr:cNvSpPr/>
      </xdr:nvSpPr>
      <xdr:spPr>
        <a:xfrm>
          <a:off x="6921500" y="912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155288</xdr:rowOff>
    </xdr:from>
    <xdr:ext cx="599010" cy="259045"/>
    <xdr:sp macro="" textlink="">
      <xdr:nvSpPr>
        <xdr:cNvPr id="375" name="テキスト ボックス 374"/>
        <xdr:cNvSpPr txBox="1"/>
      </xdr:nvSpPr>
      <xdr:spPr>
        <a:xfrm>
          <a:off x="6672795" y="889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9" name="直線コネクタ 398"/>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400"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401" name="直線コネクタ 400"/>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402"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403" name="直線コネクタ 402"/>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145473</xdr:rowOff>
    </xdr:from>
    <xdr:to>
      <xdr:col>55</xdr:col>
      <xdr:colOff>0</xdr:colOff>
      <xdr:row>78</xdr:row>
      <xdr:rowOff>77369</xdr:rowOff>
    </xdr:to>
    <xdr:cxnSp macro="">
      <xdr:nvCxnSpPr>
        <xdr:cNvPr id="404" name="直線コネクタ 403"/>
        <xdr:cNvCxnSpPr/>
      </xdr:nvCxnSpPr>
      <xdr:spPr>
        <a:xfrm>
          <a:off x="9639300" y="13004223"/>
          <a:ext cx="838200" cy="4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405"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6" name="フローチャート: 判断 405"/>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145473</xdr:rowOff>
    </xdr:from>
    <xdr:to>
      <xdr:col>50</xdr:col>
      <xdr:colOff>114300</xdr:colOff>
      <xdr:row>76</xdr:row>
      <xdr:rowOff>129584</xdr:rowOff>
    </xdr:to>
    <xdr:cxnSp macro="">
      <xdr:nvCxnSpPr>
        <xdr:cNvPr id="407" name="直線コネクタ 406"/>
        <xdr:cNvCxnSpPr/>
      </xdr:nvCxnSpPr>
      <xdr:spPr>
        <a:xfrm flipV="1">
          <a:off x="8750300" y="13004223"/>
          <a:ext cx="889000" cy="1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8" name="フローチャート: 判断 407"/>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9" name="テキスト ボックス 408"/>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87732</xdr:rowOff>
    </xdr:from>
    <xdr:to>
      <xdr:col>45</xdr:col>
      <xdr:colOff>177800</xdr:colOff>
      <xdr:row>76</xdr:row>
      <xdr:rowOff>129584</xdr:rowOff>
    </xdr:to>
    <xdr:cxnSp macro="">
      <xdr:nvCxnSpPr>
        <xdr:cNvPr id="410" name="直線コネクタ 409"/>
        <xdr:cNvCxnSpPr/>
      </xdr:nvCxnSpPr>
      <xdr:spPr>
        <a:xfrm>
          <a:off x="7861300" y="12260682"/>
          <a:ext cx="889000" cy="89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11" name="フローチャート: 判断 410"/>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12" name="テキスト ボックス 411"/>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13" name="フローチャート: 判断 412"/>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26674</xdr:rowOff>
    </xdr:from>
    <xdr:ext cx="534377" cy="259045"/>
    <xdr:sp macro="" textlink="">
      <xdr:nvSpPr>
        <xdr:cNvPr id="414" name="テキスト ボックス 413"/>
        <xdr:cNvSpPr txBox="1"/>
      </xdr:nvSpPr>
      <xdr:spPr>
        <a:xfrm>
          <a:off x="7594111" y="130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26569</xdr:rowOff>
    </xdr:from>
    <xdr:to>
      <xdr:col>55</xdr:col>
      <xdr:colOff>50800</xdr:colOff>
      <xdr:row>78</xdr:row>
      <xdr:rowOff>128169</xdr:rowOff>
    </xdr:to>
    <xdr:sp macro="" textlink="">
      <xdr:nvSpPr>
        <xdr:cNvPr id="420" name="楕円 419"/>
        <xdr:cNvSpPr/>
      </xdr:nvSpPr>
      <xdr:spPr>
        <a:xfrm>
          <a:off x="10426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4996</xdr:rowOff>
    </xdr:from>
    <xdr:ext cx="469744" cy="259045"/>
    <xdr:sp macro="" textlink="">
      <xdr:nvSpPr>
        <xdr:cNvPr id="421" name="普通建設事業費 （ うち新規整備　）該当値テキスト"/>
        <xdr:cNvSpPr txBox="1"/>
      </xdr:nvSpPr>
      <xdr:spPr>
        <a:xfrm>
          <a:off x="10528300" y="133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94673</xdr:rowOff>
    </xdr:from>
    <xdr:to>
      <xdr:col>50</xdr:col>
      <xdr:colOff>165100</xdr:colOff>
      <xdr:row>76</xdr:row>
      <xdr:rowOff>24823</xdr:rowOff>
    </xdr:to>
    <xdr:sp macro="" textlink="">
      <xdr:nvSpPr>
        <xdr:cNvPr id="422" name="楕円 421"/>
        <xdr:cNvSpPr/>
      </xdr:nvSpPr>
      <xdr:spPr>
        <a:xfrm>
          <a:off x="9588500" y="1295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41350</xdr:rowOff>
    </xdr:from>
    <xdr:ext cx="534377" cy="259045"/>
    <xdr:sp macro="" textlink="">
      <xdr:nvSpPr>
        <xdr:cNvPr id="423" name="テキスト ボックス 422"/>
        <xdr:cNvSpPr txBox="1"/>
      </xdr:nvSpPr>
      <xdr:spPr>
        <a:xfrm>
          <a:off x="9372111" y="127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78784</xdr:rowOff>
    </xdr:from>
    <xdr:to>
      <xdr:col>46</xdr:col>
      <xdr:colOff>38100</xdr:colOff>
      <xdr:row>77</xdr:row>
      <xdr:rowOff>8934</xdr:rowOff>
    </xdr:to>
    <xdr:sp macro="" textlink="">
      <xdr:nvSpPr>
        <xdr:cNvPr id="424" name="楕円 423"/>
        <xdr:cNvSpPr/>
      </xdr:nvSpPr>
      <xdr:spPr>
        <a:xfrm>
          <a:off x="8699500" y="131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61</xdr:rowOff>
    </xdr:from>
    <xdr:ext cx="534377" cy="259045"/>
    <xdr:sp macro="" textlink="">
      <xdr:nvSpPr>
        <xdr:cNvPr id="425" name="テキスト ボックス 424"/>
        <xdr:cNvSpPr txBox="1"/>
      </xdr:nvSpPr>
      <xdr:spPr>
        <a:xfrm>
          <a:off x="8483111" y="132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36932</xdr:rowOff>
    </xdr:from>
    <xdr:to>
      <xdr:col>41</xdr:col>
      <xdr:colOff>101600</xdr:colOff>
      <xdr:row>71</xdr:row>
      <xdr:rowOff>138532</xdr:rowOff>
    </xdr:to>
    <xdr:sp macro="" textlink="">
      <xdr:nvSpPr>
        <xdr:cNvPr id="426" name="楕円 425"/>
        <xdr:cNvSpPr/>
      </xdr:nvSpPr>
      <xdr:spPr>
        <a:xfrm>
          <a:off x="7810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155059</xdr:rowOff>
    </xdr:from>
    <xdr:ext cx="534377" cy="259045"/>
    <xdr:sp macro="" textlink="">
      <xdr:nvSpPr>
        <xdr:cNvPr id="427" name="テキスト ボックス 426"/>
        <xdr:cNvSpPr txBox="1"/>
      </xdr:nvSpPr>
      <xdr:spPr>
        <a:xfrm>
          <a:off x="7594111" y="1198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51" name="直線コネクタ 450"/>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52"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53" name="直線コネクタ 452"/>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54"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55" name="直線コネクタ 454"/>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115221</xdr:rowOff>
    </xdr:from>
    <xdr:to>
      <xdr:col>55</xdr:col>
      <xdr:colOff>0</xdr:colOff>
      <xdr:row>95</xdr:row>
      <xdr:rowOff>46165</xdr:rowOff>
    </xdr:to>
    <xdr:cxnSp macro="">
      <xdr:nvCxnSpPr>
        <xdr:cNvPr id="456" name="直線コネクタ 455"/>
        <xdr:cNvCxnSpPr/>
      </xdr:nvCxnSpPr>
      <xdr:spPr>
        <a:xfrm flipV="1">
          <a:off x="9639300" y="15545721"/>
          <a:ext cx="838200" cy="7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7"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8" name="フローチャート: 判断 457"/>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46165</xdr:rowOff>
    </xdr:from>
    <xdr:to>
      <xdr:col>50</xdr:col>
      <xdr:colOff>114300</xdr:colOff>
      <xdr:row>95</xdr:row>
      <xdr:rowOff>115849</xdr:rowOff>
    </xdr:to>
    <xdr:cxnSp macro="">
      <xdr:nvCxnSpPr>
        <xdr:cNvPr id="459" name="直線コネクタ 458"/>
        <xdr:cNvCxnSpPr/>
      </xdr:nvCxnSpPr>
      <xdr:spPr>
        <a:xfrm flipV="1">
          <a:off x="8750300" y="16333915"/>
          <a:ext cx="8890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60" name="フローチャート: 判断 459"/>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75195</xdr:rowOff>
    </xdr:from>
    <xdr:ext cx="534377" cy="259045"/>
    <xdr:sp macro="" textlink="">
      <xdr:nvSpPr>
        <xdr:cNvPr id="461" name="テキスト ボックス 460"/>
        <xdr:cNvSpPr txBox="1"/>
      </xdr:nvSpPr>
      <xdr:spPr>
        <a:xfrm>
          <a:off x="9372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118802</xdr:rowOff>
    </xdr:from>
    <xdr:to>
      <xdr:col>45</xdr:col>
      <xdr:colOff>177800</xdr:colOff>
      <xdr:row>95</xdr:row>
      <xdr:rowOff>115849</xdr:rowOff>
    </xdr:to>
    <xdr:cxnSp macro="">
      <xdr:nvCxnSpPr>
        <xdr:cNvPr id="462" name="直線コネクタ 461"/>
        <xdr:cNvCxnSpPr/>
      </xdr:nvCxnSpPr>
      <xdr:spPr>
        <a:xfrm>
          <a:off x="7861300" y="15720752"/>
          <a:ext cx="889000" cy="6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63" name="フローチャート: 判断 462"/>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156539</xdr:rowOff>
    </xdr:from>
    <xdr:ext cx="534377" cy="259045"/>
    <xdr:sp macro="" textlink="">
      <xdr:nvSpPr>
        <xdr:cNvPr id="464" name="テキスト ボックス 463"/>
        <xdr:cNvSpPr txBox="1"/>
      </xdr:nvSpPr>
      <xdr:spPr>
        <a:xfrm>
          <a:off x="8483111" y="166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65" name="フローチャート: 判断 464"/>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164425</xdr:rowOff>
    </xdr:from>
    <xdr:ext cx="534377" cy="259045"/>
    <xdr:sp macro="" textlink="">
      <xdr:nvSpPr>
        <xdr:cNvPr id="466" name="テキスト ボックス 465"/>
        <xdr:cNvSpPr txBox="1"/>
      </xdr:nvSpPr>
      <xdr:spPr>
        <a:xfrm>
          <a:off x="7594111" y="166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64421</xdr:rowOff>
    </xdr:from>
    <xdr:to>
      <xdr:col>55</xdr:col>
      <xdr:colOff>50800</xdr:colOff>
      <xdr:row>90</xdr:row>
      <xdr:rowOff>166021</xdr:rowOff>
    </xdr:to>
    <xdr:sp macro="" textlink="">
      <xdr:nvSpPr>
        <xdr:cNvPr id="472" name="楕円 471"/>
        <xdr:cNvSpPr/>
      </xdr:nvSpPr>
      <xdr:spPr>
        <a:xfrm>
          <a:off x="10426700" y="1549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17448</xdr:rowOff>
    </xdr:from>
    <xdr:ext cx="534377" cy="259045"/>
    <xdr:sp macro="" textlink="">
      <xdr:nvSpPr>
        <xdr:cNvPr id="473" name="普通建設事業費 （ うち更新整備　）該当値テキスト"/>
        <xdr:cNvSpPr txBox="1"/>
      </xdr:nvSpPr>
      <xdr:spPr>
        <a:xfrm>
          <a:off x="10528300" y="154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166815</xdr:rowOff>
    </xdr:from>
    <xdr:to>
      <xdr:col>50</xdr:col>
      <xdr:colOff>165100</xdr:colOff>
      <xdr:row>95</xdr:row>
      <xdr:rowOff>96965</xdr:rowOff>
    </xdr:to>
    <xdr:sp macro="" textlink="">
      <xdr:nvSpPr>
        <xdr:cNvPr id="474" name="楕円 473"/>
        <xdr:cNvSpPr/>
      </xdr:nvSpPr>
      <xdr:spPr>
        <a:xfrm>
          <a:off x="9588500" y="162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113492</xdr:rowOff>
    </xdr:from>
    <xdr:ext cx="534377" cy="259045"/>
    <xdr:sp macro="" textlink="">
      <xdr:nvSpPr>
        <xdr:cNvPr id="475" name="テキスト ボックス 474"/>
        <xdr:cNvSpPr txBox="1"/>
      </xdr:nvSpPr>
      <xdr:spPr>
        <a:xfrm>
          <a:off x="9372111" y="1605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65049</xdr:rowOff>
    </xdr:from>
    <xdr:to>
      <xdr:col>46</xdr:col>
      <xdr:colOff>38100</xdr:colOff>
      <xdr:row>95</xdr:row>
      <xdr:rowOff>166649</xdr:rowOff>
    </xdr:to>
    <xdr:sp macro="" textlink="">
      <xdr:nvSpPr>
        <xdr:cNvPr id="476" name="楕円 475"/>
        <xdr:cNvSpPr/>
      </xdr:nvSpPr>
      <xdr:spPr>
        <a:xfrm>
          <a:off x="8699500" y="163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11726</xdr:rowOff>
    </xdr:from>
    <xdr:ext cx="534377" cy="259045"/>
    <xdr:sp macro="" textlink="">
      <xdr:nvSpPr>
        <xdr:cNvPr id="477" name="テキスト ボックス 476"/>
        <xdr:cNvSpPr txBox="1"/>
      </xdr:nvSpPr>
      <xdr:spPr>
        <a:xfrm>
          <a:off x="8483111" y="161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68002</xdr:rowOff>
    </xdr:from>
    <xdr:to>
      <xdr:col>41</xdr:col>
      <xdr:colOff>101600</xdr:colOff>
      <xdr:row>91</xdr:row>
      <xdr:rowOff>169602</xdr:rowOff>
    </xdr:to>
    <xdr:sp macro="" textlink="">
      <xdr:nvSpPr>
        <xdr:cNvPr id="478" name="楕円 477"/>
        <xdr:cNvSpPr/>
      </xdr:nvSpPr>
      <xdr:spPr>
        <a:xfrm>
          <a:off x="7810500" y="156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14679</xdr:rowOff>
    </xdr:from>
    <xdr:ext cx="534377" cy="259045"/>
    <xdr:sp macro="" textlink="">
      <xdr:nvSpPr>
        <xdr:cNvPr id="479" name="テキスト ボックス 478"/>
        <xdr:cNvSpPr txBox="1"/>
      </xdr:nvSpPr>
      <xdr:spPr>
        <a:xfrm>
          <a:off x="7594111" y="154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503" name="直線コネクタ 502"/>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6"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7" name="直線コネクタ 506"/>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14922</xdr:rowOff>
    </xdr:from>
    <xdr:to>
      <xdr:col>85</xdr:col>
      <xdr:colOff>127000</xdr:colOff>
      <xdr:row>39</xdr:row>
      <xdr:rowOff>43726</xdr:rowOff>
    </xdr:to>
    <xdr:cxnSp macro="">
      <xdr:nvCxnSpPr>
        <xdr:cNvPr id="508" name="直線コネクタ 507"/>
        <xdr:cNvCxnSpPr/>
      </xdr:nvCxnSpPr>
      <xdr:spPr>
        <a:xfrm flipV="1">
          <a:off x="15481300" y="6701472"/>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9"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10" name="フローチャート: 判断 509"/>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43726</xdr:rowOff>
    </xdr:from>
    <xdr:to>
      <xdr:col>81</xdr:col>
      <xdr:colOff>50800</xdr:colOff>
      <xdr:row>39</xdr:row>
      <xdr:rowOff>44450</xdr:rowOff>
    </xdr:to>
    <xdr:cxnSp macro="">
      <xdr:nvCxnSpPr>
        <xdr:cNvPr id="511" name="直線コネクタ 510"/>
        <xdr:cNvCxnSpPr/>
      </xdr:nvCxnSpPr>
      <xdr:spPr>
        <a:xfrm flipV="1">
          <a:off x="14592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12" name="フローチャート: 判断 511"/>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13" name="テキスト ボックス 512"/>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43726</xdr:rowOff>
    </xdr:from>
    <xdr:to>
      <xdr:col>76</xdr:col>
      <xdr:colOff>114300</xdr:colOff>
      <xdr:row>39</xdr:row>
      <xdr:rowOff>44450</xdr:rowOff>
    </xdr:to>
    <xdr:cxnSp macro="">
      <xdr:nvCxnSpPr>
        <xdr:cNvPr id="514" name="直線コネクタ 513"/>
        <xdr:cNvCxnSpPr/>
      </xdr:nvCxnSpPr>
      <xdr:spPr>
        <a:xfrm>
          <a:off x="13703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15" name="フローチャート: 判断 514"/>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6" name="テキスト ボックス 515"/>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43726</xdr:rowOff>
    </xdr:from>
    <xdr:to>
      <xdr:col>71</xdr:col>
      <xdr:colOff>177800</xdr:colOff>
      <xdr:row>39</xdr:row>
      <xdr:rowOff>44450</xdr:rowOff>
    </xdr:to>
    <xdr:cxnSp macro="">
      <xdr:nvCxnSpPr>
        <xdr:cNvPr id="517" name="直線コネクタ 516"/>
        <xdr:cNvCxnSpPr/>
      </xdr:nvCxnSpPr>
      <xdr:spPr>
        <a:xfrm flipV="1">
          <a:off x="12814300" y="6730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8" name="フローチャート: 判断 517"/>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9" name="テキスト ボックス 518"/>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20" name="フローチャート: 判断 519"/>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21" name="テキスト ボックス 520"/>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135572</xdr:rowOff>
    </xdr:from>
    <xdr:to>
      <xdr:col>85</xdr:col>
      <xdr:colOff>177800</xdr:colOff>
      <xdr:row>39</xdr:row>
      <xdr:rowOff>65722</xdr:rowOff>
    </xdr:to>
    <xdr:sp macro="" textlink="">
      <xdr:nvSpPr>
        <xdr:cNvPr id="527" name="楕円 526"/>
        <xdr:cNvSpPr/>
      </xdr:nvSpPr>
      <xdr:spPr>
        <a:xfrm>
          <a:off x="16268700" y="66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77499</xdr:rowOff>
    </xdr:from>
    <xdr:ext cx="378565" cy="259045"/>
    <xdr:sp macro="" textlink="">
      <xdr:nvSpPr>
        <xdr:cNvPr id="528" name="災害復旧事業費該当値テキスト"/>
        <xdr:cNvSpPr txBox="1"/>
      </xdr:nvSpPr>
      <xdr:spPr>
        <a:xfrm>
          <a:off x="16370300" y="659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164376</xdr:rowOff>
    </xdr:from>
    <xdr:to>
      <xdr:col>81</xdr:col>
      <xdr:colOff>101600</xdr:colOff>
      <xdr:row>39</xdr:row>
      <xdr:rowOff>94526</xdr:rowOff>
    </xdr:to>
    <xdr:sp macro="" textlink="">
      <xdr:nvSpPr>
        <xdr:cNvPr id="529" name="楕円 528"/>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85653</xdr:rowOff>
    </xdr:from>
    <xdr:ext cx="313932" cy="259045"/>
    <xdr:sp macro="" textlink="">
      <xdr:nvSpPr>
        <xdr:cNvPr id="530" name="テキスト ボックス 529"/>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164376</xdr:rowOff>
    </xdr:from>
    <xdr:to>
      <xdr:col>72</xdr:col>
      <xdr:colOff>38100</xdr:colOff>
      <xdr:row>39</xdr:row>
      <xdr:rowOff>94526</xdr:rowOff>
    </xdr:to>
    <xdr:sp macro="" textlink="">
      <xdr:nvSpPr>
        <xdr:cNvPr id="533" name="楕円 532"/>
        <xdr:cNvSpPr/>
      </xdr:nvSpPr>
      <xdr:spPr>
        <a:xfrm>
          <a:off x="1365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85653</xdr:rowOff>
    </xdr:from>
    <xdr:ext cx="313932" cy="259045"/>
    <xdr:sp macro="" textlink="">
      <xdr:nvSpPr>
        <xdr:cNvPr id="534" name="テキスト ボックス 533"/>
        <xdr:cNvSpPr txBox="1"/>
      </xdr:nvSpPr>
      <xdr:spPr>
        <a:xfrm>
          <a:off x="1354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5" name="楕円 53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6" name="テキスト ボックス 53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3" name="テキスト ボックス 60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5" name="テキスト ボックス 60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11" name="直線コネクタ 610"/>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12"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13" name="直線コネクタ 612"/>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14"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15" name="直線コネクタ 614"/>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75251</xdr:rowOff>
    </xdr:from>
    <xdr:to>
      <xdr:col>85</xdr:col>
      <xdr:colOff>127000</xdr:colOff>
      <xdr:row>74</xdr:row>
      <xdr:rowOff>116464</xdr:rowOff>
    </xdr:to>
    <xdr:cxnSp macro="">
      <xdr:nvCxnSpPr>
        <xdr:cNvPr id="616" name="直線コネクタ 615"/>
        <xdr:cNvCxnSpPr/>
      </xdr:nvCxnSpPr>
      <xdr:spPr>
        <a:xfrm flipV="1">
          <a:off x="15481300" y="12762551"/>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7"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8" name="フローチャート: 判断 617"/>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116464</xdr:rowOff>
    </xdr:from>
    <xdr:to>
      <xdr:col>81</xdr:col>
      <xdr:colOff>50800</xdr:colOff>
      <xdr:row>74</xdr:row>
      <xdr:rowOff>166609</xdr:rowOff>
    </xdr:to>
    <xdr:cxnSp macro="">
      <xdr:nvCxnSpPr>
        <xdr:cNvPr id="619" name="直線コネクタ 618"/>
        <xdr:cNvCxnSpPr/>
      </xdr:nvCxnSpPr>
      <xdr:spPr>
        <a:xfrm flipV="1">
          <a:off x="14592300" y="12803764"/>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20" name="フローチャート: 判断 619"/>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77402</xdr:rowOff>
    </xdr:from>
    <xdr:ext cx="534377" cy="259045"/>
    <xdr:sp macro="" textlink="">
      <xdr:nvSpPr>
        <xdr:cNvPr id="621" name="テキスト ボックス 620"/>
        <xdr:cNvSpPr txBox="1"/>
      </xdr:nvSpPr>
      <xdr:spPr>
        <a:xfrm>
          <a:off x="15214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159458</xdr:rowOff>
    </xdr:from>
    <xdr:to>
      <xdr:col>76</xdr:col>
      <xdr:colOff>114300</xdr:colOff>
      <xdr:row>74</xdr:row>
      <xdr:rowOff>166609</xdr:rowOff>
    </xdr:to>
    <xdr:cxnSp macro="">
      <xdr:nvCxnSpPr>
        <xdr:cNvPr id="622" name="直線コネクタ 621"/>
        <xdr:cNvCxnSpPr/>
      </xdr:nvCxnSpPr>
      <xdr:spPr>
        <a:xfrm>
          <a:off x="13703300" y="12846758"/>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3" name="フローチャート: 判断 622"/>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69646</xdr:rowOff>
    </xdr:from>
    <xdr:ext cx="534377" cy="259045"/>
    <xdr:sp macro="" textlink="">
      <xdr:nvSpPr>
        <xdr:cNvPr id="624" name="テキスト ボックス 623"/>
        <xdr:cNvSpPr txBox="1"/>
      </xdr:nvSpPr>
      <xdr:spPr>
        <a:xfrm>
          <a:off x="14325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148566</xdr:rowOff>
    </xdr:from>
    <xdr:to>
      <xdr:col>71</xdr:col>
      <xdr:colOff>177800</xdr:colOff>
      <xdr:row>74</xdr:row>
      <xdr:rowOff>159458</xdr:rowOff>
    </xdr:to>
    <xdr:cxnSp macro="">
      <xdr:nvCxnSpPr>
        <xdr:cNvPr id="625" name="直線コネクタ 624"/>
        <xdr:cNvCxnSpPr/>
      </xdr:nvCxnSpPr>
      <xdr:spPr>
        <a:xfrm>
          <a:off x="12814300" y="12835866"/>
          <a:ext cx="8890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6" name="フローチャート: 判断 625"/>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77925</xdr:rowOff>
    </xdr:from>
    <xdr:ext cx="534377" cy="259045"/>
    <xdr:sp macro="" textlink="">
      <xdr:nvSpPr>
        <xdr:cNvPr id="627" name="テキスト ボックス 626"/>
        <xdr:cNvSpPr txBox="1"/>
      </xdr:nvSpPr>
      <xdr:spPr>
        <a:xfrm>
          <a:off x="13436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8" name="フローチャート: 判断 627"/>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47880</xdr:rowOff>
    </xdr:from>
    <xdr:ext cx="534377" cy="259045"/>
    <xdr:sp macro="" textlink="">
      <xdr:nvSpPr>
        <xdr:cNvPr id="629" name="テキスト ボックス 628"/>
        <xdr:cNvSpPr txBox="1"/>
      </xdr:nvSpPr>
      <xdr:spPr>
        <a:xfrm>
          <a:off x="12547111" y="1307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24451</xdr:rowOff>
    </xdr:from>
    <xdr:to>
      <xdr:col>85</xdr:col>
      <xdr:colOff>177800</xdr:colOff>
      <xdr:row>74</xdr:row>
      <xdr:rowOff>126051</xdr:rowOff>
    </xdr:to>
    <xdr:sp macro="" textlink="">
      <xdr:nvSpPr>
        <xdr:cNvPr id="635" name="楕円 634"/>
        <xdr:cNvSpPr/>
      </xdr:nvSpPr>
      <xdr:spPr>
        <a:xfrm>
          <a:off x="16268700" y="1271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47328</xdr:rowOff>
    </xdr:from>
    <xdr:ext cx="534377" cy="259045"/>
    <xdr:sp macro="" textlink="">
      <xdr:nvSpPr>
        <xdr:cNvPr id="636" name="公債費該当値テキスト"/>
        <xdr:cNvSpPr txBox="1"/>
      </xdr:nvSpPr>
      <xdr:spPr>
        <a:xfrm>
          <a:off x="16370300" y="125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65664</xdr:rowOff>
    </xdr:from>
    <xdr:to>
      <xdr:col>81</xdr:col>
      <xdr:colOff>101600</xdr:colOff>
      <xdr:row>74</xdr:row>
      <xdr:rowOff>167264</xdr:rowOff>
    </xdr:to>
    <xdr:sp macro="" textlink="">
      <xdr:nvSpPr>
        <xdr:cNvPr id="637" name="楕円 636"/>
        <xdr:cNvSpPr/>
      </xdr:nvSpPr>
      <xdr:spPr>
        <a:xfrm>
          <a:off x="15430500" y="127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12341</xdr:rowOff>
    </xdr:from>
    <xdr:ext cx="534377" cy="259045"/>
    <xdr:sp macro="" textlink="">
      <xdr:nvSpPr>
        <xdr:cNvPr id="638" name="テキスト ボックス 637"/>
        <xdr:cNvSpPr txBox="1"/>
      </xdr:nvSpPr>
      <xdr:spPr>
        <a:xfrm>
          <a:off x="15214111" y="125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115809</xdr:rowOff>
    </xdr:from>
    <xdr:to>
      <xdr:col>76</xdr:col>
      <xdr:colOff>165100</xdr:colOff>
      <xdr:row>75</xdr:row>
      <xdr:rowOff>45959</xdr:rowOff>
    </xdr:to>
    <xdr:sp macro="" textlink="">
      <xdr:nvSpPr>
        <xdr:cNvPr id="639" name="楕円 638"/>
        <xdr:cNvSpPr/>
      </xdr:nvSpPr>
      <xdr:spPr>
        <a:xfrm>
          <a:off x="14541500" y="128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62486</xdr:rowOff>
    </xdr:from>
    <xdr:ext cx="534377" cy="259045"/>
    <xdr:sp macro="" textlink="">
      <xdr:nvSpPr>
        <xdr:cNvPr id="640" name="テキスト ボックス 639"/>
        <xdr:cNvSpPr txBox="1"/>
      </xdr:nvSpPr>
      <xdr:spPr>
        <a:xfrm>
          <a:off x="14325111" y="125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108658</xdr:rowOff>
    </xdr:from>
    <xdr:to>
      <xdr:col>72</xdr:col>
      <xdr:colOff>38100</xdr:colOff>
      <xdr:row>75</xdr:row>
      <xdr:rowOff>38808</xdr:rowOff>
    </xdr:to>
    <xdr:sp macro="" textlink="">
      <xdr:nvSpPr>
        <xdr:cNvPr id="641" name="楕円 640"/>
        <xdr:cNvSpPr/>
      </xdr:nvSpPr>
      <xdr:spPr>
        <a:xfrm>
          <a:off x="13652500" y="127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55335</xdr:rowOff>
    </xdr:from>
    <xdr:ext cx="534377" cy="259045"/>
    <xdr:sp macro="" textlink="">
      <xdr:nvSpPr>
        <xdr:cNvPr id="642" name="テキスト ボックス 641"/>
        <xdr:cNvSpPr txBox="1"/>
      </xdr:nvSpPr>
      <xdr:spPr>
        <a:xfrm>
          <a:off x="13436111" y="125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97766</xdr:rowOff>
    </xdr:from>
    <xdr:to>
      <xdr:col>67</xdr:col>
      <xdr:colOff>101600</xdr:colOff>
      <xdr:row>75</xdr:row>
      <xdr:rowOff>27916</xdr:rowOff>
    </xdr:to>
    <xdr:sp macro="" textlink="">
      <xdr:nvSpPr>
        <xdr:cNvPr id="643" name="楕円 642"/>
        <xdr:cNvSpPr/>
      </xdr:nvSpPr>
      <xdr:spPr>
        <a:xfrm>
          <a:off x="12763500" y="127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44443</xdr:rowOff>
    </xdr:from>
    <xdr:ext cx="534377" cy="259045"/>
    <xdr:sp macro="" textlink="">
      <xdr:nvSpPr>
        <xdr:cNvPr id="644" name="テキスト ボックス 643"/>
        <xdr:cNvSpPr txBox="1"/>
      </xdr:nvSpPr>
      <xdr:spPr>
        <a:xfrm>
          <a:off x="12547111" y="125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6" name="テキスト ボックス 66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70" name="直線コネクタ 669"/>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71"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72" name="直線コネクタ 671"/>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73"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74" name="直線コネクタ 673"/>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98895</xdr:rowOff>
    </xdr:from>
    <xdr:to>
      <xdr:col>85</xdr:col>
      <xdr:colOff>127000</xdr:colOff>
      <xdr:row>98</xdr:row>
      <xdr:rowOff>144729</xdr:rowOff>
    </xdr:to>
    <xdr:cxnSp macro="">
      <xdr:nvCxnSpPr>
        <xdr:cNvPr id="675" name="直線コネクタ 674"/>
        <xdr:cNvCxnSpPr/>
      </xdr:nvCxnSpPr>
      <xdr:spPr>
        <a:xfrm>
          <a:off x="15481300" y="16729545"/>
          <a:ext cx="838200" cy="2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168143</xdr:rowOff>
    </xdr:from>
    <xdr:ext cx="534377" cy="259045"/>
    <xdr:sp macro="" textlink="">
      <xdr:nvSpPr>
        <xdr:cNvPr id="676" name="積立金平均値テキスト"/>
        <xdr:cNvSpPr txBox="1"/>
      </xdr:nvSpPr>
      <xdr:spPr>
        <a:xfrm>
          <a:off x="16370300" y="1662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7" name="フローチャート: 判断 676"/>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98895</xdr:rowOff>
    </xdr:from>
    <xdr:to>
      <xdr:col>81</xdr:col>
      <xdr:colOff>50800</xdr:colOff>
      <xdr:row>98</xdr:row>
      <xdr:rowOff>135503</xdr:rowOff>
    </xdr:to>
    <xdr:cxnSp macro="">
      <xdr:nvCxnSpPr>
        <xdr:cNvPr id="678" name="直線コネクタ 677"/>
        <xdr:cNvCxnSpPr/>
      </xdr:nvCxnSpPr>
      <xdr:spPr>
        <a:xfrm flipV="1">
          <a:off x="14592300" y="16729545"/>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9" name="フローチャート: 判断 678"/>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80" name="テキスト ボックス 679"/>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135503</xdr:rowOff>
    </xdr:from>
    <xdr:to>
      <xdr:col>76</xdr:col>
      <xdr:colOff>114300</xdr:colOff>
      <xdr:row>99</xdr:row>
      <xdr:rowOff>29629</xdr:rowOff>
    </xdr:to>
    <xdr:cxnSp macro="">
      <xdr:nvCxnSpPr>
        <xdr:cNvPr id="681" name="直線コネクタ 680"/>
        <xdr:cNvCxnSpPr/>
      </xdr:nvCxnSpPr>
      <xdr:spPr>
        <a:xfrm flipV="1">
          <a:off x="13703300" y="16937603"/>
          <a:ext cx="889000" cy="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82" name="フローチャート: 判断 681"/>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114558</xdr:rowOff>
    </xdr:from>
    <xdr:ext cx="534377" cy="259045"/>
    <xdr:sp macro="" textlink="">
      <xdr:nvSpPr>
        <xdr:cNvPr id="683" name="テキスト ボックス 682"/>
        <xdr:cNvSpPr txBox="1"/>
      </xdr:nvSpPr>
      <xdr:spPr>
        <a:xfrm>
          <a:off x="14325111" y="1657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157220</xdr:rowOff>
    </xdr:from>
    <xdr:to>
      <xdr:col>71</xdr:col>
      <xdr:colOff>177800</xdr:colOff>
      <xdr:row>99</xdr:row>
      <xdr:rowOff>29629</xdr:rowOff>
    </xdr:to>
    <xdr:cxnSp macro="">
      <xdr:nvCxnSpPr>
        <xdr:cNvPr id="684" name="直線コネクタ 683"/>
        <xdr:cNvCxnSpPr/>
      </xdr:nvCxnSpPr>
      <xdr:spPr>
        <a:xfrm>
          <a:off x="12814300" y="16959320"/>
          <a:ext cx="889000" cy="4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85" name="フローチャート: 判断 684"/>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106442</xdr:rowOff>
    </xdr:from>
    <xdr:ext cx="534377" cy="259045"/>
    <xdr:sp macro="" textlink="">
      <xdr:nvSpPr>
        <xdr:cNvPr id="686" name="テキスト ボックス 685"/>
        <xdr:cNvSpPr txBox="1"/>
      </xdr:nvSpPr>
      <xdr:spPr>
        <a:xfrm>
          <a:off x="13436111" y="1656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7" name="フローチャート: 判断 686"/>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117905</xdr:rowOff>
    </xdr:from>
    <xdr:ext cx="534377" cy="259045"/>
    <xdr:sp macro="" textlink="">
      <xdr:nvSpPr>
        <xdr:cNvPr id="688" name="テキスト ボックス 687"/>
        <xdr:cNvSpPr txBox="1"/>
      </xdr:nvSpPr>
      <xdr:spPr>
        <a:xfrm>
          <a:off x="12547111" y="1657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93929</xdr:rowOff>
    </xdr:from>
    <xdr:to>
      <xdr:col>85</xdr:col>
      <xdr:colOff>177800</xdr:colOff>
      <xdr:row>99</xdr:row>
      <xdr:rowOff>24079</xdr:rowOff>
    </xdr:to>
    <xdr:sp macro="" textlink="">
      <xdr:nvSpPr>
        <xdr:cNvPr id="694" name="楕円 693"/>
        <xdr:cNvSpPr/>
      </xdr:nvSpPr>
      <xdr:spPr>
        <a:xfrm>
          <a:off x="162687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8856</xdr:rowOff>
    </xdr:from>
    <xdr:ext cx="469744" cy="259045"/>
    <xdr:sp macro="" textlink="">
      <xdr:nvSpPr>
        <xdr:cNvPr id="695" name="積立金該当値テキスト"/>
        <xdr:cNvSpPr txBox="1"/>
      </xdr:nvSpPr>
      <xdr:spPr>
        <a:xfrm>
          <a:off x="16370300" y="168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48095</xdr:rowOff>
    </xdr:from>
    <xdr:to>
      <xdr:col>81</xdr:col>
      <xdr:colOff>101600</xdr:colOff>
      <xdr:row>97</xdr:row>
      <xdr:rowOff>149695</xdr:rowOff>
    </xdr:to>
    <xdr:sp macro="" textlink="">
      <xdr:nvSpPr>
        <xdr:cNvPr id="696" name="楕円 695"/>
        <xdr:cNvSpPr/>
      </xdr:nvSpPr>
      <xdr:spPr>
        <a:xfrm>
          <a:off x="15430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166222</xdr:rowOff>
    </xdr:from>
    <xdr:ext cx="534377" cy="259045"/>
    <xdr:sp macro="" textlink="">
      <xdr:nvSpPr>
        <xdr:cNvPr id="697" name="テキスト ボックス 696"/>
        <xdr:cNvSpPr txBox="1"/>
      </xdr:nvSpPr>
      <xdr:spPr>
        <a:xfrm>
          <a:off x="15214111" y="164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84703</xdr:rowOff>
    </xdr:from>
    <xdr:to>
      <xdr:col>76</xdr:col>
      <xdr:colOff>165100</xdr:colOff>
      <xdr:row>99</xdr:row>
      <xdr:rowOff>14853</xdr:rowOff>
    </xdr:to>
    <xdr:sp macro="" textlink="">
      <xdr:nvSpPr>
        <xdr:cNvPr id="698" name="楕円 697"/>
        <xdr:cNvSpPr/>
      </xdr:nvSpPr>
      <xdr:spPr>
        <a:xfrm>
          <a:off x="14541500" y="1688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5980</xdr:rowOff>
    </xdr:from>
    <xdr:ext cx="469744" cy="259045"/>
    <xdr:sp macro="" textlink="">
      <xdr:nvSpPr>
        <xdr:cNvPr id="699" name="テキスト ボックス 698"/>
        <xdr:cNvSpPr txBox="1"/>
      </xdr:nvSpPr>
      <xdr:spPr>
        <a:xfrm>
          <a:off x="14357428" y="1697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150279</xdr:rowOff>
    </xdr:from>
    <xdr:to>
      <xdr:col>72</xdr:col>
      <xdr:colOff>38100</xdr:colOff>
      <xdr:row>99</xdr:row>
      <xdr:rowOff>80429</xdr:rowOff>
    </xdr:to>
    <xdr:sp macro="" textlink="">
      <xdr:nvSpPr>
        <xdr:cNvPr id="700" name="楕円 699"/>
        <xdr:cNvSpPr/>
      </xdr:nvSpPr>
      <xdr:spPr>
        <a:xfrm>
          <a:off x="13652500" y="169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71556</xdr:rowOff>
    </xdr:from>
    <xdr:ext cx="469744" cy="259045"/>
    <xdr:sp macro="" textlink="">
      <xdr:nvSpPr>
        <xdr:cNvPr id="701" name="テキスト ボックス 700"/>
        <xdr:cNvSpPr txBox="1"/>
      </xdr:nvSpPr>
      <xdr:spPr>
        <a:xfrm>
          <a:off x="13468428" y="1704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106420</xdr:rowOff>
    </xdr:from>
    <xdr:to>
      <xdr:col>67</xdr:col>
      <xdr:colOff>101600</xdr:colOff>
      <xdr:row>99</xdr:row>
      <xdr:rowOff>36570</xdr:rowOff>
    </xdr:to>
    <xdr:sp macro="" textlink="">
      <xdr:nvSpPr>
        <xdr:cNvPr id="702" name="楕円 701"/>
        <xdr:cNvSpPr/>
      </xdr:nvSpPr>
      <xdr:spPr>
        <a:xfrm>
          <a:off x="12763500" y="169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27697</xdr:rowOff>
    </xdr:from>
    <xdr:ext cx="469744" cy="259045"/>
    <xdr:sp macro="" textlink="">
      <xdr:nvSpPr>
        <xdr:cNvPr id="703" name="テキスト ボックス 702"/>
        <xdr:cNvSpPr txBox="1"/>
      </xdr:nvSpPr>
      <xdr:spPr>
        <a:xfrm>
          <a:off x="12579428" y="1700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7" name="直線コネクタ 726"/>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30"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31" name="直線コネクタ 730"/>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33"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34" name="フローチャート: 判断 733"/>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6" name="フローチャート: 判断 735"/>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7" name="テキスト ボックス 736"/>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9" name="フローチャート: 判断 73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40" name="テキスト ボックス 739"/>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169799</xdr:rowOff>
    </xdr:from>
    <xdr:to>
      <xdr:col>102</xdr:col>
      <xdr:colOff>114300</xdr:colOff>
      <xdr:row>39</xdr:row>
      <xdr:rowOff>44450</xdr:rowOff>
    </xdr:to>
    <xdr:cxnSp macro="">
      <xdr:nvCxnSpPr>
        <xdr:cNvPr id="741" name="直線コネクタ 740"/>
        <xdr:cNvCxnSpPr/>
      </xdr:nvCxnSpPr>
      <xdr:spPr>
        <a:xfrm>
          <a:off x="18656300" y="6684899"/>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42" name="フローチャート: 判断 741"/>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43" name="テキスト ボックス 742"/>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44" name="フローチャート: 判断 743"/>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45" name="テキスト ボックス 744"/>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59" name="楕円 758"/>
        <xdr:cNvSpPr/>
      </xdr:nvSpPr>
      <xdr:spPr>
        <a:xfrm>
          <a:off x="18605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40276</xdr:rowOff>
    </xdr:from>
    <xdr:ext cx="378565" cy="259045"/>
    <xdr:sp macro="" textlink="">
      <xdr:nvSpPr>
        <xdr:cNvPr id="760" name="テキスト ボックス 759"/>
        <xdr:cNvSpPr txBox="1"/>
      </xdr:nvSpPr>
      <xdr:spPr>
        <a:xfrm>
          <a:off x="18467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25309</xdr:rowOff>
    </xdr:from>
    <xdr:to>
      <xdr:col>116</xdr:col>
      <xdr:colOff>62864</xdr:colOff>
      <xdr:row>58</xdr:row>
      <xdr:rowOff>139700</xdr:rowOff>
    </xdr:to>
    <xdr:cxnSp macro="">
      <xdr:nvCxnSpPr>
        <xdr:cNvPr id="782" name="直線コネクタ 781"/>
        <xdr:cNvCxnSpPr/>
      </xdr:nvCxnSpPr>
      <xdr:spPr>
        <a:xfrm flipV="1">
          <a:off x="22159595" y="9455059"/>
          <a:ext cx="1269" cy="62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143436</xdr:rowOff>
    </xdr:from>
    <xdr:ext cx="534377" cy="259045"/>
    <xdr:sp macro="" textlink="">
      <xdr:nvSpPr>
        <xdr:cNvPr id="785" name="貸付金最大値テキスト"/>
        <xdr:cNvSpPr txBox="1"/>
      </xdr:nvSpPr>
      <xdr:spPr>
        <a:xfrm>
          <a:off x="22212300" y="92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25309</xdr:rowOff>
    </xdr:from>
    <xdr:to>
      <xdr:col>116</xdr:col>
      <xdr:colOff>152400</xdr:colOff>
      <xdr:row>55</xdr:row>
      <xdr:rowOff>25309</xdr:rowOff>
    </xdr:to>
    <xdr:cxnSp macro="">
      <xdr:nvCxnSpPr>
        <xdr:cNvPr id="786" name="直線コネクタ 785"/>
        <xdr:cNvCxnSpPr/>
      </xdr:nvCxnSpPr>
      <xdr:spPr>
        <a:xfrm>
          <a:off x="22072600" y="945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138192</xdr:rowOff>
    </xdr:from>
    <xdr:to>
      <xdr:col>116</xdr:col>
      <xdr:colOff>63500</xdr:colOff>
      <xdr:row>55</xdr:row>
      <xdr:rowOff>147838</xdr:rowOff>
    </xdr:to>
    <xdr:cxnSp macro="">
      <xdr:nvCxnSpPr>
        <xdr:cNvPr id="787" name="直線コネクタ 786"/>
        <xdr:cNvCxnSpPr/>
      </xdr:nvCxnSpPr>
      <xdr:spPr>
        <a:xfrm>
          <a:off x="21323300" y="9567942"/>
          <a:ext cx="8382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120454</xdr:rowOff>
    </xdr:from>
    <xdr:ext cx="469744" cy="259045"/>
    <xdr:sp macro="" textlink="">
      <xdr:nvSpPr>
        <xdr:cNvPr id="788" name="貸付金平均値テキスト"/>
        <xdr:cNvSpPr txBox="1"/>
      </xdr:nvSpPr>
      <xdr:spPr>
        <a:xfrm>
          <a:off x="22212300" y="9893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142027</xdr:rowOff>
    </xdr:from>
    <xdr:to>
      <xdr:col>116</xdr:col>
      <xdr:colOff>114300</xdr:colOff>
      <xdr:row>58</xdr:row>
      <xdr:rowOff>72177</xdr:rowOff>
    </xdr:to>
    <xdr:sp macro="" textlink="">
      <xdr:nvSpPr>
        <xdr:cNvPr id="789" name="フローチャート: 判断 788"/>
        <xdr:cNvSpPr/>
      </xdr:nvSpPr>
      <xdr:spPr>
        <a:xfrm>
          <a:off x="221107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138192</xdr:rowOff>
    </xdr:from>
    <xdr:to>
      <xdr:col>111</xdr:col>
      <xdr:colOff>177800</xdr:colOff>
      <xdr:row>55</xdr:row>
      <xdr:rowOff>144272</xdr:rowOff>
    </xdr:to>
    <xdr:cxnSp macro="">
      <xdr:nvCxnSpPr>
        <xdr:cNvPr id="790" name="直線コネクタ 789"/>
        <xdr:cNvCxnSpPr/>
      </xdr:nvCxnSpPr>
      <xdr:spPr>
        <a:xfrm flipV="1">
          <a:off x="20434300" y="9567942"/>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136220</xdr:rowOff>
    </xdr:from>
    <xdr:to>
      <xdr:col>112</xdr:col>
      <xdr:colOff>38100</xdr:colOff>
      <xdr:row>58</xdr:row>
      <xdr:rowOff>66370</xdr:rowOff>
    </xdr:to>
    <xdr:sp macro="" textlink="">
      <xdr:nvSpPr>
        <xdr:cNvPr id="791" name="フローチャート: 判断 790"/>
        <xdr:cNvSpPr/>
      </xdr:nvSpPr>
      <xdr:spPr>
        <a:xfrm>
          <a:off x="21272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57497</xdr:rowOff>
    </xdr:from>
    <xdr:ext cx="469744" cy="259045"/>
    <xdr:sp macro="" textlink="">
      <xdr:nvSpPr>
        <xdr:cNvPr id="792" name="テキスト ボックス 791"/>
        <xdr:cNvSpPr txBox="1"/>
      </xdr:nvSpPr>
      <xdr:spPr>
        <a:xfrm>
          <a:off x="21088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144272</xdr:rowOff>
    </xdr:from>
    <xdr:to>
      <xdr:col>107</xdr:col>
      <xdr:colOff>50800</xdr:colOff>
      <xdr:row>55</xdr:row>
      <xdr:rowOff>151313</xdr:rowOff>
    </xdr:to>
    <xdr:cxnSp macro="">
      <xdr:nvCxnSpPr>
        <xdr:cNvPr id="793" name="直線コネクタ 792"/>
        <xdr:cNvCxnSpPr/>
      </xdr:nvCxnSpPr>
      <xdr:spPr>
        <a:xfrm flipV="1">
          <a:off x="19545300" y="9574022"/>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4" name="フローチャート: 判断 793"/>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59234</xdr:rowOff>
    </xdr:from>
    <xdr:ext cx="469744" cy="259045"/>
    <xdr:sp macro="" textlink="">
      <xdr:nvSpPr>
        <xdr:cNvPr id="795" name="テキスト ボックス 794"/>
        <xdr:cNvSpPr txBox="1"/>
      </xdr:nvSpPr>
      <xdr:spPr>
        <a:xfrm>
          <a:off x="20199428" y="100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15479</xdr:rowOff>
    </xdr:from>
    <xdr:to>
      <xdr:col>102</xdr:col>
      <xdr:colOff>114300</xdr:colOff>
      <xdr:row>55</xdr:row>
      <xdr:rowOff>151313</xdr:rowOff>
    </xdr:to>
    <xdr:cxnSp macro="">
      <xdr:nvCxnSpPr>
        <xdr:cNvPr id="796" name="直線コネクタ 795"/>
        <xdr:cNvCxnSpPr/>
      </xdr:nvCxnSpPr>
      <xdr:spPr>
        <a:xfrm>
          <a:off x="18656300" y="8759429"/>
          <a:ext cx="889000" cy="8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97861</xdr:rowOff>
    </xdr:from>
    <xdr:to>
      <xdr:col>102</xdr:col>
      <xdr:colOff>165100</xdr:colOff>
      <xdr:row>58</xdr:row>
      <xdr:rowOff>28011</xdr:rowOff>
    </xdr:to>
    <xdr:sp macro="" textlink="">
      <xdr:nvSpPr>
        <xdr:cNvPr id="797" name="フローチャート: 判断 796"/>
        <xdr:cNvSpPr/>
      </xdr:nvSpPr>
      <xdr:spPr>
        <a:xfrm>
          <a:off x="19494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19138</xdr:rowOff>
    </xdr:from>
    <xdr:ext cx="469744" cy="259045"/>
    <xdr:sp macro="" textlink="">
      <xdr:nvSpPr>
        <xdr:cNvPr id="798" name="テキスト ボックス 797"/>
        <xdr:cNvSpPr txBox="1"/>
      </xdr:nvSpPr>
      <xdr:spPr>
        <a:xfrm>
          <a:off x="19310428" y="996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40803</xdr:rowOff>
    </xdr:from>
    <xdr:to>
      <xdr:col>98</xdr:col>
      <xdr:colOff>38100</xdr:colOff>
      <xdr:row>57</xdr:row>
      <xdr:rowOff>142403</xdr:rowOff>
    </xdr:to>
    <xdr:sp macro="" textlink="">
      <xdr:nvSpPr>
        <xdr:cNvPr id="799" name="フローチャート: 判断 798"/>
        <xdr:cNvSpPr/>
      </xdr:nvSpPr>
      <xdr:spPr>
        <a:xfrm>
          <a:off x="18605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133530</xdr:rowOff>
    </xdr:from>
    <xdr:ext cx="469744" cy="259045"/>
    <xdr:sp macro="" textlink="">
      <xdr:nvSpPr>
        <xdr:cNvPr id="800" name="テキスト ボックス 799"/>
        <xdr:cNvSpPr txBox="1"/>
      </xdr:nvSpPr>
      <xdr:spPr>
        <a:xfrm>
          <a:off x="18421428" y="990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97038</xdr:rowOff>
    </xdr:from>
    <xdr:to>
      <xdr:col>116</xdr:col>
      <xdr:colOff>114300</xdr:colOff>
      <xdr:row>56</xdr:row>
      <xdr:rowOff>27188</xdr:rowOff>
    </xdr:to>
    <xdr:sp macro="" textlink="">
      <xdr:nvSpPr>
        <xdr:cNvPr id="806" name="楕円 805"/>
        <xdr:cNvSpPr/>
      </xdr:nvSpPr>
      <xdr:spPr>
        <a:xfrm>
          <a:off x="22110700" y="9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11965</xdr:rowOff>
    </xdr:from>
    <xdr:ext cx="534377" cy="259045"/>
    <xdr:sp macro="" textlink="">
      <xdr:nvSpPr>
        <xdr:cNvPr id="807" name="貸付金該当値テキスト"/>
        <xdr:cNvSpPr txBox="1"/>
      </xdr:nvSpPr>
      <xdr:spPr>
        <a:xfrm>
          <a:off x="22212300" y="94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87392</xdr:rowOff>
    </xdr:from>
    <xdr:to>
      <xdr:col>112</xdr:col>
      <xdr:colOff>38100</xdr:colOff>
      <xdr:row>56</xdr:row>
      <xdr:rowOff>17542</xdr:rowOff>
    </xdr:to>
    <xdr:sp macro="" textlink="">
      <xdr:nvSpPr>
        <xdr:cNvPr id="808" name="楕円 807"/>
        <xdr:cNvSpPr/>
      </xdr:nvSpPr>
      <xdr:spPr>
        <a:xfrm>
          <a:off x="21272500" y="95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34069</xdr:rowOff>
    </xdr:from>
    <xdr:ext cx="534377" cy="259045"/>
    <xdr:sp macro="" textlink="">
      <xdr:nvSpPr>
        <xdr:cNvPr id="809" name="テキスト ボックス 808"/>
        <xdr:cNvSpPr txBox="1"/>
      </xdr:nvSpPr>
      <xdr:spPr>
        <a:xfrm>
          <a:off x="21056111" y="9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93472</xdr:rowOff>
    </xdr:from>
    <xdr:to>
      <xdr:col>107</xdr:col>
      <xdr:colOff>101600</xdr:colOff>
      <xdr:row>56</xdr:row>
      <xdr:rowOff>23622</xdr:rowOff>
    </xdr:to>
    <xdr:sp macro="" textlink="">
      <xdr:nvSpPr>
        <xdr:cNvPr id="810" name="楕円 809"/>
        <xdr:cNvSpPr/>
      </xdr:nvSpPr>
      <xdr:spPr>
        <a:xfrm>
          <a:off x="20383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40149</xdr:rowOff>
    </xdr:from>
    <xdr:ext cx="534377" cy="259045"/>
    <xdr:sp macro="" textlink="">
      <xdr:nvSpPr>
        <xdr:cNvPr id="811" name="テキスト ボックス 810"/>
        <xdr:cNvSpPr txBox="1"/>
      </xdr:nvSpPr>
      <xdr:spPr>
        <a:xfrm>
          <a:off x="20167111" y="92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100513</xdr:rowOff>
    </xdr:from>
    <xdr:to>
      <xdr:col>102</xdr:col>
      <xdr:colOff>165100</xdr:colOff>
      <xdr:row>56</xdr:row>
      <xdr:rowOff>30663</xdr:rowOff>
    </xdr:to>
    <xdr:sp macro="" textlink="">
      <xdr:nvSpPr>
        <xdr:cNvPr id="812" name="楕円 811"/>
        <xdr:cNvSpPr/>
      </xdr:nvSpPr>
      <xdr:spPr>
        <a:xfrm>
          <a:off x="19494500" y="95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47190</xdr:rowOff>
    </xdr:from>
    <xdr:ext cx="534377" cy="259045"/>
    <xdr:sp macro="" textlink="">
      <xdr:nvSpPr>
        <xdr:cNvPr id="813" name="テキスト ボックス 812"/>
        <xdr:cNvSpPr txBox="1"/>
      </xdr:nvSpPr>
      <xdr:spPr>
        <a:xfrm>
          <a:off x="19278111" y="93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136129</xdr:rowOff>
    </xdr:from>
    <xdr:to>
      <xdr:col>98</xdr:col>
      <xdr:colOff>38100</xdr:colOff>
      <xdr:row>51</xdr:row>
      <xdr:rowOff>66279</xdr:rowOff>
    </xdr:to>
    <xdr:sp macro="" textlink="">
      <xdr:nvSpPr>
        <xdr:cNvPr id="814" name="楕円 813"/>
        <xdr:cNvSpPr/>
      </xdr:nvSpPr>
      <xdr:spPr>
        <a:xfrm>
          <a:off x="18605500" y="87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82806</xdr:rowOff>
    </xdr:from>
    <xdr:ext cx="534377" cy="259045"/>
    <xdr:sp macro="" textlink="">
      <xdr:nvSpPr>
        <xdr:cNvPr id="815" name="テキスト ボックス 814"/>
        <xdr:cNvSpPr txBox="1"/>
      </xdr:nvSpPr>
      <xdr:spPr>
        <a:xfrm>
          <a:off x="18389111" y="84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40" name="直線コネクタ 839"/>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41"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2" name="直線コネクタ 841"/>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3"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4" name="直線コネクタ 843"/>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21304</xdr:rowOff>
    </xdr:from>
    <xdr:to>
      <xdr:col>116</xdr:col>
      <xdr:colOff>63500</xdr:colOff>
      <xdr:row>75</xdr:row>
      <xdr:rowOff>58662</xdr:rowOff>
    </xdr:to>
    <xdr:cxnSp macro="">
      <xdr:nvCxnSpPr>
        <xdr:cNvPr id="845" name="直線コネクタ 844"/>
        <xdr:cNvCxnSpPr/>
      </xdr:nvCxnSpPr>
      <xdr:spPr>
        <a:xfrm flipV="1">
          <a:off x="21323300" y="12880054"/>
          <a:ext cx="8382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153033</xdr:rowOff>
    </xdr:from>
    <xdr:ext cx="534377" cy="259045"/>
    <xdr:sp macro="" textlink="">
      <xdr:nvSpPr>
        <xdr:cNvPr id="846" name="繰出金平均値テキスト"/>
        <xdr:cNvSpPr txBox="1"/>
      </xdr:nvSpPr>
      <xdr:spPr>
        <a:xfrm>
          <a:off x="22212300" y="13011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7" name="フローチャート: 判断 846"/>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58662</xdr:rowOff>
    </xdr:from>
    <xdr:to>
      <xdr:col>111</xdr:col>
      <xdr:colOff>177800</xdr:colOff>
      <xdr:row>75</xdr:row>
      <xdr:rowOff>113792</xdr:rowOff>
    </xdr:to>
    <xdr:cxnSp macro="">
      <xdr:nvCxnSpPr>
        <xdr:cNvPr id="848" name="直線コネクタ 847"/>
        <xdr:cNvCxnSpPr/>
      </xdr:nvCxnSpPr>
      <xdr:spPr>
        <a:xfrm flipV="1">
          <a:off x="20434300" y="12917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49" name="フローチャート: 判断 848"/>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86549</xdr:rowOff>
    </xdr:from>
    <xdr:ext cx="534377" cy="259045"/>
    <xdr:sp macro="" textlink="">
      <xdr:nvSpPr>
        <xdr:cNvPr id="850" name="テキスト ボックス 849"/>
        <xdr:cNvSpPr txBox="1"/>
      </xdr:nvSpPr>
      <xdr:spPr>
        <a:xfrm>
          <a:off x="21056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113792</xdr:rowOff>
    </xdr:from>
    <xdr:to>
      <xdr:col>107</xdr:col>
      <xdr:colOff>50800</xdr:colOff>
      <xdr:row>76</xdr:row>
      <xdr:rowOff>7474</xdr:rowOff>
    </xdr:to>
    <xdr:cxnSp macro="">
      <xdr:nvCxnSpPr>
        <xdr:cNvPr id="851" name="直線コネクタ 850"/>
        <xdr:cNvCxnSpPr/>
      </xdr:nvCxnSpPr>
      <xdr:spPr>
        <a:xfrm flipV="1">
          <a:off x="19545300" y="12972542"/>
          <a:ext cx="889000" cy="6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2" name="フローチャート: 判断 851"/>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94721</xdr:rowOff>
    </xdr:from>
    <xdr:ext cx="534377" cy="259045"/>
    <xdr:sp macro="" textlink="">
      <xdr:nvSpPr>
        <xdr:cNvPr id="853" name="テキスト ボックス 852"/>
        <xdr:cNvSpPr txBox="1"/>
      </xdr:nvSpPr>
      <xdr:spPr>
        <a:xfrm>
          <a:off x="20167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84379</xdr:rowOff>
    </xdr:from>
    <xdr:to>
      <xdr:col>102</xdr:col>
      <xdr:colOff>114300</xdr:colOff>
      <xdr:row>76</xdr:row>
      <xdr:rowOff>7474</xdr:rowOff>
    </xdr:to>
    <xdr:cxnSp macro="">
      <xdr:nvCxnSpPr>
        <xdr:cNvPr id="854" name="直線コネクタ 853"/>
        <xdr:cNvCxnSpPr/>
      </xdr:nvCxnSpPr>
      <xdr:spPr>
        <a:xfrm>
          <a:off x="18656300" y="12943129"/>
          <a:ext cx="889000" cy="9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5" name="フローチャート: 判断 854"/>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154576</xdr:rowOff>
    </xdr:from>
    <xdr:ext cx="534377" cy="259045"/>
    <xdr:sp macro="" textlink="">
      <xdr:nvSpPr>
        <xdr:cNvPr id="856" name="テキスト ボックス 855"/>
        <xdr:cNvSpPr txBox="1"/>
      </xdr:nvSpPr>
      <xdr:spPr>
        <a:xfrm>
          <a:off x="19278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7" name="フローチャート: 判断 856"/>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158139</xdr:rowOff>
    </xdr:from>
    <xdr:ext cx="534377" cy="259045"/>
    <xdr:sp macro="" textlink="">
      <xdr:nvSpPr>
        <xdr:cNvPr id="858" name="テキスト ボックス 857"/>
        <xdr:cNvSpPr txBox="1"/>
      </xdr:nvSpPr>
      <xdr:spPr>
        <a:xfrm>
          <a:off x="18389111" y="131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141954</xdr:rowOff>
    </xdr:from>
    <xdr:to>
      <xdr:col>116</xdr:col>
      <xdr:colOff>114300</xdr:colOff>
      <xdr:row>75</xdr:row>
      <xdr:rowOff>72104</xdr:rowOff>
    </xdr:to>
    <xdr:sp macro="" textlink="">
      <xdr:nvSpPr>
        <xdr:cNvPr id="864" name="楕円 863"/>
        <xdr:cNvSpPr/>
      </xdr:nvSpPr>
      <xdr:spPr>
        <a:xfrm>
          <a:off x="22110700" y="128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164831</xdr:rowOff>
    </xdr:from>
    <xdr:ext cx="534377" cy="259045"/>
    <xdr:sp macro="" textlink="">
      <xdr:nvSpPr>
        <xdr:cNvPr id="865" name="繰出金該当値テキスト"/>
        <xdr:cNvSpPr txBox="1"/>
      </xdr:nvSpPr>
      <xdr:spPr>
        <a:xfrm>
          <a:off x="22212300" y="126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7862</xdr:rowOff>
    </xdr:from>
    <xdr:to>
      <xdr:col>112</xdr:col>
      <xdr:colOff>38100</xdr:colOff>
      <xdr:row>75</xdr:row>
      <xdr:rowOff>109462</xdr:rowOff>
    </xdr:to>
    <xdr:sp macro="" textlink="">
      <xdr:nvSpPr>
        <xdr:cNvPr id="866" name="楕円 865"/>
        <xdr:cNvSpPr/>
      </xdr:nvSpPr>
      <xdr:spPr>
        <a:xfrm>
          <a:off x="21272500" y="128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125989</xdr:rowOff>
    </xdr:from>
    <xdr:ext cx="534377" cy="259045"/>
    <xdr:sp macro="" textlink="">
      <xdr:nvSpPr>
        <xdr:cNvPr id="867" name="テキスト ボックス 866"/>
        <xdr:cNvSpPr txBox="1"/>
      </xdr:nvSpPr>
      <xdr:spPr>
        <a:xfrm>
          <a:off x="21056111" y="126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62992</xdr:rowOff>
    </xdr:from>
    <xdr:to>
      <xdr:col>107</xdr:col>
      <xdr:colOff>101600</xdr:colOff>
      <xdr:row>75</xdr:row>
      <xdr:rowOff>164592</xdr:rowOff>
    </xdr:to>
    <xdr:sp macro="" textlink="">
      <xdr:nvSpPr>
        <xdr:cNvPr id="868" name="楕円 867"/>
        <xdr:cNvSpPr/>
      </xdr:nvSpPr>
      <xdr:spPr>
        <a:xfrm>
          <a:off x="20383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9669</xdr:rowOff>
    </xdr:from>
    <xdr:ext cx="534377" cy="259045"/>
    <xdr:sp macro="" textlink="">
      <xdr:nvSpPr>
        <xdr:cNvPr id="869" name="テキスト ボックス 868"/>
        <xdr:cNvSpPr txBox="1"/>
      </xdr:nvSpPr>
      <xdr:spPr>
        <a:xfrm>
          <a:off x="20167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128124</xdr:rowOff>
    </xdr:from>
    <xdr:to>
      <xdr:col>102</xdr:col>
      <xdr:colOff>165100</xdr:colOff>
      <xdr:row>76</xdr:row>
      <xdr:rowOff>58274</xdr:rowOff>
    </xdr:to>
    <xdr:sp macro="" textlink="">
      <xdr:nvSpPr>
        <xdr:cNvPr id="870" name="楕円 869"/>
        <xdr:cNvSpPr/>
      </xdr:nvSpPr>
      <xdr:spPr>
        <a:xfrm>
          <a:off x="19494500" y="129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74801</xdr:rowOff>
    </xdr:from>
    <xdr:ext cx="534377" cy="259045"/>
    <xdr:sp macro="" textlink="">
      <xdr:nvSpPr>
        <xdr:cNvPr id="871" name="テキスト ボックス 870"/>
        <xdr:cNvSpPr txBox="1"/>
      </xdr:nvSpPr>
      <xdr:spPr>
        <a:xfrm>
          <a:off x="19278111" y="1276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33579</xdr:rowOff>
    </xdr:from>
    <xdr:to>
      <xdr:col>98</xdr:col>
      <xdr:colOff>38100</xdr:colOff>
      <xdr:row>75</xdr:row>
      <xdr:rowOff>135179</xdr:rowOff>
    </xdr:to>
    <xdr:sp macro="" textlink="">
      <xdr:nvSpPr>
        <xdr:cNvPr id="872" name="楕円 871"/>
        <xdr:cNvSpPr/>
      </xdr:nvSpPr>
      <xdr:spPr>
        <a:xfrm>
          <a:off x="18605500" y="128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151706</xdr:rowOff>
    </xdr:from>
    <xdr:ext cx="534377" cy="259045"/>
    <xdr:sp macro="" textlink="">
      <xdr:nvSpPr>
        <xdr:cNvPr id="873" name="テキスト ボックス 872"/>
        <xdr:cNvSpPr txBox="1"/>
      </xdr:nvSpPr>
      <xdr:spPr>
        <a:xfrm>
          <a:off x="18389111" y="126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人件費については、職員数の増や人事院勧告による給与改定の影響により増加傾向にある。職員定員管理計画に基づき計画的な職員採用を実施しているが、職員数増加の影響により類似団体平均を上回っている。人員不足による職員負担増の問題もあることから、今後も計画に基づき適正な定員管理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物件費については、類似団体平均を下回っている。予算配分時だけでなく執行段階においてもシーリングを徹底して行っているためであり、今後も不断の経常経費の圧縮に努めるとともに、必要事業への予算の重点配分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扶助費については、類似団体平均を下回っているものの、町独自の積極的な子育て支援施策により経常経費は増加傾向にある。併せて社会的要因による伸び、高齢化に伴う義務的経費は減る要素が無いが、経常経費全体の圧縮に努めながら、子育て支援施策に予算の重点配分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補助費については、類似団体平均を下回っているものの、増加傾向にある。これは、補助費の大半を占める一部事務組合への負担金が増えているためである。一部事務組合との連携を密にしながら、不要な経費の削減を図り、健全財政の維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■普通建設事業費については、平成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23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年度からスタートした総合計画に基づき大型事業を実施してきていることから、類似団体を大きく上回っている。しかし、財源あるいは後年度の起債償還についても堅実な財政計画を立てながら実施しており、今後も健全財政の維持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rPr>
            <a:t>■貸付金については、小口事業資金融資事業の町内企業における利用率が高いため、類似団体を常に上回っている。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富山県入善町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25,189
24,818
71.25
12,397,636
11,948,044
395,519
6,924,048
13,183,420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54737</xdr:rowOff>
    </xdr:from>
    <xdr:to>
      <xdr:col>24</xdr:col>
      <xdr:colOff>63500</xdr:colOff>
      <xdr:row>32</xdr:row>
      <xdr:rowOff>75692</xdr:rowOff>
    </xdr:to>
    <xdr:cxnSp macro="">
      <xdr:nvCxnSpPr>
        <xdr:cNvPr id="61" name="直線コネクタ 60"/>
        <xdr:cNvCxnSpPr/>
      </xdr:nvCxnSpPr>
      <xdr:spPr>
        <a:xfrm flipV="1">
          <a:off x="3797300" y="554113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20464</xdr:rowOff>
    </xdr:from>
    <xdr:ext cx="469744" cy="259045"/>
    <xdr:sp macro="" textlink="">
      <xdr:nvSpPr>
        <xdr:cNvPr id="62" name="議会費平均値テキスト"/>
        <xdr:cNvSpPr txBox="1"/>
      </xdr:nvSpPr>
      <xdr:spPr>
        <a:xfrm>
          <a:off x="4686300" y="584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69215</xdr:rowOff>
    </xdr:from>
    <xdr:to>
      <xdr:col>19</xdr:col>
      <xdr:colOff>177800</xdr:colOff>
      <xdr:row>32</xdr:row>
      <xdr:rowOff>75692</xdr:rowOff>
    </xdr:to>
    <xdr:cxnSp macro="">
      <xdr:nvCxnSpPr>
        <xdr:cNvPr id="64" name="直線コネクタ 63"/>
        <xdr:cNvCxnSpPr/>
      </xdr:nvCxnSpPr>
      <xdr:spPr>
        <a:xfrm>
          <a:off x="2908300" y="5384165"/>
          <a:ext cx="889000" cy="17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143527</xdr:rowOff>
    </xdr:from>
    <xdr:ext cx="469744" cy="259045"/>
    <xdr:sp macro="" textlink="">
      <xdr:nvSpPr>
        <xdr:cNvPr id="66" name="テキスト ボックス 65"/>
        <xdr:cNvSpPr txBox="1"/>
      </xdr:nvSpPr>
      <xdr:spPr>
        <a:xfrm>
          <a:off x="3562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69215</xdr:rowOff>
    </xdr:from>
    <xdr:to>
      <xdr:col>15</xdr:col>
      <xdr:colOff>50800</xdr:colOff>
      <xdr:row>32</xdr:row>
      <xdr:rowOff>73787</xdr:rowOff>
    </xdr:to>
    <xdr:cxnSp macro="">
      <xdr:nvCxnSpPr>
        <xdr:cNvPr id="67" name="直線コネクタ 66"/>
        <xdr:cNvCxnSpPr/>
      </xdr:nvCxnSpPr>
      <xdr:spPr>
        <a:xfrm flipV="1">
          <a:off x="2019300" y="538416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17416</xdr:rowOff>
    </xdr:from>
    <xdr:ext cx="469744" cy="259045"/>
    <xdr:sp macro="" textlink="">
      <xdr:nvSpPr>
        <xdr:cNvPr id="69" name="テキスト ボックス 68"/>
        <xdr:cNvSpPr txBox="1"/>
      </xdr:nvSpPr>
      <xdr:spPr>
        <a:xfrm>
          <a:off x="2673428"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73787</xdr:rowOff>
    </xdr:from>
    <xdr:to>
      <xdr:col>10</xdr:col>
      <xdr:colOff>114300</xdr:colOff>
      <xdr:row>32</xdr:row>
      <xdr:rowOff>108839</xdr:rowOff>
    </xdr:to>
    <xdr:cxnSp macro="">
      <xdr:nvCxnSpPr>
        <xdr:cNvPr id="70" name="直線コネクタ 69"/>
        <xdr:cNvCxnSpPr/>
      </xdr:nvCxnSpPr>
      <xdr:spPr>
        <a:xfrm flipV="1">
          <a:off x="1130300" y="5560187"/>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106951</xdr:rowOff>
    </xdr:from>
    <xdr:ext cx="469744" cy="259045"/>
    <xdr:sp macro="" textlink="">
      <xdr:nvSpPr>
        <xdr:cNvPr id="72" name="テキスト ボックス 71"/>
        <xdr:cNvSpPr txBox="1"/>
      </xdr:nvSpPr>
      <xdr:spPr>
        <a:xfrm>
          <a:off x="1784428" y="59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109618</xdr:rowOff>
    </xdr:from>
    <xdr:ext cx="469744" cy="259045"/>
    <xdr:sp macro="" textlink="">
      <xdr:nvSpPr>
        <xdr:cNvPr id="74" name="テキスト ボックス 73"/>
        <xdr:cNvSpPr txBox="1"/>
      </xdr:nvSpPr>
      <xdr:spPr>
        <a:xfrm>
          <a:off x="895428" y="593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3937</xdr:rowOff>
    </xdr:from>
    <xdr:to>
      <xdr:col>24</xdr:col>
      <xdr:colOff>114300</xdr:colOff>
      <xdr:row>32</xdr:row>
      <xdr:rowOff>105537</xdr:rowOff>
    </xdr:to>
    <xdr:sp macro="" textlink="">
      <xdr:nvSpPr>
        <xdr:cNvPr id="80" name="楕円 79"/>
        <xdr:cNvSpPr/>
      </xdr:nvSpPr>
      <xdr:spPr>
        <a:xfrm>
          <a:off x="45847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26814</xdr:rowOff>
    </xdr:from>
    <xdr:ext cx="469744" cy="259045"/>
    <xdr:sp macro="" textlink="">
      <xdr:nvSpPr>
        <xdr:cNvPr id="81" name="議会費該当値テキスト"/>
        <xdr:cNvSpPr txBox="1"/>
      </xdr:nvSpPr>
      <xdr:spPr>
        <a:xfrm>
          <a:off x="4686300"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24892</xdr:rowOff>
    </xdr:from>
    <xdr:to>
      <xdr:col>20</xdr:col>
      <xdr:colOff>38100</xdr:colOff>
      <xdr:row>32</xdr:row>
      <xdr:rowOff>126492</xdr:rowOff>
    </xdr:to>
    <xdr:sp macro="" textlink="">
      <xdr:nvSpPr>
        <xdr:cNvPr id="82" name="楕円 81"/>
        <xdr:cNvSpPr/>
      </xdr:nvSpPr>
      <xdr:spPr>
        <a:xfrm>
          <a:off x="3746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143019</xdr:rowOff>
    </xdr:from>
    <xdr:ext cx="469744" cy="259045"/>
    <xdr:sp macro="" textlink="">
      <xdr:nvSpPr>
        <xdr:cNvPr id="83" name="テキスト ボックス 82"/>
        <xdr:cNvSpPr txBox="1"/>
      </xdr:nvSpPr>
      <xdr:spPr>
        <a:xfrm>
          <a:off x="3562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18415</xdr:rowOff>
    </xdr:from>
    <xdr:to>
      <xdr:col>15</xdr:col>
      <xdr:colOff>101600</xdr:colOff>
      <xdr:row>31</xdr:row>
      <xdr:rowOff>120015</xdr:rowOff>
    </xdr:to>
    <xdr:sp macro="" textlink="">
      <xdr:nvSpPr>
        <xdr:cNvPr id="84" name="楕円 83"/>
        <xdr:cNvSpPr/>
      </xdr:nvSpPr>
      <xdr:spPr>
        <a:xfrm>
          <a:off x="2857500" y="533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136542</xdr:rowOff>
    </xdr:from>
    <xdr:ext cx="469744" cy="259045"/>
    <xdr:sp macro="" textlink="">
      <xdr:nvSpPr>
        <xdr:cNvPr id="85" name="テキスト ボックス 84"/>
        <xdr:cNvSpPr txBox="1"/>
      </xdr:nvSpPr>
      <xdr:spPr>
        <a:xfrm>
          <a:off x="2673428" y="51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22987</xdr:rowOff>
    </xdr:from>
    <xdr:to>
      <xdr:col>10</xdr:col>
      <xdr:colOff>165100</xdr:colOff>
      <xdr:row>32</xdr:row>
      <xdr:rowOff>124587</xdr:rowOff>
    </xdr:to>
    <xdr:sp macro="" textlink="">
      <xdr:nvSpPr>
        <xdr:cNvPr id="86" name="楕円 85"/>
        <xdr:cNvSpPr/>
      </xdr:nvSpPr>
      <xdr:spPr>
        <a:xfrm>
          <a:off x="1968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141114</xdr:rowOff>
    </xdr:from>
    <xdr:ext cx="469744" cy="259045"/>
    <xdr:sp macro="" textlink="">
      <xdr:nvSpPr>
        <xdr:cNvPr id="87" name="テキスト ボックス 86"/>
        <xdr:cNvSpPr txBox="1"/>
      </xdr:nvSpPr>
      <xdr:spPr>
        <a:xfrm>
          <a:off x="1784428" y="52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58039</xdr:rowOff>
    </xdr:from>
    <xdr:to>
      <xdr:col>6</xdr:col>
      <xdr:colOff>38100</xdr:colOff>
      <xdr:row>32</xdr:row>
      <xdr:rowOff>159639</xdr:rowOff>
    </xdr:to>
    <xdr:sp macro="" textlink="">
      <xdr:nvSpPr>
        <xdr:cNvPr id="88" name="楕円 87"/>
        <xdr:cNvSpPr/>
      </xdr:nvSpPr>
      <xdr:spPr>
        <a:xfrm>
          <a:off x="1079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4716</xdr:rowOff>
    </xdr:from>
    <xdr:ext cx="469744" cy="259045"/>
    <xdr:sp macro="" textlink="">
      <xdr:nvSpPr>
        <xdr:cNvPr id="89" name="テキスト ボックス 88"/>
        <xdr:cNvSpPr txBox="1"/>
      </xdr:nvSpPr>
      <xdr:spPr>
        <a:xfrm>
          <a:off x="895428" y="531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79190</xdr:rowOff>
    </xdr:from>
    <xdr:to>
      <xdr:col>24</xdr:col>
      <xdr:colOff>63500</xdr:colOff>
      <xdr:row>57</xdr:row>
      <xdr:rowOff>11912</xdr:rowOff>
    </xdr:to>
    <xdr:cxnSp macro="">
      <xdr:nvCxnSpPr>
        <xdr:cNvPr id="118" name="直線コネクタ 117"/>
        <xdr:cNvCxnSpPr/>
      </xdr:nvCxnSpPr>
      <xdr:spPr>
        <a:xfrm>
          <a:off x="3797300" y="9680390"/>
          <a:ext cx="8382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58955</xdr:rowOff>
    </xdr:from>
    <xdr:ext cx="534377" cy="259045"/>
    <xdr:sp macro="" textlink="">
      <xdr:nvSpPr>
        <xdr:cNvPr id="119" name="総務費平均値テキスト"/>
        <xdr:cNvSpPr txBox="1"/>
      </xdr:nvSpPr>
      <xdr:spPr>
        <a:xfrm>
          <a:off x="4686300" y="9488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79190</xdr:rowOff>
    </xdr:from>
    <xdr:to>
      <xdr:col>19</xdr:col>
      <xdr:colOff>177800</xdr:colOff>
      <xdr:row>57</xdr:row>
      <xdr:rowOff>3531</xdr:rowOff>
    </xdr:to>
    <xdr:cxnSp macro="">
      <xdr:nvCxnSpPr>
        <xdr:cNvPr id="121" name="直線コネクタ 120"/>
        <xdr:cNvCxnSpPr/>
      </xdr:nvCxnSpPr>
      <xdr:spPr>
        <a:xfrm flipV="1">
          <a:off x="2908300" y="9680390"/>
          <a:ext cx="889000" cy="9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133365</xdr:rowOff>
    </xdr:from>
    <xdr:ext cx="534377" cy="259045"/>
    <xdr:sp macro="" textlink="">
      <xdr:nvSpPr>
        <xdr:cNvPr id="123" name="テキスト ボックス 122"/>
        <xdr:cNvSpPr txBox="1"/>
      </xdr:nvSpPr>
      <xdr:spPr>
        <a:xfrm>
          <a:off x="3530111" y="93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167993</xdr:rowOff>
    </xdr:from>
    <xdr:to>
      <xdr:col>15</xdr:col>
      <xdr:colOff>50800</xdr:colOff>
      <xdr:row>57</xdr:row>
      <xdr:rowOff>3531</xdr:rowOff>
    </xdr:to>
    <xdr:cxnSp macro="">
      <xdr:nvCxnSpPr>
        <xdr:cNvPr id="124" name="直線コネクタ 123"/>
        <xdr:cNvCxnSpPr/>
      </xdr:nvCxnSpPr>
      <xdr:spPr>
        <a:xfrm>
          <a:off x="2019300" y="9769193"/>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167993</xdr:rowOff>
    </xdr:from>
    <xdr:to>
      <xdr:col>10</xdr:col>
      <xdr:colOff>114300</xdr:colOff>
      <xdr:row>57</xdr:row>
      <xdr:rowOff>12553</xdr:rowOff>
    </xdr:to>
    <xdr:cxnSp macro="">
      <xdr:nvCxnSpPr>
        <xdr:cNvPr id="127" name="直線コネクタ 126"/>
        <xdr:cNvCxnSpPr/>
      </xdr:nvCxnSpPr>
      <xdr:spPr>
        <a:xfrm flipV="1">
          <a:off x="1130300" y="9769193"/>
          <a:ext cx="889000" cy="1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38709</xdr:rowOff>
    </xdr:from>
    <xdr:ext cx="534377" cy="259045"/>
    <xdr:sp macro="" textlink="">
      <xdr:nvSpPr>
        <xdr:cNvPr id="129" name="テキスト ボックス 128"/>
        <xdr:cNvSpPr txBox="1"/>
      </xdr:nvSpPr>
      <xdr:spPr>
        <a:xfrm>
          <a:off x="1752111" y="94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55435</xdr:rowOff>
    </xdr:from>
    <xdr:ext cx="534377" cy="259045"/>
    <xdr:sp macro="" textlink="">
      <xdr:nvSpPr>
        <xdr:cNvPr id="131" name="テキスト ボックス 130"/>
        <xdr:cNvSpPr txBox="1"/>
      </xdr:nvSpPr>
      <xdr:spPr>
        <a:xfrm>
          <a:off x="863111" y="94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132562</xdr:rowOff>
    </xdr:from>
    <xdr:to>
      <xdr:col>24</xdr:col>
      <xdr:colOff>114300</xdr:colOff>
      <xdr:row>57</xdr:row>
      <xdr:rowOff>62712</xdr:rowOff>
    </xdr:to>
    <xdr:sp macro="" textlink="">
      <xdr:nvSpPr>
        <xdr:cNvPr id="137" name="楕円 136"/>
        <xdr:cNvSpPr/>
      </xdr:nvSpPr>
      <xdr:spPr>
        <a:xfrm>
          <a:off x="45847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110989</xdr:rowOff>
    </xdr:from>
    <xdr:ext cx="534377" cy="259045"/>
    <xdr:sp macro="" textlink="">
      <xdr:nvSpPr>
        <xdr:cNvPr id="138" name="総務費該当値テキスト"/>
        <xdr:cNvSpPr txBox="1"/>
      </xdr:nvSpPr>
      <xdr:spPr>
        <a:xfrm>
          <a:off x="4686300" y="97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28390</xdr:rowOff>
    </xdr:from>
    <xdr:to>
      <xdr:col>20</xdr:col>
      <xdr:colOff>38100</xdr:colOff>
      <xdr:row>56</xdr:row>
      <xdr:rowOff>129990</xdr:rowOff>
    </xdr:to>
    <xdr:sp macro="" textlink="">
      <xdr:nvSpPr>
        <xdr:cNvPr id="139" name="楕円 138"/>
        <xdr:cNvSpPr/>
      </xdr:nvSpPr>
      <xdr:spPr>
        <a:xfrm>
          <a:off x="3746500" y="96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121117</xdr:rowOff>
    </xdr:from>
    <xdr:ext cx="534377" cy="259045"/>
    <xdr:sp macro="" textlink="">
      <xdr:nvSpPr>
        <xdr:cNvPr id="140" name="テキスト ボックス 139"/>
        <xdr:cNvSpPr txBox="1"/>
      </xdr:nvSpPr>
      <xdr:spPr>
        <a:xfrm>
          <a:off x="3530111" y="97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124181</xdr:rowOff>
    </xdr:from>
    <xdr:to>
      <xdr:col>15</xdr:col>
      <xdr:colOff>101600</xdr:colOff>
      <xdr:row>57</xdr:row>
      <xdr:rowOff>54331</xdr:rowOff>
    </xdr:to>
    <xdr:sp macro="" textlink="">
      <xdr:nvSpPr>
        <xdr:cNvPr id="141" name="楕円 140"/>
        <xdr:cNvSpPr/>
      </xdr:nvSpPr>
      <xdr:spPr>
        <a:xfrm>
          <a:off x="2857500" y="972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45458</xdr:rowOff>
    </xdr:from>
    <xdr:ext cx="534377" cy="259045"/>
    <xdr:sp macro="" textlink="">
      <xdr:nvSpPr>
        <xdr:cNvPr id="142" name="テキスト ボックス 141"/>
        <xdr:cNvSpPr txBox="1"/>
      </xdr:nvSpPr>
      <xdr:spPr>
        <a:xfrm>
          <a:off x="2641111" y="98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117193</xdr:rowOff>
    </xdr:from>
    <xdr:to>
      <xdr:col>10</xdr:col>
      <xdr:colOff>165100</xdr:colOff>
      <xdr:row>57</xdr:row>
      <xdr:rowOff>47343</xdr:rowOff>
    </xdr:to>
    <xdr:sp macro="" textlink="">
      <xdr:nvSpPr>
        <xdr:cNvPr id="143" name="楕円 142"/>
        <xdr:cNvSpPr/>
      </xdr:nvSpPr>
      <xdr:spPr>
        <a:xfrm>
          <a:off x="1968500" y="971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38470</xdr:rowOff>
    </xdr:from>
    <xdr:ext cx="534377" cy="259045"/>
    <xdr:sp macro="" textlink="">
      <xdr:nvSpPr>
        <xdr:cNvPr id="144" name="テキスト ボックス 143"/>
        <xdr:cNvSpPr txBox="1"/>
      </xdr:nvSpPr>
      <xdr:spPr>
        <a:xfrm>
          <a:off x="1752111" y="98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133203</xdr:rowOff>
    </xdr:from>
    <xdr:to>
      <xdr:col>6</xdr:col>
      <xdr:colOff>38100</xdr:colOff>
      <xdr:row>57</xdr:row>
      <xdr:rowOff>63353</xdr:rowOff>
    </xdr:to>
    <xdr:sp macro="" textlink="">
      <xdr:nvSpPr>
        <xdr:cNvPr id="145" name="楕円 144"/>
        <xdr:cNvSpPr/>
      </xdr:nvSpPr>
      <xdr:spPr>
        <a:xfrm>
          <a:off x="1079500" y="97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54480</xdr:rowOff>
    </xdr:from>
    <xdr:ext cx="534377" cy="259045"/>
    <xdr:sp macro="" textlink="">
      <xdr:nvSpPr>
        <xdr:cNvPr id="146" name="テキスト ボックス 145"/>
        <xdr:cNvSpPr txBox="1"/>
      </xdr:nvSpPr>
      <xdr:spPr>
        <a:xfrm>
          <a:off x="863111" y="98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71746</xdr:rowOff>
    </xdr:from>
    <xdr:to>
      <xdr:col>24</xdr:col>
      <xdr:colOff>63500</xdr:colOff>
      <xdr:row>77</xdr:row>
      <xdr:rowOff>144748</xdr:rowOff>
    </xdr:to>
    <xdr:cxnSp macro="">
      <xdr:nvCxnSpPr>
        <xdr:cNvPr id="174" name="直線コネクタ 173"/>
        <xdr:cNvCxnSpPr/>
      </xdr:nvCxnSpPr>
      <xdr:spPr>
        <a:xfrm flipV="1">
          <a:off x="3797300" y="13273396"/>
          <a:ext cx="838200" cy="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104977</xdr:rowOff>
    </xdr:from>
    <xdr:ext cx="599010" cy="259045"/>
    <xdr:sp macro="" textlink="">
      <xdr:nvSpPr>
        <xdr:cNvPr id="175" name="民生費平均値テキスト"/>
        <xdr:cNvSpPr txBox="1"/>
      </xdr:nvSpPr>
      <xdr:spPr>
        <a:xfrm>
          <a:off x="4686300" y="1330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144748</xdr:rowOff>
    </xdr:from>
    <xdr:to>
      <xdr:col>19</xdr:col>
      <xdr:colOff>177800</xdr:colOff>
      <xdr:row>78</xdr:row>
      <xdr:rowOff>66365</xdr:rowOff>
    </xdr:to>
    <xdr:cxnSp macro="">
      <xdr:nvCxnSpPr>
        <xdr:cNvPr id="177" name="直線コネクタ 176"/>
        <xdr:cNvCxnSpPr/>
      </xdr:nvCxnSpPr>
      <xdr:spPr>
        <a:xfrm flipV="1">
          <a:off x="2908300" y="13346398"/>
          <a:ext cx="889000" cy="9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158559</xdr:rowOff>
    </xdr:from>
    <xdr:to>
      <xdr:col>15</xdr:col>
      <xdr:colOff>50800</xdr:colOff>
      <xdr:row>78</xdr:row>
      <xdr:rowOff>66365</xdr:rowOff>
    </xdr:to>
    <xdr:cxnSp macro="">
      <xdr:nvCxnSpPr>
        <xdr:cNvPr id="180" name="直線コネクタ 179"/>
        <xdr:cNvCxnSpPr/>
      </xdr:nvCxnSpPr>
      <xdr:spPr>
        <a:xfrm>
          <a:off x="2019300" y="13360209"/>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158559</xdr:rowOff>
    </xdr:from>
    <xdr:to>
      <xdr:col>10</xdr:col>
      <xdr:colOff>114300</xdr:colOff>
      <xdr:row>78</xdr:row>
      <xdr:rowOff>85463</xdr:rowOff>
    </xdr:to>
    <xdr:cxnSp macro="">
      <xdr:nvCxnSpPr>
        <xdr:cNvPr id="183" name="直線コネクタ 182"/>
        <xdr:cNvCxnSpPr/>
      </xdr:nvCxnSpPr>
      <xdr:spPr>
        <a:xfrm flipV="1">
          <a:off x="1130300" y="13360209"/>
          <a:ext cx="889000" cy="9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127046</xdr:rowOff>
    </xdr:from>
    <xdr:ext cx="599010" cy="259045"/>
    <xdr:sp macro="" textlink="">
      <xdr:nvSpPr>
        <xdr:cNvPr id="185" name="テキスト ボックス 184"/>
        <xdr:cNvSpPr txBox="1"/>
      </xdr:nvSpPr>
      <xdr:spPr>
        <a:xfrm>
          <a:off x="1719795" y="1350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20946</xdr:rowOff>
    </xdr:from>
    <xdr:to>
      <xdr:col>24</xdr:col>
      <xdr:colOff>114300</xdr:colOff>
      <xdr:row>77</xdr:row>
      <xdr:rowOff>122546</xdr:rowOff>
    </xdr:to>
    <xdr:sp macro="" textlink="">
      <xdr:nvSpPr>
        <xdr:cNvPr id="193" name="楕円 192"/>
        <xdr:cNvSpPr/>
      </xdr:nvSpPr>
      <xdr:spPr>
        <a:xfrm>
          <a:off x="4584700" y="1322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43823</xdr:rowOff>
    </xdr:from>
    <xdr:ext cx="599010" cy="259045"/>
    <xdr:sp macro="" textlink="">
      <xdr:nvSpPr>
        <xdr:cNvPr id="194" name="民生費該当値テキスト"/>
        <xdr:cNvSpPr txBox="1"/>
      </xdr:nvSpPr>
      <xdr:spPr>
        <a:xfrm>
          <a:off x="4686300" y="1307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93948</xdr:rowOff>
    </xdr:from>
    <xdr:to>
      <xdr:col>20</xdr:col>
      <xdr:colOff>38100</xdr:colOff>
      <xdr:row>78</xdr:row>
      <xdr:rowOff>24098</xdr:rowOff>
    </xdr:to>
    <xdr:sp macro="" textlink="">
      <xdr:nvSpPr>
        <xdr:cNvPr id="195" name="楕円 194"/>
        <xdr:cNvSpPr/>
      </xdr:nvSpPr>
      <xdr:spPr>
        <a:xfrm>
          <a:off x="3746500" y="132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15225</xdr:rowOff>
    </xdr:from>
    <xdr:ext cx="599010" cy="259045"/>
    <xdr:sp macro="" textlink="">
      <xdr:nvSpPr>
        <xdr:cNvPr id="196" name="テキスト ボックス 195"/>
        <xdr:cNvSpPr txBox="1"/>
      </xdr:nvSpPr>
      <xdr:spPr>
        <a:xfrm>
          <a:off x="3497795" y="133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15565</xdr:rowOff>
    </xdr:from>
    <xdr:to>
      <xdr:col>15</xdr:col>
      <xdr:colOff>101600</xdr:colOff>
      <xdr:row>78</xdr:row>
      <xdr:rowOff>117165</xdr:rowOff>
    </xdr:to>
    <xdr:sp macro="" textlink="">
      <xdr:nvSpPr>
        <xdr:cNvPr id="197" name="楕円 196"/>
        <xdr:cNvSpPr/>
      </xdr:nvSpPr>
      <xdr:spPr>
        <a:xfrm>
          <a:off x="2857500" y="133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108292</xdr:rowOff>
    </xdr:from>
    <xdr:ext cx="599010" cy="259045"/>
    <xdr:sp macro="" textlink="">
      <xdr:nvSpPr>
        <xdr:cNvPr id="198" name="テキスト ボックス 197"/>
        <xdr:cNvSpPr txBox="1"/>
      </xdr:nvSpPr>
      <xdr:spPr>
        <a:xfrm>
          <a:off x="2608795" y="1348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107759</xdr:rowOff>
    </xdr:from>
    <xdr:to>
      <xdr:col>10</xdr:col>
      <xdr:colOff>165100</xdr:colOff>
      <xdr:row>78</xdr:row>
      <xdr:rowOff>37909</xdr:rowOff>
    </xdr:to>
    <xdr:sp macro="" textlink="">
      <xdr:nvSpPr>
        <xdr:cNvPr id="199" name="楕円 198"/>
        <xdr:cNvSpPr/>
      </xdr:nvSpPr>
      <xdr:spPr>
        <a:xfrm>
          <a:off x="1968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54436</xdr:rowOff>
    </xdr:from>
    <xdr:ext cx="599010" cy="259045"/>
    <xdr:sp macro="" textlink="">
      <xdr:nvSpPr>
        <xdr:cNvPr id="200" name="テキスト ボックス 199"/>
        <xdr:cNvSpPr txBox="1"/>
      </xdr:nvSpPr>
      <xdr:spPr>
        <a:xfrm>
          <a:off x="1719795" y="1308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34663</xdr:rowOff>
    </xdr:from>
    <xdr:to>
      <xdr:col>6</xdr:col>
      <xdr:colOff>38100</xdr:colOff>
      <xdr:row>78</xdr:row>
      <xdr:rowOff>136263</xdr:rowOff>
    </xdr:to>
    <xdr:sp macro="" textlink="">
      <xdr:nvSpPr>
        <xdr:cNvPr id="201" name="楕円 200"/>
        <xdr:cNvSpPr/>
      </xdr:nvSpPr>
      <xdr:spPr>
        <a:xfrm>
          <a:off x="1079500" y="13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152790</xdr:rowOff>
    </xdr:from>
    <xdr:ext cx="599010" cy="259045"/>
    <xdr:sp macro="" textlink="">
      <xdr:nvSpPr>
        <xdr:cNvPr id="202" name="テキスト ボックス 201"/>
        <xdr:cNvSpPr txBox="1"/>
      </xdr:nvSpPr>
      <xdr:spPr>
        <a:xfrm>
          <a:off x="830795" y="1318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78587</xdr:rowOff>
    </xdr:from>
    <xdr:to>
      <xdr:col>24</xdr:col>
      <xdr:colOff>63500</xdr:colOff>
      <xdr:row>97</xdr:row>
      <xdr:rowOff>92723</xdr:rowOff>
    </xdr:to>
    <xdr:cxnSp macro="">
      <xdr:nvCxnSpPr>
        <xdr:cNvPr id="231" name="直線コネクタ 230"/>
        <xdr:cNvCxnSpPr/>
      </xdr:nvCxnSpPr>
      <xdr:spPr>
        <a:xfrm flipV="1">
          <a:off x="3797300" y="16709237"/>
          <a:ext cx="8382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77285</xdr:rowOff>
    </xdr:from>
    <xdr:ext cx="534377" cy="259045"/>
    <xdr:sp macro="" textlink="">
      <xdr:nvSpPr>
        <xdr:cNvPr id="232" name="衛生費平均値テキスト"/>
        <xdr:cNvSpPr txBox="1"/>
      </xdr:nvSpPr>
      <xdr:spPr>
        <a:xfrm>
          <a:off x="4686300" y="16365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75146</xdr:rowOff>
    </xdr:from>
    <xdr:to>
      <xdr:col>19</xdr:col>
      <xdr:colOff>177800</xdr:colOff>
      <xdr:row>97</xdr:row>
      <xdr:rowOff>92723</xdr:rowOff>
    </xdr:to>
    <xdr:cxnSp macro="">
      <xdr:nvCxnSpPr>
        <xdr:cNvPr id="234" name="直線コネクタ 233"/>
        <xdr:cNvCxnSpPr/>
      </xdr:nvCxnSpPr>
      <xdr:spPr>
        <a:xfrm>
          <a:off x="2908300" y="16705796"/>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169739</xdr:rowOff>
    </xdr:from>
    <xdr:ext cx="534377" cy="259045"/>
    <xdr:sp macro="" textlink="">
      <xdr:nvSpPr>
        <xdr:cNvPr id="236" name="テキスト ボックス 235"/>
        <xdr:cNvSpPr txBox="1"/>
      </xdr:nvSpPr>
      <xdr:spPr>
        <a:xfrm>
          <a:off x="3530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75146</xdr:rowOff>
    </xdr:from>
    <xdr:to>
      <xdr:col>15</xdr:col>
      <xdr:colOff>50800</xdr:colOff>
      <xdr:row>97</xdr:row>
      <xdr:rowOff>116357</xdr:rowOff>
    </xdr:to>
    <xdr:cxnSp macro="">
      <xdr:nvCxnSpPr>
        <xdr:cNvPr id="237" name="直線コネクタ 236"/>
        <xdr:cNvCxnSpPr/>
      </xdr:nvCxnSpPr>
      <xdr:spPr>
        <a:xfrm flipV="1">
          <a:off x="2019300" y="16705796"/>
          <a:ext cx="889000" cy="4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35819</xdr:rowOff>
    </xdr:from>
    <xdr:ext cx="534377" cy="259045"/>
    <xdr:sp macro="" textlink="">
      <xdr:nvSpPr>
        <xdr:cNvPr id="239" name="テキスト ボックス 238"/>
        <xdr:cNvSpPr txBox="1"/>
      </xdr:nvSpPr>
      <xdr:spPr>
        <a:xfrm>
          <a:off x="2641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116357</xdr:rowOff>
    </xdr:from>
    <xdr:to>
      <xdr:col>10</xdr:col>
      <xdr:colOff>114300</xdr:colOff>
      <xdr:row>97</xdr:row>
      <xdr:rowOff>124346</xdr:rowOff>
    </xdr:to>
    <xdr:cxnSp macro="">
      <xdr:nvCxnSpPr>
        <xdr:cNvPr id="240" name="直線コネクタ 239"/>
        <xdr:cNvCxnSpPr/>
      </xdr:nvCxnSpPr>
      <xdr:spPr>
        <a:xfrm flipV="1">
          <a:off x="1130300" y="16747007"/>
          <a:ext cx="889000" cy="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12819</xdr:rowOff>
    </xdr:from>
    <xdr:ext cx="534377" cy="259045"/>
    <xdr:sp macro="" textlink="">
      <xdr:nvSpPr>
        <xdr:cNvPr id="242" name="テキスト ボックス 241"/>
        <xdr:cNvSpPr txBox="1"/>
      </xdr:nvSpPr>
      <xdr:spPr>
        <a:xfrm>
          <a:off x="1752111" y="1630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48747</xdr:rowOff>
    </xdr:from>
    <xdr:ext cx="534377" cy="259045"/>
    <xdr:sp macro="" textlink="">
      <xdr:nvSpPr>
        <xdr:cNvPr id="244" name="テキスト ボックス 243"/>
        <xdr:cNvSpPr txBox="1"/>
      </xdr:nvSpPr>
      <xdr:spPr>
        <a:xfrm>
          <a:off x="863111" y="163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27787</xdr:rowOff>
    </xdr:from>
    <xdr:to>
      <xdr:col>24</xdr:col>
      <xdr:colOff>114300</xdr:colOff>
      <xdr:row>97</xdr:row>
      <xdr:rowOff>129387</xdr:rowOff>
    </xdr:to>
    <xdr:sp macro="" textlink="">
      <xdr:nvSpPr>
        <xdr:cNvPr id="250" name="楕円 249"/>
        <xdr:cNvSpPr/>
      </xdr:nvSpPr>
      <xdr:spPr>
        <a:xfrm>
          <a:off x="4584700" y="166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114164</xdr:rowOff>
    </xdr:from>
    <xdr:ext cx="534377" cy="259045"/>
    <xdr:sp macro="" textlink="">
      <xdr:nvSpPr>
        <xdr:cNvPr id="251" name="衛生費該当値テキスト"/>
        <xdr:cNvSpPr txBox="1"/>
      </xdr:nvSpPr>
      <xdr:spPr>
        <a:xfrm>
          <a:off x="4686300" y="1657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41923</xdr:rowOff>
    </xdr:from>
    <xdr:to>
      <xdr:col>20</xdr:col>
      <xdr:colOff>38100</xdr:colOff>
      <xdr:row>97</xdr:row>
      <xdr:rowOff>143523</xdr:rowOff>
    </xdr:to>
    <xdr:sp macro="" textlink="">
      <xdr:nvSpPr>
        <xdr:cNvPr id="252" name="楕円 251"/>
        <xdr:cNvSpPr/>
      </xdr:nvSpPr>
      <xdr:spPr>
        <a:xfrm>
          <a:off x="3746500" y="1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134650</xdr:rowOff>
    </xdr:from>
    <xdr:ext cx="534377" cy="259045"/>
    <xdr:sp macro="" textlink="">
      <xdr:nvSpPr>
        <xdr:cNvPr id="253" name="テキスト ボックス 252"/>
        <xdr:cNvSpPr txBox="1"/>
      </xdr:nvSpPr>
      <xdr:spPr>
        <a:xfrm>
          <a:off x="3530111" y="167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24346</xdr:rowOff>
    </xdr:from>
    <xdr:to>
      <xdr:col>15</xdr:col>
      <xdr:colOff>101600</xdr:colOff>
      <xdr:row>97</xdr:row>
      <xdr:rowOff>125946</xdr:rowOff>
    </xdr:to>
    <xdr:sp macro="" textlink="">
      <xdr:nvSpPr>
        <xdr:cNvPr id="254" name="楕円 253"/>
        <xdr:cNvSpPr/>
      </xdr:nvSpPr>
      <xdr:spPr>
        <a:xfrm>
          <a:off x="2857500" y="166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117073</xdr:rowOff>
    </xdr:from>
    <xdr:ext cx="534377" cy="259045"/>
    <xdr:sp macro="" textlink="">
      <xdr:nvSpPr>
        <xdr:cNvPr id="255" name="テキスト ボックス 254"/>
        <xdr:cNvSpPr txBox="1"/>
      </xdr:nvSpPr>
      <xdr:spPr>
        <a:xfrm>
          <a:off x="2641111" y="167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65557</xdr:rowOff>
    </xdr:from>
    <xdr:to>
      <xdr:col>10</xdr:col>
      <xdr:colOff>165100</xdr:colOff>
      <xdr:row>97</xdr:row>
      <xdr:rowOff>167157</xdr:rowOff>
    </xdr:to>
    <xdr:sp macro="" textlink="">
      <xdr:nvSpPr>
        <xdr:cNvPr id="256" name="楕円 255"/>
        <xdr:cNvSpPr/>
      </xdr:nvSpPr>
      <xdr:spPr>
        <a:xfrm>
          <a:off x="1968500" y="166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158284</xdr:rowOff>
    </xdr:from>
    <xdr:ext cx="534377" cy="259045"/>
    <xdr:sp macro="" textlink="">
      <xdr:nvSpPr>
        <xdr:cNvPr id="257" name="テキスト ボックス 256"/>
        <xdr:cNvSpPr txBox="1"/>
      </xdr:nvSpPr>
      <xdr:spPr>
        <a:xfrm>
          <a:off x="1752111" y="167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73546</xdr:rowOff>
    </xdr:from>
    <xdr:to>
      <xdr:col>6</xdr:col>
      <xdr:colOff>38100</xdr:colOff>
      <xdr:row>98</xdr:row>
      <xdr:rowOff>3696</xdr:rowOff>
    </xdr:to>
    <xdr:sp macro="" textlink="">
      <xdr:nvSpPr>
        <xdr:cNvPr id="258" name="楕円 257"/>
        <xdr:cNvSpPr/>
      </xdr:nvSpPr>
      <xdr:spPr>
        <a:xfrm>
          <a:off x="1079500" y="167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166273</xdr:rowOff>
    </xdr:from>
    <xdr:ext cx="534377" cy="259045"/>
    <xdr:sp macro="" textlink="">
      <xdr:nvSpPr>
        <xdr:cNvPr id="259" name="テキスト ボックス 258"/>
        <xdr:cNvSpPr txBox="1"/>
      </xdr:nvSpPr>
      <xdr:spPr>
        <a:xfrm>
          <a:off x="863111" y="167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28992</xdr:rowOff>
    </xdr:from>
    <xdr:to>
      <xdr:col>55</xdr:col>
      <xdr:colOff>0</xdr:colOff>
      <xdr:row>37</xdr:row>
      <xdr:rowOff>47607</xdr:rowOff>
    </xdr:to>
    <xdr:cxnSp macro="">
      <xdr:nvCxnSpPr>
        <xdr:cNvPr id="290" name="直線コネクタ 289"/>
        <xdr:cNvCxnSpPr/>
      </xdr:nvCxnSpPr>
      <xdr:spPr>
        <a:xfrm flipV="1">
          <a:off x="9639300" y="6372642"/>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105536</xdr:rowOff>
    </xdr:from>
    <xdr:ext cx="378565" cy="259045"/>
    <xdr:sp macro="" textlink="">
      <xdr:nvSpPr>
        <xdr:cNvPr id="291" name="労働費平均値テキスト"/>
        <xdr:cNvSpPr txBox="1"/>
      </xdr:nvSpPr>
      <xdr:spPr>
        <a:xfrm>
          <a:off x="10528300" y="6449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25073</xdr:rowOff>
    </xdr:from>
    <xdr:to>
      <xdr:col>50</xdr:col>
      <xdr:colOff>114300</xdr:colOff>
      <xdr:row>37</xdr:row>
      <xdr:rowOff>47607</xdr:rowOff>
    </xdr:to>
    <xdr:cxnSp macro="">
      <xdr:nvCxnSpPr>
        <xdr:cNvPr id="293" name="直線コネクタ 292"/>
        <xdr:cNvCxnSpPr/>
      </xdr:nvCxnSpPr>
      <xdr:spPr>
        <a:xfrm>
          <a:off x="8750300" y="6368723"/>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25526</xdr:rowOff>
    </xdr:from>
    <xdr:ext cx="378565" cy="259045"/>
    <xdr:sp macro="" textlink="">
      <xdr:nvSpPr>
        <xdr:cNvPr id="295" name="テキスト ボックス 294"/>
        <xdr:cNvSpPr txBox="1"/>
      </xdr:nvSpPr>
      <xdr:spPr>
        <a:xfrm>
          <a:off x="9450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10051</xdr:rowOff>
    </xdr:from>
    <xdr:to>
      <xdr:col>45</xdr:col>
      <xdr:colOff>177800</xdr:colOff>
      <xdr:row>37</xdr:row>
      <xdr:rowOff>25073</xdr:rowOff>
    </xdr:to>
    <xdr:cxnSp macro="">
      <xdr:nvCxnSpPr>
        <xdr:cNvPr id="296" name="直線コネクタ 295"/>
        <xdr:cNvCxnSpPr/>
      </xdr:nvCxnSpPr>
      <xdr:spPr>
        <a:xfrm>
          <a:off x="7861300" y="6010801"/>
          <a:ext cx="889000" cy="3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298" name="テキスト ボックス 297"/>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10051</xdr:rowOff>
    </xdr:from>
    <xdr:to>
      <xdr:col>41</xdr:col>
      <xdr:colOff>50800</xdr:colOff>
      <xdr:row>35</xdr:row>
      <xdr:rowOff>18216</xdr:rowOff>
    </xdr:to>
    <xdr:cxnSp macro="">
      <xdr:nvCxnSpPr>
        <xdr:cNvPr id="299" name="直線コネクタ 298"/>
        <xdr:cNvCxnSpPr/>
      </xdr:nvCxnSpPr>
      <xdr:spPr>
        <a:xfrm flipV="1">
          <a:off x="6972300" y="601080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89207</xdr:rowOff>
    </xdr:from>
    <xdr:ext cx="469744" cy="259045"/>
    <xdr:sp macro="" textlink="">
      <xdr:nvSpPr>
        <xdr:cNvPr id="301" name="テキスト ボックス 300"/>
        <xdr:cNvSpPr txBox="1"/>
      </xdr:nvSpPr>
      <xdr:spPr>
        <a:xfrm>
          <a:off x="7626428" y="64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4952</xdr:rowOff>
    </xdr:from>
    <xdr:ext cx="469744" cy="259045"/>
    <xdr:sp macro="" textlink="">
      <xdr:nvSpPr>
        <xdr:cNvPr id="303" name="テキスト ボックス 302"/>
        <xdr:cNvSpPr txBox="1"/>
      </xdr:nvSpPr>
      <xdr:spPr>
        <a:xfrm>
          <a:off x="6737428" y="634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149642</xdr:rowOff>
    </xdr:from>
    <xdr:to>
      <xdr:col>55</xdr:col>
      <xdr:colOff>50800</xdr:colOff>
      <xdr:row>37</xdr:row>
      <xdr:rowOff>79792</xdr:rowOff>
    </xdr:to>
    <xdr:sp macro="" textlink="">
      <xdr:nvSpPr>
        <xdr:cNvPr id="309" name="楕円 308"/>
        <xdr:cNvSpPr/>
      </xdr:nvSpPr>
      <xdr:spPr>
        <a:xfrm>
          <a:off x="10426700" y="632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1069</xdr:rowOff>
    </xdr:from>
    <xdr:ext cx="469744" cy="259045"/>
    <xdr:sp macro="" textlink="">
      <xdr:nvSpPr>
        <xdr:cNvPr id="310" name="労働費該当値テキスト"/>
        <xdr:cNvSpPr txBox="1"/>
      </xdr:nvSpPr>
      <xdr:spPr>
        <a:xfrm>
          <a:off x="10528300" y="617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168257</xdr:rowOff>
    </xdr:from>
    <xdr:to>
      <xdr:col>50</xdr:col>
      <xdr:colOff>165100</xdr:colOff>
      <xdr:row>37</xdr:row>
      <xdr:rowOff>98407</xdr:rowOff>
    </xdr:to>
    <xdr:sp macro="" textlink="">
      <xdr:nvSpPr>
        <xdr:cNvPr id="311" name="楕円 310"/>
        <xdr:cNvSpPr/>
      </xdr:nvSpPr>
      <xdr:spPr>
        <a:xfrm>
          <a:off x="9588500" y="63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114934</xdr:rowOff>
    </xdr:from>
    <xdr:ext cx="469744" cy="259045"/>
    <xdr:sp macro="" textlink="">
      <xdr:nvSpPr>
        <xdr:cNvPr id="312" name="テキスト ボックス 311"/>
        <xdr:cNvSpPr txBox="1"/>
      </xdr:nvSpPr>
      <xdr:spPr>
        <a:xfrm>
          <a:off x="9404428" y="611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145723</xdr:rowOff>
    </xdr:from>
    <xdr:to>
      <xdr:col>46</xdr:col>
      <xdr:colOff>38100</xdr:colOff>
      <xdr:row>37</xdr:row>
      <xdr:rowOff>75873</xdr:rowOff>
    </xdr:to>
    <xdr:sp macro="" textlink="">
      <xdr:nvSpPr>
        <xdr:cNvPr id="313" name="楕円 312"/>
        <xdr:cNvSpPr/>
      </xdr:nvSpPr>
      <xdr:spPr>
        <a:xfrm>
          <a:off x="8699500" y="631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92400</xdr:rowOff>
    </xdr:from>
    <xdr:ext cx="469744" cy="259045"/>
    <xdr:sp macro="" textlink="">
      <xdr:nvSpPr>
        <xdr:cNvPr id="314" name="テキスト ボックス 313"/>
        <xdr:cNvSpPr txBox="1"/>
      </xdr:nvSpPr>
      <xdr:spPr>
        <a:xfrm>
          <a:off x="8515428" y="609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130701</xdr:rowOff>
    </xdr:from>
    <xdr:to>
      <xdr:col>41</xdr:col>
      <xdr:colOff>101600</xdr:colOff>
      <xdr:row>35</xdr:row>
      <xdr:rowOff>60851</xdr:rowOff>
    </xdr:to>
    <xdr:sp macro="" textlink="">
      <xdr:nvSpPr>
        <xdr:cNvPr id="315" name="楕円 314"/>
        <xdr:cNvSpPr/>
      </xdr:nvSpPr>
      <xdr:spPr>
        <a:xfrm>
          <a:off x="7810500" y="59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77378</xdr:rowOff>
    </xdr:from>
    <xdr:ext cx="469744" cy="259045"/>
    <xdr:sp macro="" textlink="">
      <xdr:nvSpPr>
        <xdr:cNvPr id="316" name="テキスト ボックス 315"/>
        <xdr:cNvSpPr txBox="1"/>
      </xdr:nvSpPr>
      <xdr:spPr>
        <a:xfrm>
          <a:off x="7626428" y="573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138866</xdr:rowOff>
    </xdr:from>
    <xdr:to>
      <xdr:col>36</xdr:col>
      <xdr:colOff>165100</xdr:colOff>
      <xdr:row>35</xdr:row>
      <xdr:rowOff>69016</xdr:rowOff>
    </xdr:to>
    <xdr:sp macro="" textlink="">
      <xdr:nvSpPr>
        <xdr:cNvPr id="317" name="楕円 316"/>
        <xdr:cNvSpPr/>
      </xdr:nvSpPr>
      <xdr:spPr>
        <a:xfrm>
          <a:off x="6921500" y="5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85543</xdr:rowOff>
    </xdr:from>
    <xdr:ext cx="469744" cy="259045"/>
    <xdr:sp macro="" textlink="">
      <xdr:nvSpPr>
        <xdr:cNvPr id="318" name="テキスト ボックス 317"/>
        <xdr:cNvSpPr txBox="1"/>
      </xdr:nvSpPr>
      <xdr:spPr>
        <a:xfrm>
          <a:off x="6737428" y="57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166846</xdr:rowOff>
    </xdr:from>
    <xdr:to>
      <xdr:col>55</xdr:col>
      <xdr:colOff>0</xdr:colOff>
      <xdr:row>56</xdr:row>
      <xdr:rowOff>22943</xdr:rowOff>
    </xdr:to>
    <xdr:cxnSp macro="">
      <xdr:nvCxnSpPr>
        <xdr:cNvPr id="347" name="直線コネクタ 346"/>
        <xdr:cNvCxnSpPr/>
      </xdr:nvCxnSpPr>
      <xdr:spPr>
        <a:xfrm>
          <a:off x="9639300" y="9596596"/>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102684</xdr:rowOff>
    </xdr:from>
    <xdr:ext cx="534377" cy="259045"/>
    <xdr:sp macro="" textlink="">
      <xdr:nvSpPr>
        <xdr:cNvPr id="348" name="農林水産業費平均値テキスト"/>
        <xdr:cNvSpPr txBox="1"/>
      </xdr:nvSpPr>
      <xdr:spPr>
        <a:xfrm>
          <a:off x="10528300" y="97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165551</xdr:rowOff>
    </xdr:from>
    <xdr:to>
      <xdr:col>50</xdr:col>
      <xdr:colOff>114300</xdr:colOff>
      <xdr:row>55</xdr:row>
      <xdr:rowOff>166846</xdr:rowOff>
    </xdr:to>
    <xdr:cxnSp macro="">
      <xdr:nvCxnSpPr>
        <xdr:cNvPr id="350" name="直線コネクタ 349"/>
        <xdr:cNvCxnSpPr/>
      </xdr:nvCxnSpPr>
      <xdr:spPr>
        <a:xfrm>
          <a:off x="8750300" y="9595301"/>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51840</xdr:rowOff>
    </xdr:from>
    <xdr:ext cx="534377" cy="259045"/>
    <xdr:sp macro="" textlink="">
      <xdr:nvSpPr>
        <xdr:cNvPr id="352" name="テキスト ボックス 351"/>
        <xdr:cNvSpPr txBox="1"/>
      </xdr:nvSpPr>
      <xdr:spPr>
        <a:xfrm>
          <a:off x="9372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165551</xdr:rowOff>
    </xdr:from>
    <xdr:to>
      <xdr:col>45</xdr:col>
      <xdr:colOff>177800</xdr:colOff>
      <xdr:row>56</xdr:row>
      <xdr:rowOff>130518</xdr:rowOff>
    </xdr:to>
    <xdr:cxnSp macro="">
      <xdr:nvCxnSpPr>
        <xdr:cNvPr id="353" name="直線コネクタ 352"/>
        <xdr:cNvCxnSpPr/>
      </xdr:nvCxnSpPr>
      <xdr:spPr>
        <a:xfrm flipV="1">
          <a:off x="7861300" y="9595301"/>
          <a:ext cx="889000" cy="13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47839</xdr:rowOff>
    </xdr:from>
    <xdr:ext cx="534377" cy="259045"/>
    <xdr:sp macro="" textlink="">
      <xdr:nvSpPr>
        <xdr:cNvPr id="355" name="テキスト ボックス 354"/>
        <xdr:cNvSpPr txBox="1"/>
      </xdr:nvSpPr>
      <xdr:spPr>
        <a:xfrm>
          <a:off x="8483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1378</xdr:rowOff>
    </xdr:from>
    <xdr:to>
      <xdr:col>41</xdr:col>
      <xdr:colOff>50800</xdr:colOff>
      <xdr:row>56</xdr:row>
      <xdr:rowOff>130518</xdr:rowOff>
    </xdr:to>
    <xdr:cxnSp macro="">
      <xdr:nvCxnSpPr>
        <xdr:cNvPr id="356" name="直線コネクタ 355"/>
        <xdr:cNvCxnSpPr/>
      </xdr:nvCxnSpPr>
      <xdr:spPr>
        <a:xfrm>
          <a:off x="6972300" y="9602578"/>
          <a:ext cx="889000" cy="12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101922</xdr:rowOff>
    </xdr:from>
    <xdr:ext cx="534377" cy="259045"/>
    <xdr:sp macro="" textlink="">
      <xdr:nvSpPr>
        <xdr:cNvPr id="358" name="テキスト ボックス 357"/>
        <xdr:cNvSpPr txBox="1"/>
      </xdr:nvSpPr>
      <xdr:spPr>
        <a:xfrm>
          <a:off x="7594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98436</xdr:rowOff>
    </xdr:from>
    <xdr:ext cx="534377" cy="259045"/>
    <xdr:sp macro="" textlink="">
      <xdr:nvSpPr>
        <xdr:cNvPr id="360" name="テキスト ボックス 359"/>
        <xdr:cNvSpPr txBox="1"/>
      </xdr:nvSpPr>
      <xdr:spPr>
        <a:xfrm>
          <a:off x="6705111" y="987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143593</xdr:rowOff>
    </xdr:from>
    <xdr:to>
      <xdr:col>55</xdr:col>
      <xdr:colOff>50800</xdr:colOff>
      <xdr:row>56</xdr:row>
      <xdr:rowOff>73743</xdr:rowOff>
    </xdr:to>
    <xdr:sp macro="" textlink="">
      <xdr:nvSpPr>
        <xdr:cNvPr id="366" name="楕円 365"/>
        <xdr:cNvSpPr/>
      </xdr:nvSpPr>
      <xdr:spPr>
        <a:xfrm>
          <a:off x="10426700" y="95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166470</xdr:rowOff>
    </xdr:from>
    <xdr:ext cx="534377" cy="259045"/>
    <xdr:sp macro="" textlink="">
      <xdr:nvSpPr>
        <xdr:cNvPr id="367" name="農林水産業費該当値テキスト"/>
        <xdr:cNvSpPr txBox="1"/>
      </xdr:nvSpPr>
      <xdr:spPr>
        <a:xfrm>
          <a:off x="10528300" y="94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116046</xdr:rowOff>
    </xdr:from>
    <xdr:to>
      <xdr:col>50</xdr:col>
      <xdr:colOff>165100</xdr:colOff>
      <xdr:row>56</xdr:row>
      <xdr:rowOff>46196</xdr:rowOff>
    </xdr:to>
    <xdr:sp macro="" textlink="">
      <xdr:nvSpPr>
        <xdr:cNvPr id="368" name="楕円 367"/>
        <xdr:cNvSpPr/>
      </xdr:nvSpPr>
      <xdr:spPr>
        <a:xfrm>
          <a:off x="9588500" y="95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62723</xdr:rowOff>
    </xdr:from>
    <xdr:ext cx="534377" cy="259045"/>
    <xdr:sp macro="" textlink="">
      <xdr:nvSpPr>
        <xdr:cNvPr id="369" name="テキスト ボックス 368"/>
        <xdr:cNvSpPr txBox="1"/>
      </xdr:nvSpPr>
      <xdr:spPr>
        <a:xfrm>
          <a:off x="9372111" y="93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114751</xdr:rowOff>
    </xdr:from>
    <xdr:to>
      <xdr:col>46</xdr:col>
      <xdr:colOff>38100</xdr:colOff>
      <xdr:row>56</xdr:row>
      <xdr:rowOff>44901</xdr:rowOff>
    </xdr:to>
    <xdr:sp macro="" textlink="">
      <xdr:nvSpPr>
        <xdr:cNvPr id="370" name="楕円 369"/>
        <xdr:cNvSpPr/>
      </xdr:nvSpPr>
      <xdr:spPr>
        <a:xfrm>
          <a:off x="8699500" y="95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61428</xdr:rowOff>
    </xdr:from>
    <xdr:ext cx="534377" cy="259045"/>
    <xdr:sp macro="" textlink="">
      <xdr:nvSpPr>
        <xdr:cNvPr id="371" name="テキスト ボックス 370"/>
        <xdr:cNvSpPr txBox="1"/>
      </xdr:nvSpPr>
      <xdr:spPr>
        <a:xfrm>
          <a:off x="8483111" y="93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79718</xdr:rowOff>
    </xdr:from>
    <xdr:to>
      <xdr:col>41</xdr:col>
      <xdr:colOff>101600</xdr:colOff>
      <xdr:row>57</xdr:row>
      <xdr:rowOff>9868</xdr:rowOff>
    </xdr:to>
    <xdr:sp macro="" textlink="">
      <xdr:nvSpPr>
        <xdr:cNvPr id="372" name="楕円 371"/>
        <xdr:cNvSpPr/>
      </xdr:nvSpPr>
      <xdr:spPr>
        <a:xfrm>
          <a:off x="7810500" y="96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26395</xdr:rowOff>
    </xdr:from>
    <xdr:ext cx="534377" cy="259045"/>
    <xdr:sp macro="" textlink="">
      <xdr:nvSpPr>
        <xdr:cNvPr id="373" name="テキスト ボックス 372"/>
        <xdr:cNvSpPr txBox="1"/>
      </xdr:nvSpPr>
      <xdr:spPr>
        <a:xfrm>
          <a:off x="7594111" y="94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122028</xdr:rowOff>
    </xdr:from>
    <xdr:to>
      <xdr:col>36</xdr:col>
      <xdr:colOff>165100</xdr:colOff>
      <xdr:row>56</xdr:row>
      <xdr:rowOff>52178</xdr:rowOff>
    </xdr:to>
    <xdr:sp macro="" textlink="">
      <xdr:nvSpPr>
        <xdr:cNvPr id="374" name="楕円 373"/>
        <xdr:cNvSpPr/>
      </xdr:nvSpPr>
      <xdr:spPr>
        <a:xfrm>
          <a:off x="6921500" y="95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68705</xdr:rowOff>
    </xdr:from>
    <xdr:ext cx="534377" cy="259045"/>
    <xdr:sp macro="" textlink="">
      <xdr:nvSpPr>
        <xdr:cNvPr id="375" name="テキスト ボックス 374"/>
        <xdr:cNvSpPr txBox="1"/>
      </xdr:nvSpPr>
      <xdr:spPr>
        <a:xfrm>
          <a:off x="6705111" y="93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49272</xdr:rowOff>
    </xdr:from>
    <xdr:to>
      <xdr:col>54</xdr:col>
      <xdr:colOff>189865</xdr:colOff>
      <xdr:row>79</xdr:row>
      <xdr:rowOff>80558</xdr:rowOff>
    </xdr:to>
    <xdr:cxnSp macro="">
      <xdr:nvCxnSpPr>
        <xdr:cNvPr id="401" name="直線コネクタ 400"/>
        <xdr:cNvCxnSpPr/>
      </xdr:nvCxnSpPr>
      <xdr:spPr>
        <a:xfrm flipV="1">
          <a:off x="10475595" y="12393672"/>
          <a:ext cx="1270" cy="1231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84385</xdr:rowOff>
    </xdr:from>
    <xdr:ext cx="378565" cy="259045"/>
    <xdr:sp macro="" textlink="">
      <xdr:nvSpPr>
        <xdr:cNvPr id="402" name="商工費最小値テキスト"/>
        <xdr:cNvSpPr txBox="1"/>
      </xdr:nvSpPr>
      <xdr:spPr>
        <a:xfrm>
          <a:off x="10528300" y="136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80558</xdr:rowOff>
    </xdr:from>
    <xdr:to>
      <xdr:col>55</xdr:col>
      <xdr:colOff>88900</xdr:colOff>
      <xdr:row>79</xdr:row>
      <xdr:rowOff>80558</xdr:rowOff>
    </xdr:to>
    <xdr:cxnSp macro="">
      <xdr:nvCxnSpPr>
        <xdr:cNvPr id="403" name="直線コネクタ 402"/>
        <xdr:cNvCxnSpPr/>
      </xdr:nvCxnSpPr>
      <xdr:spPr>
        <a:xfrm>
          <a:off x="10388600" y="1362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167399</xdr:rowOff>
    </xdr:from>
    <xdr:ext cx="534377" cy="259045"/>
    <xdr:sp macro="" textlink="">
      <xdr:nvSpPr>
        <xdr:cNvPr id="404" name="商工費最大値テキスト"/>
        <xdr:cNvSpPr txBox="1"/>
      </xdr:nvSpPr>
      <xdr:spPr>
        <a:xfrm>
          <a:off x="10528300" y="1216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49272</xdr:rowOff>
    </xdr:from>
    <xdr:to>
      <xdr:col>55</xdr:col>
      <xdr:colOff>88900</xdr:colOff>
      <xdr:row>72</xdr:row>
      <xdr:rowOff>49272</xdr:rowOff>
    </xdr:to>
    <xdr:cxnSp macro="">
      <xdr:nvCxnSpPr>
        <xdr:cNvPr id="405" name="直線コネクタ 404"/>
        <xdr:cNvCxnSpPr/>
      </xdr:nvCxnSpPr>
      <xdr:spPr>
        <a:xfrm>
          <a:off x="10388600" y="12393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147407</xdr:rowOff>
    </xdr:from>
    <xdr:to>
      <xdr:col>55</xdr:col>
      <xdr:colOff>0</xdr:colOff>
      <xdr:row>74</xdr:row>
      <xdr:rowOff>120824</xdr:rowOff>
    </xdr:to>
    <xdr:cxnSp macro="">
      <xdr:nvCxnSpPr>
        <xdr:cNvPr id="406" name="直線コネクタ 405"/>
        <xdr:cNvCxnSpPr/>
      </xdr:nvCxnSpPr>
      <xdr:spPr>
        <a:xfrm flipV="1">
          <a:off x="9639300" y="12663257"/>
          <a:ext cx="838200" cy="14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48908</xdr:rowOff>
    </xdr:from>
    <xdr:ext cx="469744" cy="259045"/>
    <xdr:sp macro="" textlink="">
      <xdr:nvSpPr>
        <xdr:cNvPr id="407" name="商工費平均値テキスト"/>
        <xdr:cNvSpPr txBox="1"/>
      </xdr:nvSpPr>
      <xdr:spPr>
        <a:xfrm>
          <a:off x="10528300" y="13250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70481</xdr:rowOff>
    </xdr:from>
    <xdr:to>
      <xdr:col>55</xdr:col>
      <xdr:colOff>50800</xdr:colOff>
      <xdr:row>78</xdr:row>
      <xdr:rowOff>631</xdr:rowOff>
    </xdr:to>
    <xdr:sp macro="" textlink="">
      <xdr:nvSpPr>
        <xdr:cNvPr id="408" name="フローチャート: 判断 407"/>
        <xdr:cNvSpPr/>
      </xdr:nvSpPr>
      <xdr:spPr>
        <a:xfrm>
          <a:off x="104267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163671</xdr:rowOff>
    </xdr:from>
    <xdr:to>
      <xdr:col>50</xdr:col>
      <xdr:colOff>114300</xdr:colOff>
      <xdr:row>74</xdr:row>
      <xdr:rowOff>120824</xdr:rowOff>
    </xdr:to>
    <xdr:cxnSp macro="">
      <xdr:nvCxnSpPr>
        <xdr:cNvPr id="409" name="直線コネクタ 408"/>
        <xdr:cNvCxnSpPr/>
      </xdr:nvCxnSpPr>
      <xdr:spPr>
        <a:xfrm>
          <a:off x="8750300" y="12679521"/>
          <a:ext cx="889000" cy="1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96019</xdr:rowOff>
    </xdr:from>
    <xdr:to>
      <xdr:col>50</xdr:col>
      <xdr:colOff>165100</xdr:colOff>
      <xdr:row>78</xdr:row>
      <xdr:rowOff>26169</xdr:rowOff>
    </xdr:to>
    <xdr:sp macro="" textlink="">
      <xdr:nvSpPr>
        <xdr:cNvPr id="410" name="フローチャート: 判断 409"/>
        <xdr:cNvSpPr/>
      </xdr:nvSpPr>
      <xdr:spPr>
        <a:xfrm>
          <a:off x="9588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17296</xdr:rowOff>
    </xdr:from>
    <xdr:ext cx="469744" cy="259045"/>
    <xdr:sp macro="" textlink="">
      <xdr:nvSpPr>
        <xdr:cNvPr id="411" name="テキスト ボックス 410"/>
        <xdr:cNvSpPr txBox="1"/>
      </xdr:nvSpPr>
      <xdr:spPr>
        <a:xfrm>
          <a:off x="9404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163671</xdr:rowOff>
    </xdr:from>
    <xdr:to>
      <xdr:col>45</xdr:col>
      <xdr:colOff>177800</xdr:colOff>
      <xdr:row>74</xdr:row>
      <xdr:rowOff>148158</xdr:rowOff>
    </xdr:to>
    <xdr:cxnSp macro="">
      <xdr:nvCxnSpPr>
        <xdr:cNvPr id="412" name="直線コネクタ 411"/>
        <xdr:cNvCxnSpPr/>
      </xdr:nvCxnSpPr>
      <xdr:spPr>
        <a:xfrm flipV="1">
          <a:off x="7861300" y="12679521"/>
          <a:ext cx="889000" cy="1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53271</xdr:rowOff>
    </xdr:from>
    <xdr:to>
      <xdr:col>46</xdr:col>
      <xdr:colOff>38100</xdr:colOff>
      <xdr:row>77</xdr:row>
      <xdr:rowOff>154871</xdr:rowOff>
    </xdr:to>
    <xdr:sp macro="" textlink="">
      <xdr:nvSpPr>
        <xdr:cNvPr id="413" name="フローチャート: 判断 412"/>
        <xdr:cNvSpPr/>
      </xdr:nvSpPr>
      <xdr:spPr>
        <a:xfrm>
          <a:off x="8699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145998</xdr:rowOff>
    </xdr:from>
    <xdr:ext cx="534377" cy="259045"/>
    <xdr:sp macro="" textlink="">
      <xdr:nvSpPr>
        <xdr:cNvPr id="414" name="テキスト ボックス 413"/>
        <xdr:cNvSpPr txBox="1"/>
      </xdr:nvSpPr>
      <xdr:spPr>
        <a:xfrm>
          <a:off x="8483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124253</xdr:rowOff>
    </xdr:from>
    <xdr:to>
      <xdr:col>41</xdr:col>
      <xdr:colOff>50800</xdr:colOff>
      <xdr:row>74</xdr:row>
      <xdr:rowOff>148158</xdr:rowOff>
    </xdr:to>
    <xdr:cxnSp macro="">
      <xdr:nvCxnSpPr>
        <xdr:cNvPr id="415" name="直線コネクタ 414"/>
        <xdr:cNvCxnSpPr/>
      </xdr:nvCxnSpPr>
      <xdr:spPr>
        <a:xfrm>
          <a:off x="6972300" y="12125753"/>
          <a:ext cx="889000" cy="7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43800</xdr:rowOff>
    </xdr:from>
    <xdr:to>
      <xdr:col>41</xdr:col>
      <xdr:colOff>101600</xdr:colOff>
      <xdr:row>77</xdr:row>
      <xdr:rowOff>145400</xdr:rowOff>
    </xdr:to>
    <xdr:sp macro="" textlink="">
      <xdr:nvSpPr>
        <xdr:cNvPr id="416" name="フローチャート: 判断 415"/>
        <xdr:cNvSpPr/>
      </xdr:nvSpPr>
      <xdr:spPr>
        <a:xfrm>
          <a:off x="7810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136527</xdr:rowOff>
    </xdr:from>
    <xdr:ext cx="534377" cy="259045"/>
    <xdr:sp macro="" textlink="">
      <xdr:nvSpPr>
        <xdr:cNvPr id="417" name="テキスト ボックス 416"/>
        <xdr:cNvSpPr txBox="1"/>
      </xdr:nvSpPr>
      <xdr:spPr>
        <a:xfrm>
          <a:off x="7594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47589</xdr:rowOff>
    </xdr:from>
    <xdr:to>
      <xdr:col>36</xdr:col>
      <xdr:colOff>165100</xdr:colOff>
      <xdr:row>77</xdr:row>
      <xdr:rowOff>149189</xdr:rowOff>
    </xdr:to>
    <xdr:sp macro="" textlink="">
      <xdr:nvSpPr>
        <xdr:cNvPr id="418" name="フローチャート: 判断 417"/>
        <xdr:cNvSpPr/>
      </xdr:nvSpPr>
      <xdr:spPr>
        <a:xfrm>
          <a:off x="6921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140316</xdr:rowOff>
    </xdr:from>
    <xdr:ext cx="534377" cy="259045"/>
    <xdr:sp macro="" textlink="">
      <xdr:nvSpPr>
        <xdr:cNvPr id="419" name="テキスト ボックス 418"/>
        <xdr:cNvSpPr txBox="1"/>
      </xdr:nvSpPr>
      <xdr:spPr>
        <a:xfrm>
          <a:off x="6705111" y="133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96607</xdr:rowOff>
    </xdr:from>
    <xdr:to>
      <xdr:col>55</xdr:col>
      <xdr:colOff>50800</xdr:colOff>
      <xdr:row>74</xdr:row>
      <xdr:rowOff>26757</xdr:rowOff>
    </xdr:to>
    <xdr:sp macro="" textlink="">
      <xdr:nvSpPr>
        <xdr:cNvPr id="425" name="楕円 424"/>
        <xdr:cNvSpPr/>
      </xdr:nvSpPr>
      <xdr:spPr>
        <a:xfrm>
          <a:off x="10426700" y="1261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119484</xdr:rowOff>
    </xdr:from>
    <xdr:ext cx="534377" cy="259045"/>
    <xdr:sp macro="" textlink="">
      <xdr:nvSpPr>
        <xdr:cNvPr id="426" name="商工費該当値テキスト"/>
        <xdr:cNvSpPr txBox="1"/>
      </xdr:nvSpPr>
      <xdr:spPr>
        <a:xfrm>
          <a:off x="10528300" y="124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70024</xdr:rowOff>
    </xdr:from>
    <xdr:to>
      <xdr:col>50</xdr:col>
      <xdr:colOff>165100</xdr:colOff>
      <xdr:row>75</xdr:row>
      <xdr:rowOff>174</xdr:rowOff>
    </xdr:to>
    <xdr:sp macro="" textlink="">
      <xdr:nvSpPr>
        <xdr:cNvPr id="427" name="楕円 426"/>
        <xdr:cNvSpPr/>
      </xdr:nvSpPr>
      <xdr:spPr>
        <a:xfrm>
          <a:off x="9588500" y="127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16701</xdr:rowOff>
    </xdr:from>
    <xdr:ext cx="534377" cy="259045"/>
    <xdr:sp macro="" textlink="">
      <xdr:nvSpPr>
        <xdr:cNvPr id="428" name="テキスト ボックス 427"/>
        <xdr:cNvSpPr txBox="1"/>
      </xdr:nvSpPr>
      <xdr:spPr>
        <a:xfrm>
          <a:off x="9372111" y="1253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112871</xdr:rowOff>
    </xdr:from>
    <xdr:to>
      <xdr:col>46</xdr:col>
      <xdr:colOff>38100</xdr:colOff>
      <xdr:row>74</xdr:row>
      <xdr:rowOff>43021</xdr:rowOff>
    </xdr:to>
    <xdr:sp macro="" textlink="">
      <xdr:nvSpPr>
        <xdr:cNvPr id="429" name="楕円 428"/>
        <xdr:cNvSpPr/>
      </xdr:nvSpPr>
      <xdr:spPr>
        <a:xfrm>
          <a:off x="8699500" y="126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59548</xdr:rowOff>
    </xdr:from>
    <xdr:ext cx="534377" cy="259045"/>
    <xdr:sp macro="" textlink="">
      <xdr:nvSpPr>
        <xdr:cNvPr id="430" name="テキスト ボックス 429"/>
        <xdr:cNvSpPr txBox="1"/>
      </xdr:nvSpPr>
      <xdr:spPr>
        <a:xfrm>
          <a:off x="8483111" y="12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97358</xdr:rowOff>
    </xdr:from>
    <xdr:to>
      <xdr:col>41</xdr:col>
      <xdr:colOff>101600</xdr:colOff>
      <xdr:row>75</xdr:row>
      <xdr:rowOff>27508</xdr:rowOff>
    </xdr:to>
    <xdr:sp macro="" textlink="">
      <xdr:nvSpPr>
        <xdr:cNvPr id="431" name="楕円 430"/>
        <xdr:cNvSpPr/>
      </xdr:nvSpPr>
      <xdr:spPr>
        <a:xfrm>
          <a:off x="7810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44035</xdr:rowOff>
    </xdr:from>
    <xdr:ext cx="534377" cy="259045"/>
    <xdr:sp macro="" textlink="">
      <xdr:nvSpPr>
        <xdr:cNvPr id="432" name="テキスト ボックス 431"/>
        <xdr:cNvSpPr txBox="1"/>
      </xdr:nvSpPr>
      <xdr:spPr>
        <a:xfrm>
          <a:off x="7594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73453</xdr:rowOff>
    </xdr:from>
    <xdr:to>
      <xdr:col>36</xdr:col>
      <xdr:colOff>165100</xdr:colOff>
      <xdr:row>71</xdr:row>
      <xdr:rowOff>3603</xdr:rowOff>
    </xdr:to>
    <xdr:sp macro="" textlink="">
      <xdr:nvSpPr>
        <xdr:cNvPr id="433" name="楕円 432"/>
        <xdr:cNvSpPr/>
      </xdr:nvSpPr>
      <xdr:spPr>
        <a:xfrm>
          <a:off x="6921500" y="120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20130</xdr:rowOff>
    </xdr:from>
    <xdr:ext cx="534377" cy="259045"/>
    <xdr:sp macro="" textlink="">
      <xdr:nvSpPr>
        <xdr:cNvPr id="434" name="テキスト ボックス 433"/>
        <xdr:cNvSpPr txBox="1"/>
      </xdr:nvSpPr>
      <xdr:spPr>
        <a:xfrm>
          <a:off x="6705111" y="1185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9" name="直線コネクタ 458"/>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60"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61" name="直線コネクタ 460"/>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2"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3" name="直線コネクタ 462"/>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8692</xdr:rowOff>
    </xdr:from>
    <xdr:to>
      <xdr:col>55</xdr:col>
      <xdr:colOff>0</xdr:colOff>
      <xdr:row>95</xdr:row>
      <xdr:rowOff>167151</xdr:rowOff>
    </xdr:to>
    <xdr:cxnSp macro="">
      <xdr:nvCxnSpPr>
        <xdr:cNvPr id="464" name="直線コネクタ 463"/>
        <xdr:cNvCxnSpPr/>
      </xdr:nvCxnSpPr>
      <xdr:spPr>
        <a:xfrm flipV="1">
          <a:off x="9639300" y="16296442"/>
          <a:ext cx="838200" cy="1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53991</xdr:rowOff>
    </xdr:from>
    <xdr:ext cx="534377" cy="259045"/>
    <xdr:sp macro="" textlink="">
      <xdr:nvSpPr>
        <xdr:cNvPr id="465" name="土木費平均値テキスト"/>
        <xdr:cNvSpPr txBox="1"/>
      </xdr:nvSpPr>
      <xdr:spPr>
        <a:xfrm>
          <a:off x="10528300" y="1651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6" name="フローチャート: 判断 465"/>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136271</xdr:rowOff>
    </xdr:from>
    <xdr:to>
      <xdr:col>50</xdr:col>
      <xdr:colOff>114300</xdr:colOff>
      <xdr:row>95</xdr:row>
      <xdr:rowOff>167151</xdr:rowOff>
    </xdr:to>
    <xdr:cxnSp macro="">
      <xdr:nvCxnSpPr>
        <xdr:cNvPr id="467" name="直線コネクタ 466"/>
        <xdr:cNvCxnSpPr/>
      </xdr:nvCxnSpPr>
      <xdr:spPr>
        <a:xfrm>
          <a:off x="8750300" y="16424021"/>
          <a:ext cx="8890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8" name="フローチャート: 判断 467"/>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9" name="テキスト ボックス 468"/>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136271</xdr:rowOff>
    </xdr:from>
    <xdr:to>
      <xdr:col>45</xdr:col>
      <xdr:colOff>177800</xdr:colOff>
      <xdr:row>95</xdr:row>
      <xdr:rowOff>153797</xdr:rowOff>
    </xdr:to>
    <xdr:cxnSp macro="">
      <xdr:nvCxnSpPr>
        <xdr:cNvPr id="470" name="直線コネクタ 469"/>
        <xdr:cNvCxnSpPr/>
      </xdr:nvCxnSpPr>
      <xdr:spPr>
        <a:xfrm flipV="1">
          <a:off x="7861300" y="164240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71" name="フローチャート: 判断 470"/>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2" name="テキスト ボックス 471"/>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71577</xdr:rowOff>
    </xdr:from>
    <xdr:to>
      <xdr:col>41</xdr:col>
      <xdr:colOff>50800</xdr:colOff>
      <xdr:row>95</xdr:row>
      <xdr:rowOff>153797</xdr:rowOff>
    </xdr:to>
    <xdr:cxnSp macro="">
      <xdr:nvCxnSpPr>
        <xdr:cNvPr id="473" name="直線コネクタ 472"/>
        <xdr:cNvCxnSpPr/>
      </xdr:nvCxnSpPr>
      <xdr:spPr>
        <a:xfrm>
          <a:off x="6972300" y="16187877"/>
          <a:ext cx="889000" cy="2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4" name="フローチャート: 判断 473"/>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77328</xdr:rowOff>
    </xdr:from>
    <xdr:ext cx="534377" cy="259045"/>
    <xdr:sp macro="" textlink="">
      <xdr:nvSpPr>
        <xdr:cNvPr id="475" name="テキスト ボックス 474"/>
        <xdr:cNvSpPr txBox="1"/>
      </xdr:nvSpPr>
      <xdr:spPr>
        <a:xfrm>
          <a:off x="7594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6" name="フローチャート: 判断 475"/>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7" name="テキスト ボックス 476"/>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129342</xdr:rowOff>
    </xdr:from>
    <xdr:to>
      <xdr:col>55</xdr:col>
      <xdr:colOff>50800</xdr:colOff>
      <xdr:row>95</xdr:row>
      <xdr:rowOff>59492</xdr:rowOff>
    </xdr:to>
    <xdr:sp macro="" textlink="">
      <xdr:nvSpPr>
        <xdr:cNvPr id="483" name="楕円 482"/>
        <xdr:cNvSpPr/>
      </xdr:nvSpPr>
      <xdr:spPr>
        <a:xfrm>
          <a:off x="104267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152219</xdr:rowOff>
    </xdr:from>
    <xdr:ext cx="534377" cy="259045"/>
    <xdr:sp macro="" textlink="">
      <xdr:nvSpPr>
        <xdr:cNvPr id="484" name="土木費該当値テキスト"/>
        <xdr:cNvSpPr txBox="1"/>
      </xdr:nvSpPr>
      <xdr:spPr>
        <a:xfrm>
          <a:off x="10528300" y="160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116351</xdr:rowOff>
    </xdr:from>
    <xdr:to>
      <xdr:col>50</xdr:col>
      <xdr:colOff>165100</xdr:colOff>
      <xdr:row>96</xdr:row>
      <xdr:rowOff>46501</xdr:rowOff>
    </xdr:to>
    <xdr:sp macro="" textlink="">
      <xdr:nvSpPr>
        <xdr:cNvPr id="485" name="楕円 484"/>
        <xdr:cNvSpPr/>
      </xdr:nvSpPr>
      <xdr:spPr>
        <a:xfrm>
          <a:off x="9588500" y="164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63028</xdr:rowOff>
    </xdr:from>
    <xdr:ext cx="534377" cy="259045"/>
    <xdr:sp macro="" textlink="">
      <xdr:nvSpPr>
        <xdr:cNvPr id="486" name="テキスト ボックス 485"/>
        <xdr:cNvSpPr txBox="1"/>
      </xdr:nvSpPr>
      <xdr:spPr>
        <a:xfrm>
          <a:off x="9372111" y="16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85471</xdr:rowOff>
    </xdr:from>
    <xdr:to>
      <xdr:col>46</xdr:col>
      <xdr:colOff>38100</xdr:colOff>
      <xdr:row>96</xdr:row>
      <xdr:rowOff>15621</xdr:rowOff>
    </xdr:to>
    <xdr:sp macro="" textlink="">
      <xdr:nvSpPr>
        <xdr:cNvPr id="487" name="楕円 486"/>
        <xdr:cNvSpPr/>
      </xdr:nvSpPr>
      <xdr:spPr>
        <a:xfrm>
          <a:off x="8699500" y="163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32148</xdr:rowOff>
    </xdr:from>
    <xdr:ext cx="534377" cy="259045"/>
    <xdr:sp macro="" textlink="">
      <xdr:nvSpPr>
        <xdr:cNvPr id="488" name="テキスト ボックス 487"/>
        <xdr:cNvSpPr txBox="1"/>
      </xdr:nvSpPr>
      <xdr:spPr>
        <a:xfrm>
          <a:off x="8483111" y="161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102997</xdr:rowOff>
    </xdr:from>
    <xdr:to>
      <xdr:col>41</xdr:col>
      <xdr:colOff>101600</xdr:colOff>
      <xdr:row>96</xdr:row>
      <xdr:rowOff>33147</xdr:rowOff>
    </xdr:to>
    <xdr:sp macro="" textlink="">
      <xdr:nvSpPr>
        <xdr:cNvPr id="489" name="楕円 488"/>
        <xdr:cNvSpPr/>
      </xdr:nvSpPr>
      <xdr:spPr>
        <a:xfrm>
          <a:off x="7810500" y="163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49674</xdr:rowOff>
    </xdr:from>
    <xdr:ext cx="534377" cy="259045"/>
    <xdr:sp macro="" textlink="">
      <xdr:nvSpPr>
        <xdr:cNvPr id="490" name="テキスト ボックス 489"/>
        <xdr:cNvSpPr txBox="1"/>
      </xdr:nvSpPr>
      <xdr:spPr>
        <a:xfrm>
          <a:off x="7594111" y="161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20777</xdr:rowOff>
    </xdr:from>
    <xdr:to>
      <xdr:col>36</xdr:col>
      <xdr:colOff>165100</xdr:colOff>
      <xdr:row>94</xdr:row>
      <xdr:rowOff>122377</xdr:rowOff>
    </xdr:to>
    <xdr:sp macro="" textlink="">
      <xdr:nvSpPr>
        <xdr:cNvPr id="491" name="楕円 490"/>
        <xdr:cNvSpPr/>
      </xdr:nvSpPr>
      <xdr:spPr>
        <a:xfrm>
          <a:off x="6921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138904</xdr:rowOff>
    </xdr:from>
    <xdr:ext cx="534377" cy="259045"/>
    <xdr:sp macro="" textlink="">
      <xdr:nvSpPr>
        <xdr:cNvPr id="492" name="テキスト ボックス 491"/>
        <xdr:cNvSpPr txBox="1"/>
      </xdr:nvSpPr>
      <xdr:spPr>
        <a:xfrm>
          <a:off x="6705111" y="1591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118342</xdr:rowOff>
    </xdr:from>
    <xdr:to>
      <xdr:col>85</xdr:col>
      <xdr:colOff>126364</xdr:colOff>
      <xdr:row>39</xdr:row>
      <xdr:rowOff>13284</xdr:rowOff>
    </xdr:to>
    <xdr:cxnSp macro="">
      <xdr:nvCxnSpPr>
        <xdr:cNvPr id="519" name="直線コネクタ 518"/>
        <xdr:cNvCxnSpPr/>
      </xdr:nvCxnSpPr>
      <xdr:spPr>
        <a:xfrm flipV="1">
          <a:off x="16317595" y="5776192"/>
          <a:ext cx="1269" cy="923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17111</xdr:rowOff>
    </xdr:from>
    <xdr:ext cx="534377" cy="259045"/>
    <xdr:sp macro="" textlink="">
      <xdr:nvSpPr>
        <xdr:cNvPr id="520" name="消防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13284</xdr:rowOff>
    </xdr:from>
    <xdr:to>
      <xdr:col>86</xdr:col>
      <xdr:colOff>25400</xdr:colOff>
      <xdr:row>39</xdr:row>
      <xdr:rowOff>13284</xdr:rowOff>
    </xdr:to>
    <xdr:cxnSp macro="">
      <xdr:nvCxnSpPr>
        <xdr:cNvPr id="521" name="直線コネクタ 520"/>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65019</xdr:rowOff>
    </xdr:from>
    <xdr:ext cx="534377" cy="259045"/>
    <xdr:sp macro="" textlink="">
      <xdr:nvSpPr>
        <xdr:cNvPr id="522" name="消防費最大値テキスト"/>
        <xdr:cNvSpPr txBox="1"/>
      </xdr:nvSpPr>
      <xdr:spPr>
        <a:xfrm>
          <a:off x="16370300" y="55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118342</xdr:rowOff>
    </xdr:from>
    <xdr:to>
      <xdr:col>86</xdr:col>
      <xdr:colOff>25400</xdr:colOff>
      <xdr:row>33</xdr:row>
      <xdr:rowOff>118342</xdr:rowOff>
    </xdr:to>
    <xdr:cxnSp macro="">
      <xdr:nvCxnSpPr>
        <xdr:cNvPr id="523" name="直線コネクタ 522"/>
        <xdr:cNvCxnSpPr/>
      </xdr:nvCxnSpPr>
      <xdr:spPr>
        <a:xfrm>
          <a:off x="16230600" y="577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114358</xdr:rowOff>
    </xdr:from>
    <xdr:to>
      <xdr:col>85</xdr:col>
      <xdr:colOff>127000</xdr:colOff>
      <xdr:row>39</xdr:row>
      <xdr:rowOff>12467</xdr:rowOff>
    </xdr:to>
    <xdr:cxnSp macro="">
      <xdr:nvCxnSpPr>
        <xdr:cNvPr id="524" name="直線コネクタ 523"/>
        <xdr:cNvCxnSpPr/>
      </xdr:nvCxnSpPr>
      <xdr:spPr>
        <a:xfrm flipV="1">
          <a:off x="15481300" y="6629458"/>
          <a:ext cx="8382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139209</xdr:rowOff>
    </xdr:from>
    <xdr:ext cx="534377" cy="259045"/>
    <xdr:sp macro="" textlink="">
      <xdr:nvSpPr>
        <xdr:cNvPr id="525" name="消防費平均値テキスト"/>
        <xdr:cNvSpPr txBox="1"/>
      </xdr:nvSpPr>
      <xdr:spPr>
        <a:xfrm>
          <a:off x="16370300" y="631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116332</xdr:rowOff>
    </xdr:from>
    <xdr:to>
      <xdr:col>85</xdr:col>
      <xdr:colOff>177800</xdr:colOff>
      <xdr:row>38</xdr:row>
      <xdr:rowOff>46482</xdr:rowOff>
    </xdr:to>
    <xdr:sp macro="" textlink="">
      <xdr:nvSpPr>
        <xdr:cNvPr id="526" name="フローチャート: 判断 525"/>
        <xdr:cNvSpPr/>
      </xdr:nvSpPr>
      <xdr:spPr>
        <a:xfrm>
          <a:off x="162687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7210</xdr:rowOff>
    </xdr:from>
    <xdr:to>
      <xdr:col>81</xdr:col>
      <xdr:colOff>50800</xdr:colOff>
      <xdr:row>39</xdr:row>
      <xdr:rowOff>12467</xdr:rowOff>
    </xdr:to>
    <xdr:cxnSp macro="">
      <xdr:nvCxnSpPr>
        <xdr:cNvPr id="527" name="直線コネクタ 526"/>
        <xdr:cNvCxnSpPr/>
      </xdr:nvCxnSpPr>
      <xdr:spPr>
        <a:xfrm>
          <a:off x="14592300" y="669376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64440</xdr:rowOff>
    </xdr:from>
    <xdr:to>
      <xdr:col>81</xdr:col>
      <xdr:colOff>101600</xdr:colOff>
      <xdr:row>37</xdr:row>
      <xdr:rowOff>166039</xdr:rowOff>
    </xdr:to>
    <xdr:sp macro="" textlink="">
      <xdr:nvSpPr>
        <xdr:cNvPr id="528" name="フローチャート: 判断 527"/>
        <xdr:cNvSpPr/>
      </xdr:nvSpPr>
      <xdr:spPr>
        <a:xfrm>
          <a:off x="15430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11117</xdr:rowOff>
    </xdr:from>
    <xdr:ext cx="534377" cy="259045"/>
    <xdr:sp macro="" textlink="">
      <xdr:nvSpPr>
        <xdr:cNvPr id="529" name="テキスト ボックス 528"/>
        <xdr:cNvSpPr txBox="1"/>
      </xdr:nvSpPr>
      <xdr:spPr>
        <a:xfrm>
          <a:off x="15214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146754</xdr:rowOff>
    </xdr:from>
    <xdr:to>
      <xdr:col>76</xdr:col>
      <xdr:colOff>114300</xdr:colOff>
      <xdr:row>39</xdr:row>
      <xdr:rowOff>7210</xdr:rowOff>
    </xdr:to>
    <xdr:cxnSp macro="">
      <xdr:nvCxnSpPr>
        <xdr:cNvPr id="530" name="直線コネクタ 529"/>
        <xdr:cNvCxnSpPr/>
      </xdr:nvCxnSpPr>
      <xdr:spPr>
        <a:xfrm>
          <a:off x="13703300" y="5290254"/>
          <a:ext cx="889000" cy="140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31" name="フローチャート: 判断 530"/>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30548</xdr:rowOff>
    </xdr:from>
    <xdr:ext cx="534377" cy="259045"/>
    <xdr:sp macro="" textlink="">
      <xdr:nvSpPr>
        <xdr:cNvPr id="532" name="テキスト ボックス 531"/>
        <xdr:cNvSpPr txBox="1"/>
      </xdr:nvSpPr>
      <xdr:spPr>
        <a:xfrm>
          <a:off x="14325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146754</xdr:rowOff>
    </xdr:from>
    <xdr:to>
      <xdr:col>71</xdr:col>
      <xdr:colOff>177800</xdr:colOff>
      <xdr:row>38</xdr:row>
      <xdr:rowOff>15374</xdr:rowOff>
    </xdr:to>
    <xdr:cxnSp macro="">
      <xdr:nvCxnSpPr>
        <xdr:cNvPr id="533" name="直線コネクタ 532"/>
        <xdr:cNvCxnSpPr/>
      </xdr:nvCxnSpPr>
      <xdr:spPr>
        <a:xfrm flipV="1">
          <a:off x="12814300" y="5290254"/>
          <a:ext cx="889000" cy="12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78776</xdr:rowOff>
    </xdr:from>
    <xdr:to>
      <xdr:col>72</xdr:col>
      <xdr:colOff>38100</xdr:colOff>
      <xdr:row>38</xdr:row>
      <xdr:rowOff>8927</xdr:rowOff>
    </xdr:to>
    <xdr:sp macro="" textlink="">
      <xdr:nvSpPr>
        <xdr:cNvPr id="534" name="フローチャート: 判断 533"/>
        <xdr:cNvSpPr/>
      </xdr:nvSpPr>
      <xdr:spPr>
        <a:xfrm>
          <a:off x="13652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xdr:rowOff>
    </xdr:from>
    <xdr:ext cx="534377" cy="259045"/>
    <xdr:sp macro="" textlink="">
      <xdr:nvSpPr>
        <xdr:cNvPr id="535" name="テキスト ボックス 534"/>
        <xdr:cNvSpPr txBox="1"/>
      </xdr:nvSpPr>
      <xdr:spPr>
        <a:xfrm>
          <a:off x="13436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14899</xdr:rowOff>
    </xdr:from>
    <xdr:to>
      <xdr:col>67</xdr:col>
      <xdr:colOff>101600</xdr:colOff>
      <xdr:row>36</xdr:row>
      <xdr:rowOff>116499</xdr:rowOff>
    </xdr:to>
    <xdr:sp macro="" textlink="">
      <xdr:nvSpPr>
        <xdr:cNvPr id="536" name="フローチャート: 判断 535"/>
        <xdr:cNvSpPr/>
      </xdr:nvSpPr>
      <xdr:spPr>
        <a:xfrm>
          <a:off x="12763500" y="618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133026</xdr:rowOff>
    </xdr:from>
    <xdr:ext cx="534377" cy="259045"/>
    <xdr:sp macro="" textlink="">
      <xdr:nvSpPr>
        <xdr:cNvPr id="537" name="テキスト ボックス 536"/>
        <xdr:cNvSpPr txBox="1"/>
      </xdr:nvSpPr>
      <xdr:spPr>
        <a:xfrm>
          <a:off x="12547111" y="5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63558</xdr:rowOff>
    </xdr:from>
    <xdr:to>
      <xdr:col>85</xdr:col>
      <xdr:colOff>177800</xdr:colOff>
      <xdr:row>38</xdr:row>
      <xdr:rowOff>165158</xdr:rowOff>
    </xdr:to>
    <xdr:sp macro="" textlink="">
      <xdr:nvSpPr>
        <xdr:cNvPr id="543" name="楕円 542"/>
        <xdr:cNvSpPr/>
      </xdr:nvSpPr>
      <xdr:spPr>
        <a:xfrm>
          <a:off x="16268700" y="65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149935</xdr:rowOff>
    </xdr:from>
    <xdr:ext cx="534377" cy="259045"/>
    <xdr:sp macro="" textlink="">
      <xdr:nvSpPr>
        <xdr:cNvPr id="544" name="消防費該当値テキスト"/>
        <xdr:cNvSpPr txBox="1"/>
      </xdr:nvSpPr>
      <xdr:spPr>
        <a:xfrm>
          <a:off x="16370300" y="649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133117</xdr:rowOff>
    </xdr:from>
    <xdr:to>
      <xdr:col>81</xdr:col>
      <xdr:colOff>101600</xdr:colOff>
      <xdr:row>39</xdr:row>
      <xdr:rowOff>63267</xdr:rowOff>
    </xdr:to>
    <xdr:sp macro="" textlink="">
      <xdr:nvSpPr>
        <xdr:cNvPr id="545" name="楕円 544"/>
        <xdr:cNvSpPr/>
      </xdr:nvSpPr>
      <xdr:spPr>
        <a:xfrm>
          <a:off x="15430500" y="664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54394</xdr:rowOff>
    </xdr:from>
    <xdr:ext cx="534377" cy="259045"/>
    <xdr:sp macro="" textlink="">
      <xdr:nvSpPr>
        <xdr:cNvPr id="546" name="テキスト ボックス 545"/>
        <xdr:cNvSpPr txBox="1"/>
      </xdr:nvSpPr>
      <xdr:spPr>
        <a:xfrm>
          <a:off x="15214111" y="674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127860</xdr:rowOff>
    </xdr:from>
    <xdr:to>
      <xdr:col>76</xdr:col>
      <xdr:colOff>165100</xdr:colOff>
      <xdr:row>39</xdr:row>
      <xdr:rowOff>58010</xdr:rowOff>
    </xdr:to>
    <xdr:sp macro="" textlink="">
      <xdr:nvSpPr>
        <xdr:cNvPr id="547" name="楕円 546"/>
        <xdr:cNvSpPr/>
      </xdr:nvSpPr>
      <xdr:spPr>
        <a:xfrm>
          <a:off x="14541500" y="664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49137</xdr:rowOff>
    </xdr:from>
    <xdr:ext cx="534377" cy="259045"/>
    <xdr:sp macro="" textlink="">
      <xdr:nvSpPr>
        <xdr:cNvPr id="548" name="テキスト ボックス 547"/>
        <xdr:cNvSpPr txBox="1"/>
      </xdr:nvSpPr>
      <xdr:spPr>
        <a:xfrm>
          <a:off x="14325111" y="673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95954</xdr:rowOff>
    </xdr:from>
    <xdr:to>
      <xdr:col>72</xdr:col>
      <xdr:colOff>38100</xdr:colOff>
      <xdr:row>31</xdr:row>
      <xdr:rowOff>26104</xdr:rowOff>
    </xdr:to>
    <xdr:sp macro="" textlink="">
      <xdr:nvSpPr>
        <xdr:cNvPr id="549" name="楕円 548"/>
        <xdr:cNvSpPr/>
      </xdr:nvSpPr>
      <xdr:spPr>
        <a:xfrm>
          <a:off x="13652500" y="52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42631</xdr:rowOff>
    </xdr:from>
    <xdr:ext cx="534377" cy="259045"/>
    <xdr:sp macro="" textlink="">
      <xdr:nvSpPr>
        <xdr:cNvPr id="550" name="テキスト ボックス 549"/>
        <xdr:cNvSpPr txBox="1"/>
      </xdr:nvSpPr>
      <xdr:spPr>
        <a:xfrm>
          <a:off x="13436111" y="50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136024</xdr:rowOff>
    </xdr:from>
    <xdr:to>
      <xdr:col>67</xdr:col>
      <xdr:colOff>101600</xdr:colOff>
      <xdr:row>38</xdr:row>
      <xdr:rowOff>66174</xdr:rowOff>
    </xdr:to>
    <xdr:sp macro="" textlink="">
      <xdr:nvSpPr>
        <xdr:cNvPr id="551" name="楕円 550"/>
        <xdr:cNvSpPr/>
      </xdr:nvSpPr>
      <xdr:spPr>
        <a:xfrm>
          <a:off x="12763500" y="6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57301</xdr:rowOff>
    </xdr:from>
    <xdr:ext cx="534377" cy="259045"/>
    <xdr:sp macro="" textlink="">
      <xdr:nvSpPr>
        <xdr:cNvPr id="552" name="テキスト ボックス 551"/>
        <xdr:cNvSpPr txBox="1"/>
      </xdr:nvSpPr>
      <xdr:spPr>
        <a:xfrm>
          <a:off x="12547111" y="65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9" name="直線コネクタ 578"/>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80"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81" name="直線コネクタ 580"/>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82"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83" name="直線コネクタ 582"/>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17480</xdr:rowOff>
    </xdr:from>
    <xdr:to>
      <xdr:col>85</xdr:col>
      <xdr:colOff>127000</xdr:colOff>
      <xdr:row>56</xdr:row>
      <xdr:rowOff>56032</xdr:rowOff>
    </xdr:to>
    <xdr:cxnSp macro="">
      <xdr:nvCxnSpPr>
        <xdr:cNvPr id="584" name="直線コネクタ 583"/>
        <xdr:cNvCxnSpPr/>
      </xdr:nvCxnSpPr>
      <xdr:spPr>
        <a:xfrm flipV="1">
          <a:off x="15481300" y="9618680"/>
          <a:ext cx="8382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85"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6" name="フローチャート: 判断 585"/>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56032</xdr:rowOff>
    </xdr:from>
    <xdr:to>
      <xdr:col>81</xdr:col>
      <xdr:colOff>50800</xdr:colOff>
      <xdr:row>57</xdr:row>
      <xdr:rowOff>53894</xdr:rowOff>
    </xdr:to>
    <xdr:cxnSp macro="">
      <xdr:nvCxnSpPr>
        <xdr:cNvPr id="587" name="直線コネクタ 586"/>
        <xdr:cNvCxnSpPr/>
      </xdr:nvCxnSpPr>
      <xdr:spPr>
        <a:xfrm flipV="1">
          <a:off x="14592300" y="9657232"/>
          <a:ext cx="889000" cy="1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8" name="フローチャート: 判断 587"/>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169201</xdr:rowOff>
    </xdr:from>
    <xdr:ext cx="534377" cy="259045"/>
    <xdr:sp macro="" textlink="">
      <xdr:nvSpPr>
        <xdr:cNvPr id="589" name="テキスト ボックス 588"/>
        <xdr:cNvSpPr txBox="1"/>
      </xdr:nvSpPr>
      <xdr:spPr>
        <a:xfrm>
          <a:off x="15214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128825</xdr:rowOff>
    </xdr:from>
    <xdr:to>
      <xdr:col>76</xdr:col>
      <xdr:colOff>114300</xdr:colOff>
      <xdr:row>57</xdr:row>
      <xdr:rowOff>53894</xdr:rowOff>
    </xdr:to>
    <xdr:cxnSp macro="">
      <xdr:nvCxnSpPr>
        <xdr:cNvPr id="590" name="直線コネクタ 589"/>
        <xdr:cNvCxnSpPr/>
      </xdr:nvCxnSpPr>
      <xdr:spPr>
        <a:xfrm>
          <a:off x="13703300" y="9387125"/>
          <a:ext cx="889000" cy="43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91" name="フローチャート: 判断 590"/>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92" name="テキスト ボックス 591"/>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128825</xdr:rowOff>
    </xdr:from>
    <xdr:to>
      <xdr:col>71</xdr:col>
      <xdr:colOff>177800</xdr:colOff>
      <xdr:row>56</xdr:row>
      <xdr:rowOff>100674</xdr:rowOff>
    </xdr:to>
    <xdr:cxnSp macro="">
      <xdr:nvCxnSpPr>
        <xdr:cNvPr id="593" name="直線コネクタ 592"/>
        <xdr:cNvCxnSpPr/>
      </xdr:nvCxnSpPr>
      <xdr:spPr>
        <a:xfrm flipV="1">
          <a:off x="12814300" y="9387125"/>
          <a:ext cx="889000" cy="31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94" name="フローチャート: 判断 593"/>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106711</xdr:rowOff>
    </xdr:from>
    <xdr:ext cx="534377" cy="259045"/>
    <xdr:sp macro="" textlink="">
      <xdr:nvSpPr>
        <xdr:cNvPr id="595" name="テキスト ボックス 594"/>
        <xdr:cNvSpPr txBox="1"/>
      </xdr:nvSpPr>
      <xdr:spPr>
        <a:xfrm>
          <a:off x="13436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6" name="フローチャート: 判断 595"/>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7" name="テキスト ボックス 596"/>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138130</xdr:rowOff>
    </xdr:from>
    <xdr:to>
      <xdr:col>85</xdr:col>
      <xdr:colOff>177800</xdr:colOff>
      <xdr:row>56</xdr:row>
      <xdr:rowOff>68280</xdr:rowOff>
    </xdr:to>
    <xdr:sp macro="" textlink="">
      <xdr:nvSpPr>
        <xdr:cNvPr id="603" name="楕円 602"/>
        <xdr:cNvSpPr/>
      </xdr:nvSpPr>
      <xdr:spPr>
        <a:xfrm>
          <a:off x="16268700" y="95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161007</xdr:rowOff>
    </xdr:from>
    <xdr:ext cx="534377" cy="259045"/>
    <xdr:sp macro="" textlink="">
      <xdr:nvSpPr>
        <xdr:cNvPr id="604" name="教育費該当値テキスト"/>
        <xdr:cNvSpPr txBox="1"/>
      </xdr:nvSpPr>
      <xdr:spPr>
        <a:xfrm>
          <a:off x="16370300" y="94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5232</xdr:rowOff>
    </xdr:from>
    <xdr:to>
      <xdr:col>81</xdr:col>
      <xdr:colOff>101600</xdr:colOff>
      <xdr:row>56</xdr:row>
      <xdr:rowOff>106832</xdr:rowOff>
    </xdr:to>
    <xdr:sp macro="" textlink="">
      <xdr:nvSpPr>
        <xdr:cNvPr id="605" name="楕円 604"/>
        <xdr:cNvSpPr/>
      </xdr:nvSpPr>
      <xdr:spPr>
        <a:xfrm>
          <a:off x="15430500" y="96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123359</xdr:rowOff>
    </xdr:from>
    <xdr:ext cx="534377" cy="259045"/>
    <xdr:sp macro="" textlink="">
      <xdr:nvSpPr>
        <xdr:cNvPr id="606" name="テキスト ボックス 605"/>
        <xdr:cNvSpPr txBox="1"/>
      </xdr:nvSpPr>
      <xdr:spPr>
        <a:xfrm>
          <a:off x="15214111" y="93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3094</xdr:rowOff>
    </xdr:from>
    <xdr:to>
      <xdr:col>76</xdr:col>
      <xdr:colOff>165100</xdr:colOff>
      <xdr:row>57</xdr:row>
      <xdr:rowOff>104694</xdr:rowOff>
    </xdr:to>
    <xdr:sp macro="" textlink="">
      <xdr:nvSpPr>
        <xdr:cNvPr id="607" name="楕円 606"/>
        <xdr:cNvSpPr/>
      </xdr:nvSpPr>
      <xdr:spPr>
        <a:xfrm>
          <a:off x="14541500" y="97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95821</xdr:rowOff>
    </xdr:from>
    <xdr:ext cx="534377" cy="259045"/>
    <xdr:sp macro="" textlink="">
      <xdr:nvSpPr>
        <xdr:cNvPr id="608" name="テキスト ボックス 607"/>
        <xdr:cNvSpPr txBox="1"/>
      </xdr:nvSpPr>
      <xdr:spPr>
        <a:xfrm>
          <a:off x="14325111" y="98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78025</xdr:rowOff>
    </xdr:from>
    <xdr:to>
      <xdr:col>72</xdr:col>
      <xdr:colOff>38100</xdr:colOff>
      <xdr:row>55</xdr:row>
      <xdr:rowOff>8175</xdr:rowOff>
    </xdr:to>
    <xdr:sp macro="" textlink="">
      <xdr:nvSpPr>
        <xdr:cNvPr id="609" name="楕円 608"/>
        <xdr:cNvSpPr/>
      </xdr:nvSpPr>
      <xdr:spPr>
        <a:xfrm>
          <a:off x="13652500" y="933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24702</xdr:rowOff>
    </xdr:from>
    <xdr:ext cx="534377" cy="259045"/>
    <xdr:sp macro="" textlink="">
      <xdr:nvSpPr>
        <xdr:cNvPr id="610" name="テキスト ボックス 609"/>
        <xdr:cNvSpPr txBox="1"/>
      </xdr:nvSpPr>
      <xdr:spPr>
        <a:xfrm>
          <a:off x="13436111" y="911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49874</xdr:rowOff>
    </xdr:from>
    <xdr:to>
      <xdr:col>67</xdr:col>
      <xdr:colOff>101600</xdr:colOff>
      <xdr:row>56</xdr:row>
      <xdr:rowOff>151474</xdr:rowOff>
    </xdr:to>
    <xdr:sp macro="" textlink="">
      <xdr:nvSpPr>
        <xdr:cNvPr id="611" name="楕円 610"/>
        <xdr:cNvSpPr/>
      </xdr:nvSpPr>
      <xdr:spPr>
        <a:xfrm>
          <a:off x="12763500" y="96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142601</xdr:rowOff>
    </xdr:from>
    <xdr:ext cx="534377" cy="259045"/>
    <xdr:sp macro="" textlink="">
      <xdr:nvSpPr>
        <xdr:cNvPr id="612" name="テキスト ボックス 611"/>
        <xdr:cNvSpPr txBox="1"/>
      </xdr:nvSpPr>
      <xdr:spPr>
        <a:xfrm>
          <a:off x="12547111" y="974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6" name="直線コネクタ 635"/>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9"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40" name="直線コネクタ 639"/>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14923</xdr:rowOff>
    </xdr:from>
    <xdr:to>
      <xdr:col>85</xdr:col>
      <xdr:colOff>127000</xdr:colOff>
      <xdr:row>79</xdr:row>
      <xdr:rowOff>43726</xdr:rowOff>
    </xdr:to>
    <xdr:cxnSp macro="">
      <xdr:nvCxnSpPr>
        <xdr:cNvPr id="641" name="直線コネクタ 640"/>
        <xdr:cNvCxnSpPr/>
      </xdr:nvCxnSpPr>
      <xdr:spPr>
        <a:xfrm flipV="1">
          <a:off x="15481300" y="1355947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42"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43" name="フローチャート: 判断 642"/>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43726</xdr:rowOff>
    </xdr:from>
    <xdr:to>
      <xdr:col>81</xdr:col>
      <xdr:colOff>50800</xdr:colOff>
      <xdr:row>79</xdr:row>
      <xdr:rowOff>44450</xdr:rowOff>
    </xdr:to>
    <xdr:cxnSp macro="">
      <xdr:nvCxnSpPr>
        <xdr:cNvPr id="644" name="直線コネクタ 643"/>
        <xdr:cNvCxnSpPr/>
      </xdr:nvCxnSpPr>
      <xdr:spPr>
        <a:xfrm flipV="1">
          <a:off x="14592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5" name="フローチャート: 判断 644"/>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6" name="テキスト ボックス 645"/>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43726</xdr:rowOff>
    </xdr:from>
    <xdr:to>
      <xdr:col>76</xdr:col>
      <xdr:colOff>114300</xdr:colOff>
      <xdr:row>79</xdr:row>
      <xdr:rowOff>44450</xdr:rowOff>
    </xdr:to>
    <xdr:cxnSp macro="">
      <xdr:nvCxnSpPr>
        <xdr:cNvPr id="647" name="直線コネクタ 646"/>
        <xdr:cNvCxnSpPr/>
      </xdr:nvCxnSpPr>
      <xdr:spPr>
        <a:xfrm>
          <a:off x="13703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8" name="フローチャート: 判断 647"/>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9" name="テキスト ボックス 648"/>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43726</xdr:rowOff>
    </xdr:from>
    <xdr:to>
      <xdr:col>71</xdr:col>
      <xdr:colOff>177800</xdr:colOff>
      <xdr:row>79</xdr:row>
      <xdr:rowOff>44450</xdr:rowOff>
    </xdr:to>
    <xdr:cxnSp macro="">
      <xdr:nvCxnSpPr>
        <xdr:cNvPr id="650" name="直線コネクタ 649"/>
        <xdr:cNvCxnSpPr/>
      </xdr:nvCxnSpPr>
      <xdr:spPr>
        <a:xfrm flipV="1">
          <a:off x="12814300" y="13588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51" name="フローチャート: 判断 650"/>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52" name="テキスト ボックス 651"/>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53" name="フローチャート: 判断 652"/>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54" name="テキスト ボックス 653"/>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135573</xdr:rowOff>
    </xdr:from>
    <xdr:to>
      <xdr:col>85</xdr:col>
      <xdr:colOff>177800</xdr:colOff>
      <xdr:row>79</xdr:row>
      <xdr:rowOff>65723</xdr:rowOff>
    </xdr:to>
    <xdr:sp macro="" textlink="">
      <xdr:nvSpPr>
        <xdr:cNvPr id="660" name="楕円 659"/>
        <xdr:cNvSpPr/>
      </xdr:nvSpPr>
      <xdr:spPr>
        <a:xfrm>
          <a:off x="16268700" y="135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77500</xdr:rowOff>
    </xdr:from>
    <xdr:ext cx="378565" cy="259045"/>
    <xdr:sp macro="" textlink="">
      <xdr:nvSpPr>
        <xdr:cNvPr id="661" name="災害復旧費該当値テキスト"/>
        <xdr:cNvSpPr txBox="1"/>
      </xdr:nvSpPr>
      <xdr:spPr>
        <a:xfrm>
          <a:off x="16370300" y="134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164376</xdr:rowOff>
    </xdr:from>
    <xdr:to>
      <xdr:col>81</xdr:col>
      <xdr:colOff>101600</xdr:colOff>
      <xdr:row>79</xdr:row>
      <xdr:rowOff>94526</xdr:rowOff>
    </xdr:to>
    <xdr:sp macro="" textlink="">
      <xdr:nvSpPr>
        <xdr:cNvPr id="662" name="楕円 661"/>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85653</xdr:rowOff>
    </xdr:from>
    <xdr:ext cx="313932" cy="259045"/>
    <xdr:sp macro="" textlink="">
      <xdr:nvSpPr>
        <xdr:cNvPr id="663" name="テキスト ボックス 662"/>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164376</xdr:rowOff>
    </xdr:from>
    <xdr:to>
      <xdr:col>72</xdr:col>
      <xdr:colOff>38100</xdr:colOff>
      <xdr:row>79</xdr:row>
      <xdr:rowOff>94526</xdr:rowOff>
    </xdr:to>
    <xdr:sp macro="" textlink="">
      <xdr:nvSpPr>
        <xdr:cNvPr id="666" name="楕円 665"/>
        <xdr:cNvSpPr/>
      </xdr:nvSpPr>
      <xdr:spPr>
        <a:xfrm>
          <a:off x="13652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85653</xdr:rowOff>
    </xdr:from>
    <xdr:ext cx="313932" cy="259045"/>
    <xdr:sp macro="" textlink="">
      <xdr:nvSpPr>
        <xdr:cNvPr id="667" name="テキスト ボックス 666"/>
        <xdr:cNvSpPr txBox="1"/>
      </xdr:nvSpPr>
      <xdr:spPr>
        <a:xfrm>
          <a:off x="13546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5" name="直線コネクタ 694"/>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6"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7" name="直線コネクタ 696"/>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8"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9" name="直線コネクタ 698"/>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75251</xdr:rowOff>
    </xdr:from>
    <xdr:to>
      <xdr:col>85</xdr:col>
      <xdr:colOff>127000</xdr:colOff>
      <xdr:row>94</xdr:row>
      <xdr:rowOff>116464</xdr:rowOff>
    </xdr:to>
    <xdr:cxnSp macro="">
      <xdr:nvCxnSpPr>
        <xdr:cNvPr id="700" name="直線コネクタ 699"/>
        <xdr:cNvCxnSpPr/>
      </xdr:nvCxnSpPr>
      <xdr:spPr>
        <a:xfrm flipV="1">
          <a:off x="15481300" y="16191551"/>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701"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702" name="フローチャート: 判断 701"/>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116464</xdr:rowOff>
    </xdr:from>
    <xdr:to>
      <xdr:col>81</xdr:col>
      <xdr:colOff>50800</xdr:colOff>
      <xdr:row>94</xdr:row>
      <xdr:rowOff>166610</xdr:rowOff>
    </xdr:to>
    <xdr:cxnSp macro="">
      <xdr:nvCxnSpPr>
        <xdr:cNvPr id="703" name="直線コネクタ 702"/>
        <xdr:cNvCxnSpPr/>
      </xdr:nvCxnSpPr>
      <xdr:spPr>
        <a:xfrm flipV="1">
          <a:off x="14592300" y="16232764"/>
          <a:ext cx="889000" cy="5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704" name="フローチャート: 判断 703"/>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77402</xdr:rowOff>
    </xdr:from>
    <xdr:ext cx="534377" cy="259045"/>
    <xdr:sp macro="" textlink="">
      <xdr:nvSpPr>
        <xdr:cNvPr id="705" name="テキスト ボックス 704"/>
        <xdr:cNvSpPr txBox="1"/>
      </xdr:nvSpPr>
      <xdr:spPr>
        <a:xfrm>
          <a:off x="15214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159457</xdr:rowOff>
    </xdr:from>
    <xdr:to>
      <xdr:col>76</xdr:col>
      <xdr:colOff>114300</xdr:colOff>
      <xdr:row>94</xdr:row>
      <xdr:rowOff>166610</xdr:rowOff>
    </xdr:to>
    <xdr:cxnSp macro="">
      <xdr:nvCxnSpPr>
        <xdr:cNvPr id="706" name="直線コネクタ 705"/>
        <xdr:cNvCxnSpPr/>
      </xdr:nvCxnSpPr>
      <xdr:spPr>
        <a:xfrm>
          <a:off x="13703300" y="16275757"/>
          <a:ext cx="889000" cy="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7" name="フローチャート: 判断 706"/>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69646</xdr:rowOff>
    </xdr:from>
    <xdr:ext cx="534377" cy="259045"/>
    <xdr:sp macro="" textlink="">
      <xdr:nvSpPr>
        <xdr:cNvPr id="708" name="テキスト ボックス 707"/>
        <xdr:cNvSpPr txBox="1"/>
      </xdr:nvSpPr>
      <xdr:spPr>
        <a:xfrm>
          <a:off x="14325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148566</xdr:rowOff>
    </xdr:from>
    <xdr:to>
      <xdr:col>71</xdr:col>
      <xdr:colOff>177800</xdr:colOff>
      <xdr:row>94</xdr:row>
      <xdr:rowOff>159457</xdr:rowOff>
    </xdr:to>
    <xdr:cxnSp macro="">
      <xdr:nvCxnSpPr>
        <xdr:cNvPr id="709" name="直線コネクタ 708"/>
        <xdr:cNvCxnSpPr/>
      </xdr:nvCxnSpPr>
      <xdr:spPr>
        <a:xfrm>
          <a:off x="12814300" y="16264866"/>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10" name="フローチャート: 判断 709"/>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77925</xdr:rowOff>
    </xdr:from>
    <xdr:ext cx="534377" cy="259045"/>
    <xdr:sp macro="" textlink="">
      <xdr:nvSpPr>
        <xdr:cNvPr id="711" name="テキスト ボックス 710"/>
        <xdr:cNvSpPr txBox="1"/>
      </xdr:nvSpPr>
      <xdr:spPr>
        <a:xfrm>
          <a:off x="13436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12" name="フローチャート: 判断 711"/>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47880</xdr:rowOff>
    </xdr:from>
    <xdr:ext cx="534377" cy="259045"/>
    <xdr:sp macro="" textlink="">
      <xdr:nvSpPr>
        <xdr:cNvPr id="713" name="テキスト ボックス 712"/>
        <xdr:cNvSpPr txBox="1"/>
      </xdr:nvSpPr>
      <xdr:spPr>
        <a:xfrm>
          <a:off x="12547111" y="1650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24451</xdr:rowOff>
    </xdr:from>
    <xdr:to>
      <xdr:col>85</xdr:col>
      <xdr:colOff>177800</xdr:colOff>
      <xdr:row>94</xdr:row>
      <xdr:rowOff>126051</xdr:rowOff>
    </xdr:to>
    <xdr:sp macro="" textlink="">
      <xdr:nvSpPr>
        <xdr:cNvPr id="719" name="楕円 718"/>
        <xdr:cNvSpPr/>
      </xdr:nvSpPr>
      <xdr:spPr>
        <a:xfrm>
          <a:off x="16268700" y="1614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47328</xdr:rowOff>
    </xdr:from>
    <xdr:ext cx="534377" cy="259045"/>
    <xdr:sp macro="" textlink="">
      <xdr:nvSpPr>
        <xdr:cNvPr id="720" name="公債費該当値テキスト"/>
        <xdr:cNvSpPr txBox="1"/>
      </xdr:nvSpPr>
      <xdr:spPr>
        <a:xfrm>
          <a:off x="16370300" y="1599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65664</xdr:rowOff>
    </xdr:from>
    <xdr:to>
      <xdr:col>81</xdr:col>
      <xdr:colOff>101600</xdr:colOff>
      <xdr:row>94</xdr:row>
      <xdr:rowOff>167264</xdr:rowOff>
    </xdr:to>
    <xdr:sp macro="" textlink="">
      <xdr:nvSpPr>
        <xdr:cNvPr id="721" name="楕円 720"/>
        <xdr:cNvSpPr/>
      </xdr:nvSpPr>
      <xdr:spPr>
        <a:xfrm>
          <a:off x="15430500" y="16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12341</xdr:rowOff>
    </xdr:from>
    <xdr:ext cx="534377" cy="259045"/>
    <xdr:sp macro="" textlink="">
      <xdr:nvSpPr>
        <xdr:cNvPr id="722" name="テキスト ボックス 721"/>
        <xdr:cNvSpPr txBox="1"/>
      </xdr:nvSpPr>
      <xdr:spPr>
        <a:xfrm>
          <a:off x="15214111" y="159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115810</xdr:rowOff>
    </xdr:from>
    <xdr:to>
      <xdr:col>76</xdr:col>
      <xdr:colOff>165100</xdr:colOff>
      <xdr:row>95</xdr:row>
      <xdr:rowOff>45960</xdr:rowOff>
    </xdr:to>
    <xdr:sp macro="" textlink="">
      <xdr:nvSpPr>
        <xdr:cNvPr id="723" name="楕円 722"/>
        <xdr:cNvSpPr/>
      </xdr:nvSpPr>
      <xdr:spPr>
        <a:xfrm>
          <a:off x="14541500" y="162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62487</xdr:rowOff>
    </xdr:from>
    <xdr:ext cx="534377" cy="259045"/>
    <xdr:sp macro="" textlink="">
      <xdr:nvSpPr>
        <xdr:cNvPr id="724" name="テキスト ボックス 723"/>
        <xdr:cNvSpPr txBox="1"/>
      </xdr:nvSpPr>
      <xdr:spPr>
        <a:xfrm>
          <a:off x="14325111" y="1600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108657</xdr:rowOff>
    </xdr:from>
    <xdr:to>
      <xdr:col>72</xdr:col>
      <xdr:colOff>38100</xdr:colOff>
      <xdr:row>95</xdr:row>
      <xdr:rowOff>38807</xdr:rowOff>
    </xdr:to>
    <xdr:sp macro="" textlink="">
      <xdr:nvSpPr>
        <xdr:cNvPr id="725" name="楕円 724"/>
        <xdr:cNvSpPr/>
      </xdr:nvSpPr>
      <xdr:spPr>
        <a:xfrm>
          <a:off x="13652500" y="162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55334</xdr:rowOff>
    </xdr:from>
    <xdr:ext cx="534377" cy="259045"/>
    <xdr:sp macro="" textlink="">
      <xdr:nvSpPr>
        <xdr:cNvPr id="726" name="テキスト ボックス 725"/>
        <xdr:cNvSpPr txBox="1"/>
      </xdr:nvSpPr>
      <xdr:spPr>
        <a:xfrm>
          <a:off x="13436111" y="160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97766</xdr:rowOff>
    </xdr:from>
    <xdr:to>
      <xdr:col>67</xdr:col>
      <xdr:colOff>101600</xdr:colOff>
      <xdr:row>95</xdr:row>
      <xdr:rowOff>27916</xdr:rowOff>
    </xdr:to>
    <xdr:sp macro="" textlink="">
      <xdr:nvSpPr>
        <xdr:cNvPr id="727" name="楕円 726"/>
        <xdr:cNvSpPr/>
      </xdr:nvSpPr>
      <xdr:spPr>
        <a:xfrm>
          <a:off x="12763500" y="162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44443</xdr:rowOff>
    </xdr:from>
    <xdr:ext cx="534377" cy="259045"/>
    <xdr:sp macro="" textlink="">
      <xdr:nvSpPr>
        <xdr:cNvPr id="728" name="テキスト ボックス 727"/>
        <xdr:cNvSpPr txBox="1"/>
      </xdr:nvSpPr>
      <xdr:spPr>
        <a:xfrm>
          <a:off x="12547111" y="159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8" name="テキスト ボックス 747"/>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50" name="テキスト ボックス 749"/>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2" name="テキスト ボックス 75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54" name="直線コネクタ 753"/>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7"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8" name="直線コネクタ 757"/>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60"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61" name="フローチャート: 判断 760"/>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63" name="フローチャート: 判断 762"/>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64" name="テキスト ボックス 763"/>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6" name="フローチャート: 判断 765"/>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7" name="テキスト ボックス 766"/>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9" name="フローチャート: 判断 768"/>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70" name="テキスト ボックス 769"/>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71" name="フローチャート: 判断 770"/>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72" name="テキスト ボックス 771"/>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9"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■総務費：近年は普通建設事業の有無による増減はあるものの、ほぼ横ばいで推移しており、類似団体平均を下回っている。今後も計画的な事業実施により、類似団体平均を下回るよう努める。 ■民生費：統合保育所の整備、結婚・子育て支援事業の推進による児童福祉費の増加、介護基盤整備等による老人福祉費の増加により、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H29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年度は類似団体平均を上回っている。 ■衛生費：衛生費における広域圏事務組合負担金が増加傾向にあるものの、衛生費全体では類似団体を常に下回っており今後も計画的な事業の執行により、類似団体平均を下回るよう努める。 ■労働費：継続実施してきた緊急雇用対策事業が順次完了したことで、</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H27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年度から類似団体平均とほぼ同水準となっているところである。■農林水産業費：機構集積協力金の減や、地域用水環境整備事業の事業進捗による減等により農林水産業費全体では前年度を下回ったが、類似団体平均を上回っている。 ■商工費：近年は観光・レジャー環境の整備、企業誘致・規模拡大のための普通建設事業の進捗により、類似団体平均を大きく上回っている。 ■土木費：社会資本整備総合交付金を活用した幹線道路整備、公園整備、住宅整備などの進捗により、類似団体平均を上回っている。 ■消防費：新川地域消防組合への負担金が増加傾向にあり、また、分団消防ポンプ車整備や耐震性貯水槽整備を計画的に進めていることから前年度を上回っているが、類似団体の平均を下回っている。 ■教育費：老朽化してきている学校及び総合体育館の大規模改造事業を年次的に進めているため、普通建設事業が増加傾向にあり、類似団体を上回っている。 ■公債費：公債費については、総合計画に基づく大型事業に順次着手しており、類似団体を常に上回っているが、後年度を見据えた計画的な借入れと堅実な財政計画を立てながら起債発行をしており、今後も計画的かつ交付税措置のある有利な起債発行に努めながら、健全な財政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％台で推移しており、安定して繰越金がある状態である。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また財政調整基金残高も安定しており、基金を取り崩すことなく財政運営が行えている。今後もこの傾向を堅持していく。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富山県入善町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全会計において黒字であり、赤字会計は存在していない。会計独立の原則に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のっとって事業が行えている。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　一般会計においては黒字額はほぼ同水準で安定しているが、国民健康保険特別会計では、被保険者の減少等により保険給付費の支出額が減少したことにより黒字額が大きくなったところである。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下水道特別会計においては、平成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年度での農業集落排水特別会計との統合、下水道使用料の増加及び浄化センターの維持管理費の軽減により、黒字額が大きく増となった。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12397636</v>
      </c>
      <c r="BO4" s="410"/>
      <c r="BP4" s="410"/>
      <c r="BQ4" s="410"/>
      <c r="BR4" s="410"/>
      <c r="BS4" s="410"/>
      <c r="BT4" s="410"/>
      <c r="BU4" s="411"/>
      <c r="BV4" s="409">
        <v>12104572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5.7</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11948044</v>
      </c>
      <c r="BO5" s="447"/>
      <c r="BP5" s="447"/>
      <c r="BQ5" s="447"/>
      <c r="BR5" s="447"/>
      <c r="BS5" s="447"/>
      <c r="BT5" s="447"/>
      <c r="BU5" s="448"/>
      <c r="BV5" s="446">
        <v>11518360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83.4</v>
      </c>
      <c r="CU5" s="444"/>
      <c r="CV5" s="444"/>
      <c r="CW5" s="444"/>
      <c r="CX5" s="444"/>
      <c r="CY5" s="444"/>
      <c r="CZ5" s="444"/>
      <c r="DA5" s="445"/>
      <c r="DB5" s="443">
        <v>83.5</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449592</v>
      </c>
      <c r="BO6" s="447"/>
      <c r="BP6" s="447"/>
      <c r="BQ6" s="447"/>
      <c r="BR6" s="447"/>
      <c r="BS6" s="447"/>
      <c r="BT6" s="447"/>
      <c r="BU6" s="448"/>
      <c r="BV6" s="446">
        <v>586212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88.7</v>
      </c>
      <c r="CU6" s="484"/>
      <c r="CV6" s="484"/>
      <c r="CW6" s="484"/>
      <c r="CX6" s="484"/>
      <c r="CY6" s="484"/>
      <c r="CZ6" s="484"/>
      <c r="DA6" s="485"/>
      <c r="DB6" s="483">
        <v>88.6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54073</v>
      </c>
      <c r="BO7" s="447"/>
      <c r="BP7" s="447"/>
      <c r="BQ7" s="447"/>
      <c r="BR7" s="447"/>
      <c r="BS7" s="447"/>
      <c r="BT7" s="447"/>
      <c r="BU7" s="448"/>
      <c r="BV7" s="446">
        <v>192268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6924048</v>
      </c>
      <c r="CU7" s="447"/>
      <c r="CV7" s="447"/>
      <c r="CW7" s="447"/>
      <c r="CX7" s="447"/>
      <c r="CY7" s="447"/>
      <c r="CZ7" s="447"/>
      <c r="DA7" s="448"/>
      <c r="DB7" s="446">
        <v>6869603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395519</v>
      </c>
      <c r="BO8" s="447"/>
      <c r="BP8" s="447"/>
      <c r="BQ8" s="447"/>
      <c r="BR8" s="447"/>
      <c r="BS8" s="447"/>
      <c r="BT8" s="447"/>
      <c r="BU8" s="448"/>
      <c r="BV8" s="446">
        <v>393944</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0.55000000000000004</v>
      </c>
      <c r="CU8" s="487"/>
      <c r="CV8" s="487"/>
      <c r="CW8" s="487"/>
      <c r="CX8" s="487"/>
      <c r="CY8" s="487"/>
      <c r="CZ8" s="487"/>
      <c r="DA8" s="488"/>
      <c r="DB8" s="486">
        <v>0.54</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25335</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87</v>
      </c>
      <c r="AV9" s="479"/>
      <c r="AW9" s="479"/>
      <c r="AX9" s="479"/>
      <c r="AY9" s="480" t="s">
        <v>107</v>
      </c>
      <c r="AZ9" s="481"/>
      <c r="BA9" s="481"/>
      <c r="BB9" s="481"/>
      <c r="BC9" s="481"/>
      <c r="BD9" s="481"/>
      <c r="BE9" s="481"/>
      <c r="BF9" s="481"/>
      <c r="BG9" s="481"/>
      <c r="BH9" s="481"/>
      <c r="BI9" s="481"/>
      <c r="BJ9" s="481"/>
      <c r="BK9" s="481"/>
      <c r="BL9" s="481"/>
      <c r="BM9" s="482"/>
      <c r="BN9" s="446">
        <v>1575</v>
      </c>
      <c r="BO9" s="447"/>
      <c r="BP9" s="447"/>
      <c r="BQ9" s="447"/>
      <c r="BR9" s="447"/>
      <c r="BS9" s="447"/>
      <c r="BT9" s="447"/>
      <c r="BU9" s="448"/>
      <c r="BV9" s="446">
        <v>-78661</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15.7</v>
      </c>
      <c r="CU9" s="444"/>
      <c r="CV9" s="444"/>
      <c r="CW9" s="444"/>
      <c r="CX9" s="444"/>
      <c r="CY9" s="444"/>
      <c r="CZ9" s="444"/>
      <c r="DA9" s="445"/>
      <c r="DB9" s="443">
        <v>15.4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109</v>
      </c>
      <c r="M10" s="476"/>
      <c r="N10" s="476"/>
      <c r="O10" s="476"/>
      <c r="P10" s="476"/>
      <c r="Q10" s="477"/>
      <c r="R10" s="497">
        <v>27182</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87</v>
      </c>
      <c r="AV10" s="479"/>
      <c r="AW10" s="479"/>
      <c r="AX10" s="479"/>
      <c r="AY10" s="480" t="s">
        <v>111</v>
      </c>
      <c r="AZ10" s="481"/>
      <c r="BA10" s="481"/>
      <c r="BB10" s="481"/>
      <c r="BC10" s="481"/>
      <c r="BD10" s="481"/>
      <c r="BE10" s="481"/>
      <c r="BF10" s="481"/>
      <c r="BG10" s="481"/>
      <c r="BH10" s="481"/>
      <c r="BI10" s="481"/>
      <c r="BJ10" s="481"/>
      <c r="BK10" s="481"/>
      <c r="BL10" s="481"/>
      <c r="BM10" s="482"/>
      <c r="BN10" s="446">
        <v>1132</v>
      </c>
      <c r="BO10" s="447"/>
      <c r="BP10" s="447"/>
      <c r="BQ10" s="447"/>
      <c r="BR10" s="447"/>
      <c r="BS10" s="447"/>
      <c r="BT10" s="447"/>
      <c r="BU10" s="448"/>
      <c r="BV10" s="446">
        <v>1449</v>
      </c>
      <c r="BW10" s="447"/>
      <c r="BX10" s="447"/>
      <c r="BY10" s="447"/>
      <c r="BZ10" s="447"/>
      <c r="CA10" s="447"/>
      <c r="CB10" s="447"/>
      <c r="CC10" s="448"/>
      <c r="CD10" s="170" t="s">
        <v>112</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113</v>
      </c>
      <c r="M11" s="501"/>
      <c r="N11" s="501"/>
      <c r="O11" s="501"/>
      <c r="P11" s="501"/>
      <c r="Q11" s="502"/>
      <c r="R11" s="503" t="s">
        <v>114</v>
      </c>
      <c r="S11" s="504"/>
      <c r="T11" s="504"/>
      <c r="U11" s="504"/>
      <c r="V11" s="505"/>
      <c r="W11" s="434"/>
      <c r="X11" s="435"/>
      <c r="Y11" s="435"/>
      <c r="Z11" s="435"/>
      <c r="AA11" s="435"/>
      <c r="AB11" s="435"/>
      <c r="AC11" s="435"/>
      <c r="AD11" s="435"/>
      <c r="AE11" s="435"/>
      <c r="AF11" s="435"/>
      <c r="AG11" s="435"/>
      <c r="AH11" s="435"/>
      <c r="AI11" s="435"/>
      <c r="AJ11" s="435"/>
      <c r="AK11" s="435"/>
      <c r="AL11" s="438"/>
      <c r="AM11" s="475" t="s">
        <v>115</v>
      </c>
      <c r="AN11" s="476"/>
      <c r="AO11" s="476"/>
      <c r="AP11" s="476"/>
      <c r="AQ11" s="476"/>
      <c r="AR11" s="476"/>
      <c r="AS11" s="476"/>
      <c r="AT11" s="477"/>
      <c r="AU11" s="478" t="s">
        <v>116</v>
      </c>
      <c r="AV11" s="479"/>
      <c r="AW11" s="479"/>
      <c r="AX11" s="479"/>
      <c r="AY11" s="480" t="s">
        <v>117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118</v>
      </c>
      <c r="CE11" s="450"/>
      <c r="CF11" s="450"/>
      <c r="CG11" s="450"/>
      <c r="CH11" s="450"/>
      <c r="CI11" s="450"/>
      <c r="CJ11" s="450"/>
      <c r="CK11" s="450"/>
      <c r="CL11" s="450"/>
      <c r="CM11" s="450"/>
      <c r="CN11" s="450"/>
      <c r="CO11" s="450"/>
      <c r="CP11" s="450"/>
      <c r="CQ11" s="450"/>
      <c r="CR11" s="450"/>
      <c r="CS11" s="451"/>
      <c r="CT11" s="486" t="s">
        <v>119</v>
      </c>
      <c r="CU11" s="487"/>
      <c r="CV11" s="487"/>
      <c r="CW11" s="487"/>
      <c r="CX11" s="487"/>
      <c r="CY11" s="487"/>
      <c r="CZ11" s="487"/>
      <c r="DA11" s="488"/>
      <c r="DB11" s="486" t="s">
        <v>119</v>
      </c>
      <c r="DC11" s="487"/>
      <c r="DD11" s="487"/>
      <c r="DE11" s="487"/>
      <c r="DF11" s="487"/>
      <c r="DG11" s="487"/>
      <c r="DH11" s="487"/>
      <c r="DI11" s="488"/>
      <c r="DJ11" s="165"/>
      <c r="DK11" s="165"/>
      <c r="DL11" s="165"/>
      <c r="DM11" s="165"/>
      <c r="DN11" s="165"/>
      <c r="DO11" s="165"/>
    </row>
    <row r="12" spans="1:119" ht="18.75" customHeight="1" x14ac:dyDescent="0.15">
      <c r="A12" s="166"/>
      <c r="B12" s="506" t="s">
        <v>120</v>
      </c>
      <c r="C12" s="507"/>
      <c r="D12" s="507"/>
      <c r="E12" s="507"/>
      <c r="F12" s="507"/>
      <c r="G12" s="507"/>
      <c r="H12" s="507"/>
      <c r="I12" s="507"/>
      <c r="J12" s="507"/>
      <c r="K12" s="508"/>
      <c r="L12" s="515" t="s">
        <v>121</v>
      </c>
      <c r="M12" s="516"/>
      <c r="N12" s="516"/>
      <c r="O12" s="516"/>
      <c r="P12" s="516"/>
      <c r="Q12" s="517"/>
      <c r="R12" s="518">
        <v>25189</v>
      </c>
      <c r="S12" s="519"/>
      <c r="T12" s="519"/>
      <c r="U12" s="519"/>
      <c r="V12" s="520"/>
      <c r="W12" s="521" t="s">
        <v>1</v>
      </c>
      <c r="X12" s="479"/>
      <c r="Y12" s="479"/>
      <c r="Z12" s="479"/>
      <c r="AA12" s="479"/>
      <c r="AB12" s="522"/>
      <c r="AC12" s="478" t="s">
        <v>122</v>
      </c>
      <c r="AD12" s="479"/>
      <c r="AE12" s="479"/>
      <c r="AF12" s="479"/>
      <c r="AG12" s="522"/>
      <c r="AH12" s="478" t="s">
        <v>123</v>
      </c>
      <c r="AI12" s="479"/>
      <c r="AJ12" s="479"/>
      <c r="AK12" s="479"/>
      <c r="AL12" s="523"/>
      <c r="AM12" s="475" t="s">
        <v>124</v>
      </c>
      <c r="AN12" s="476"/>
      <c r="AO12" s="476"/>
      <c r="AP12" s="476"/>
      <c r="AQ12" s="476"/>
      <c r="AR12" s="476"/>
      <c r="AS12" s="476"/>
      <c r="AT12" s="477"/>
      <c r="AU12" s="478" t="s">
        <v>125</v>
      </c>
      <c r="AV12" s="479"/>
      <c r="AW12" s="479"/>
      <c r="AX12" s="479"/>
      <c r="AY12" s="480" t="s">
        <v>126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119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24818</v>
      </c>
      <c r="S13" s="528"/>
      <c r="T13" s="528"/>
      <c r="U13" s="528"/>
      <c r="V13" s="529"/>
      <c r="W13" s="462" t="s">
        <v>130</v>
      </c>
      <c r="X13" s="463"/>
      <c r="Y13" s="463"/>
      <c r="Z13" s="463"/>
      <c r="AA13" s="463"/>
      <c r="AB13" s="453"/>
      <c r="AC13" s="497">
        <v>883</v>
      </c>
      <c r="AD13" s="498"/>
      <c r="AE13" s="498"/>
      <c r="AF13" s="498"/>
      <c r="AG13" s="537"/>
      <c r="AH13" s="497">
        <v>1012</v>
      </c>
      <c r="AI13" s="498"/>
      <c r="AJ13" s="498"/>
      <c r="AK13" s="498"/>
      <c r="AL13" s="499"/>
      <c r="AM13" s="475" t="s">
        <v>131</v>
      </c>
      <c r="AN13" s="476"/>
      <c r="AO13" s="476"/>
      <c r="AP13" s="476"/>
      <c r="AQ13" s="476"/>
      <c r="AR13" s="476"/>
      <c r="AS13" s="476"/>
      <c r="AT13" s="477"/>
      <c r="AU13" s="478" t="s">
        <v>132</v>
      </c>
      <c r="AV13" s="479"/>
      <c r="AW13" s="479"/>
      <c r="AX13" s="479"/>
      <c r="AY13" s="480" t="s">
        <v>133</v>
      </c>
      <c r="AZ13" s="481"/>
      <c r="BA13" s="481"/>
      <c r="BB13" s="481"/>
      <c r="BC13" s="481"/>
      <c r="BD13" s="481"/>
      <c r="BE13" s="481"/>
      <c r="BF13" s="481"/>
      <c r="BG13" s="481"/>
      <c r="BH13" s="481"/>
      <c r="BI13" s="481"/>
      <c r="BJ13" s="481"/>
      <c r="BK13" s="481"/>
      <c r="BL13" s="481"/>
      <c r="BM13" s="482"/>
      <c r="BN13" s="446">
        <v>2707</v>
      </c>
      <c r="BO13" s="447"/>
      <c r="BP13" s="447"/>
      <c r="BQ13" s="447"/>
      <c r="BR13" s="447"/>
      <c r="BS13" s="447"/>
      <c r="BT13" s="447"/>
      <c r="BU13" s="448"/>
      <c r="BV13" s="446">
        <v>-77212</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11.7</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135</v>
      </c>
      <c r="M14" s="525"/>
      <c r="N14" s="525"/>
      <c r="O14" s="525"/>
      <c r="P14" s="525"/>
      <c r="Q14" s="526"/>
      <c r="R14" s="527">
        <v>25498</v>
      </c>
      <c r="S14" s="528"/>
      <c r="T14" s="528"/>
      <c r="U14" s="528"/>
      <c r="V14" s="529"/>
      <c r="W14" s="436"/>
      <c r="X14" s="437"/>
      <c r="Y14" s="437"/>
      <c r="Z14" s="437"/>
      <c r="AA14" s="437"/>
      <c r="AB14" s="426"/>
      <c r="AC14" s="530">
        <v>6.8</v>
      </c>
      <c r="AD14" s="531"/>
      <c r="AE14" s="531"/>
      <c r="AF14" s="531"/>
      <c r="AG14" s="532"/>
      <c r="AH14" s="530">
        <v>7.4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36.1</v>
      </c>
      <c r="CU14" s="542"/>
      <c r="CV14" s="542"/>
      <c r="CW14" s="542"/>
      <c r="CX14" s="542"/>
      <c r="CY14" s="542"/>
      <c r="CZ14" s="542"/>
      <c r="DA14" s="543"/>
      <c r="DB14" s="541">
        <v>4.7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137</v>
      </c>
      <c r="N15" s="535"/>
      <c r="O15" s="535"/>
      <c r="P15" s="535"/>
      <c r="Q15" s="536"/>
      <c r="R15" s="527">
        <v>25172</v>
      </c>
      <c r="S15" s="528"/>
      <c r="T15" s="528"/>
      <c r="U15" s="528"/>
      <c r="V15" s="529"/>
      <c r="W15" s="462" t="s">
        <v>138</v>
      </c>
      <c r="X15" s="463"/>
      <c r="Y15" s="463"/>
      <c r="Z15" s="463"/>
      <c r="AA15" s="463"/>
      <c r="AB15" s="453"/>
      <c r="AC15" s="497">
        <v>5387</v>
      </c>
      <c r="AD15" s="498"/>
      <c r="AE15" s="498"/>
      <c r="AF15" s="498"/>
      <c r="AG15" s="537"/>
      <c r="AH15" s="497">
        <v>5835</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3120299</v>
      </c>
      <c r="BO15" s="410"/>
      <c r="BP15" s="410"/>
      <c r="BQ15" s="410"/>
      <c r="BR15" s="410"/>
      <c r="BS15" s="410"/>
      <c r="BT15" s="410"/>
      <c r="BU15" s="411"/>
      <c r="BV15" s="409">
        <v>3097934</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41.3</v>
      </c>
      <c r="AD16" s="531"/>
      <c r="AE16" s="531"/>
      <c r="AF16" s="531"/>
      <c r="AG16" s="532"/>
      <c r="AH16" s="530">
        <v>42.7</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5667223</v>
      </c>
      <c r="BO16" s="447"/>
      <c r="BP16" s="447"/>
      <c r="BQ16" s="447"/>
      <c r="BR16" s="447"/>
      <c r="BS16" s="447"/>
      <c r="BT16" s="447"/>
      <c r="BU16" s="448"/>
      <c r="BV16" s="446">
        <v>5677072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6786</v>
      </c>
      <c r="AD17" s="498"/>
      <c r="AE17" s="498"/>
      <c r="AF17" s="498"/>
      <c r="AG17" s="537"/>
      <c r="AH17" s="497">
        <v>6823</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3936968</v>
      </c>
      <c r="BO17" s="447"/>
      <c r="BP17" s="447"/>
      <c r="BQ17" s="447"/>
      <c r="BR17" s="447"/>
      <c r="BS17" s="447"/>
      <c r="BT17" s="447"/>
      <c r="BU17" s="448"/>
      <c r="BV17" s="446">
        <v>3894368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71.25</v>
      </c>
      <c r="M18" s="559"/>
      <c r="N18" s="559"/>
      <c r="O18" s="559"/>
      <c r="P18" s="559"/>
      <c r="Q18" s="559"/>
      <c r="R18" s="560"/>
      <c r="S18" s="560"/>
      <c r="T18" s="560"/>
      <c r="U18" s="560"/>
      <c r="V18" s="561"/>
      <c r="W18" s="464"/>
      <c r="X18" s="465"/>
      <c r="Y18" s="465"/>
      <c r="Z18" s="465"/>
      <c r="AA18" s="465"/>
      <c r="AB18" s="456"/>
      <c r="AC18" s="562">
        <v>52</v>
      </c>
      <c r="AD18" s="563"/>
      <c r="AE18" s="563"/>
      <c r="AF18" s="563"/>
      <c r="AG18" s="564"/>
      <c r="AH18" s="562">
        <v>49.9</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5958482</v>
      </c>
      <c r="BO18" s="447"/>
      <c r="BP18" s="447"/>
      <c r="BQ18" s="447"/>
      <c r="BR18" s="447"/>
      <c r="BS18" s="447"/>
      <c r="BT18" s="447"/>
      <c r="BU18" s="448"/>
      <c r="BV18" s="446">
        <v>5855452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356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8248418</v>
      </c>
      <c r="BO19" s="447"/>
      <c r="BP19" s="447"/>
      <c r="BQ19" s="447"/>
      <c r="BR19" s="447"/>
      <c r="BS19" s="447"/>
      <c r="BT19" s="447"/>
      <c r="BU19" s="448"/>
      <c r="BV19" s="446">
        <v>8278728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8628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13183420</v>
      </c>
      <c r="BO23" s="447"/>
      <c r="BP23" s="447"/>
      <c r="BQ23" s="447"/>
      <c r="BR23" s="447"/>
      <c r="BS23" s="447"/>
      <c r="BT23" s="447"/>
      <c r="BU23" s="448"/>
      <c r="BV23" s="446">
        <v>12777538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8060</v>
      </c>
      <c r="R24" s="498"/>
      <c r="S24" s="498"/>
      <c r="T24" s="498"/>
      <c r="U24" s="498"/>
      <c r="V24" s="537"/>
      <c r="W24" s="596"/>
      <c r="X24" s="584"/>
      <c r="Y24" s="585"/>
      <c r="Z24" s="496" t="s">
        <v>162</v>
      </c>
      <c r="AA24" s="476"/>
      <c r="AB24" s="476"/>
      <c r="AC24" s="476"/>
      <c r="AD24" s="476"/>
      <c r="AE24" s="476"/>
      <c r="AF24" s="476"/>
      <c r="AG24" s="477"/>
      <c r="AH24" s="497">
        <v>236</v>
      </c>
      <c r="AI24" s="498"/>
      <c r="AJ24" s="498"/>
      <c r="AK24" s="498"/>
      <c r="AL24" s="537"/>
      <c r="AM24" s="497">
        <v>628232</v>
      </c>
      <c r="AN24" s="498"/>
      <c r="AO24" s="498"/>
      <c r="AP24" s="498"/>
      <c r="AQ24" s="498"/>
      <c r="AR24" s="537"/>
      <c r="AS24" s="497">
        <v>2662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9064488</v>
      </c>
      <c r="BO24" s="447"/>
      <c r="BP24" s="447"/>
      <c r="BQ24" s="447"/>
      <c r="BR24" s="447"/>
      <c r="BS24" s="447"/>
      <c r="BT24" s="447"/>
      <c r="BU24" s="448"/>
      <c r="BV24" s="446">
        <v>9278509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6600</v>
      </c>
      <c r="R25" s="498"/>
      <c r="S25" s="498"/>
      <c r="T25" s="498"/>
      <c r="U25" s="498"/>
      <c r="V25" s="537"/>
      <c r="W25" s="596"/>
      <c r="X25" s="584"/>
      <c r="Y25" s="585"/>
      <c r="Z25" s="496" t="s">
        <v>165</v>
      </c>
      <c r="AA25" s="476"/>
      <c r="AB25" s="476"/>
      <c r="AC25" s="476"/>
      <c r="AD25" s="476"/>
      <c r="AE25" s="476"/>
      <c r="AF25" s="476"/>
      <c r="AG25" s="477"/>
      <c r="AH25" s="497" t="s">
        <v>119</v>
      </c>
      <c r="AI25" s="498"/>
      <c r="AJ25" s="498"/>
      <c r="AK25" s="498"/>
      <c r="AL25" s="537"/>
      <c r="AM25" s="497" t="s">
        <v>119</v>
      </c>
      <c r="AN25" s="498"/>
      <c r="AO25" s="498"/>
      <c r="AP25" s="498"/>
      <c r="AQ25" s="498"/>
      <c r="AR25" s="537"/>
      <c r="AS25" s="497" t="s">
        <v>119</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369061</v>
      </c>
      <c r="BO25" s="410"/>
      <c r="BP25" s="410"/>
      <c r="BQ25" s="410"/>
      <c r="BR25" s="410"/>
      <c r="BS25" s="410"/>
      <c r="BT25" s="410"/>
      <c r="BU25" s="411"/>
      <c r="BV25" s="409">
        <v>529686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6040</v>
      </c>
      <c r="R26" s="498"/>
      <c r="S26" s="498"/>
      <c r="T26" s="498"/>
      <c r="U26" s="498"/>
      <c r="V26" s="537"/>
      <c r="W26" s="596"/>
      <c r="X26" s="584"/>
      <c r="Y26" s="585"/>
      <c r="Z26" s="496" t="s">
        <v>168</v>
      </c>
      <c r="AA26" s="606"/>
      <c r="AB26" s="606"/>
      <c r="AC26" s="606"/>
      <c r="AD26" s="606"/>
      <c r="AE26" s="606"/>
      <c r="AF26" s="606"/>
      <c r="AG26" s="607"/>
      <c r="AH26" s="497">
        <v>28</v>
      </c>
      <c r="AI26" s="498"/>
      <c r="AJ26" s="498"/>
      <c r="AK26" s="498"/>
      <c r="AL26" s="537"/>
      <c r="AM26" s="497">
        <v>63560</v>
      </c>
      <c r="AN26" s="498"/>
      <c r="AO26" s="498"/>
      <c r="AP26" s="498"/>
      <c r="AQ26" s="498"/>
      <c r="AR26" s="537"/>
      <c r="AS26" s="497">
        <v>2270</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119</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3620</v>
      </c>
      <c r="R27" s="498"/>
      <c r="S27" s="498"/>
      <c r="T27" s="498"/>
      <c r="U27" s="498"/>
      <c r="V27" s="537"/>
      <c r="W27" s="596"/>
      <c r="X27" s="584"/>
      <c r="Y27" s="585"/>
      <c r="Z27" s="496" t="s">
        <v>172</v>
      </c>
      <c r="AA27" s="476"/>
      <c r="AB27" s="476"/>
      <c r="AC27" s="476"/>
      <c r="AD27" s="476"/>
      <c r="AE27" s="476"/>
      <c r="AF27" s="476"/>
      <c r="AG27" s="477"/>
      <c r="AH27" s="497" t="s">
        <v>119</v>
      </c>
      <c r="AI27" s="498"/>
      <c r="AJ27" s="498"/>
      <c r="AK27" s="498"/>
      <c r="AL27" s="537"/>
      <c r="AM27" s="497" t="s">
        <v>119</v>
      </c>
      <c r="AN27" s="498"/>
      <c r="AO27" s="498"/>
      <c r="AP27" s="498"/>
      <c r="AQ27" s="498"/>
      <c r="AR27" s="537"/>
      <c r="AS27" s="497" t="s">
        <v>119</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378316</v>
      </c>
      <c r="BO27" s="620"/>
      <c r="BP27" s="620"/>
      <c r="BQ27" s="620"/>
      <c r="BR27" s="620"/>
      <c r="BS27" s="620"/>
      <c r="BT27" s="620"/>
      <c r="BU27" s="621"/>
      <c r="BV27" s="619">
        <v>378157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3140</v>
      </c>
      <c r="R28" s="498"/>
      <c r="S28" s="498"/>
      <c r="T28" s="498"/>
      <c r="U28" s="498"/>
      <c r="V28" s="537"/>
      <c r="W28" s="596"/>
      <c r="X28" s="584"/>
      <c r="Y28" s="585"/>
      <c r="Z28" s="496" t="s">
        <v>175</v>
      </c>
      <c r="AA28" s="476"/>
      <c r="AB28" s="476"/>
      <c r="AC28" s="476"/>
      <c r="AD28" s="476"/>
      <c r="AE28" s="476"/>
      <c r="AF28" s="476"/>
      <c r="AG28" s="477"/>
      <c r="AH28" s="497">
        <v>1</v>
      </c>
      <c r="AI28" s="498"/>
      <c r="AJ28" s="498"/>
      <c r="AK28" s="498"/>
      <c r="AL28" s="537"/>
      <c r="AM28" s="497" t="s">
        <v>176</v>
      </c>
      <c r="AN28" s="498"/>
      <c r="AO28" s="498"/>
      <c r="AP28" s="498"/>
      <c r="AQ28" s="498"/>
      <c r="AR28" s="537"/>
      <c r="AS28" s="497" t="s">
        <v>177</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1624416</v>
      </c>
      <c r="BO28" s="410"/>
      <c r="BP28" s="410"/>
      <c r="BQ28" s="410"/>
      <c r="BR28" s="410"/>
      <c r="BS28" s="410"/>
      <c r="BT28" s="410"/>
      <c r="BU28" s="411"/>
      <c r="BV28" s="409">
        <v>1623284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2940</v>
      </c>
      <c r="R29" s="498"/>
      <c r="S29" s="498"/>
      <c r="T29" s="498"/>
      <c r="U29" s="498"/>
      <c r="V29" s="537"/>
      <c r="W29" s="597"/>
      <c r="X29" s="598"/>
      <c r="Y29" s="599"/>
      <c r="Z29" s="496" t="s">
        <v>180</v>
      </c>
      <c r="AA29" s="476"/>
      <c r="AB29" s="476"/>
      <c r="AC29" s="476"/>
      <c r="AD29" s="476"/>
      <c r="AE29" s="476"/>
      <c r="AF29" s="476"/>
      <c r="AG29" s="477"/>
      <c r="AH29" s="497">
        <v>237</v>
      </c>
      <c r="AI29" s="498"/>
      <c r="AJ29" s="498"/>
      <c r="AK29" s="498"/>
      <c r="AL29" s="537"/>
      <c r="AM29" s="497">
        <v>629579</v>
      </c>
      <c r="AN29" s="498"/>
      <c r="AO29" s="498"/>
      <c r="AP29" s="498"/>
      <c r="AQ29" s="498"/>
      <c r="AR29" s="537"/>
      <c r="AS29" s="497">
        <v>2656</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3358569</v>
      </c>
      <c r="BO29" s="447"/>
      <c r="BP29" s="447"/>
      <c r="BQ29" s="447"/>
      <c r="BR29" s="447"/>
      <c r="BS29" s="447"/>
      <c r="BT29" s="447"/>
      <c r="BU29" s="448"/>
      <c r="BV29" s="446">
        <v>3655442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95.9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1537432</v>
      </c>
      <c r="BO30" s="620"/>
      <c r="BP30" s="620"/>
      <c r="BQ30" s="620"/>
      <c r="BR30" s="620"/>
      <c r="BS30" s="620"/>
      <c r="BT30" s="620"/>
      <c r="BU30" s="621"/>
      <c r="BV30" s="619">
        <v>1438744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入善町国民健康保険特別会計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IF('各会計、関係団体の財政状況及び健全化判断比率'!B30="","",'各会計、関係団体の財政状況及び健全化判断比率'!B30)</f>
        <v>下水道特別会計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新川広域圏事務組合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入善町文化振興財団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入善町育英奨学資金特別会計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入善町後期高齢者医療特別会計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IF('各会計、関係団体の財政状況及び健全化判断比率'!B31="","",'各会計、関係団体の財政状況及び健全化判断比率'!B31)</f>
        <v>簡易水道特別会計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新川地域介護保険・ケーブルテレビ事業組合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入善町体育協会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富山県後期高齢者医療連合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入善町農業公社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富山県市町村会館管理組合</v>
      </c>
      <c r="BZ37" s="633"/>
      <c r="CA37" s="633"/>
      <c r="CB37" s="633"/>
      <c r="CC37" s="633"/>
      <c r="CD37" s="633"/>
      <c r="CE37" s="633"/>
      <c r="CF37" s="633"/>
      <c r="CG37" s="633"/>
      <c r="CH37" s="633"/>
      <c r="CI37" s="633"/>
      <c r="CJ37" s="633"/>
      <c r="CK37" s="633"/>
      <c r="CL37" s="633"/>
      <c r="CM37" s="633"/>
      <c r="CN37" s="193"/>
      <c r="CO37" s="632">
        <f t="shared" si="3"/>
        <v>18</v>
      </c>
      <c r="CP37" s="632"/>
      <c r="CQ37" s="633" t="str">
        <f>IF('各会計、関係団体の財政状況及び健全化判断比率'!BS10="","",'各会計、関係団体の財政状況及び健全化判断比率'!BS10)</f>
        <v>入善里山観光開発株式会社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富山県市町村総合事務組合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下山用水組合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黒東合口用水組合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新川地域消防組合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l4+Fl9y7k6WLPi8xSCKOh761sAZbuejDIRbrXntq7X6bPLZlEsZ27mYfJtvePANuEgUP/8LmDAZTyVMH0406A==" saltValue="+bHZtLWYX01v66D+AVgt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27" t="s">
        <v>550</v>
      </c>
      <c r="D34" s="1227"/>
      <c r="E34" s="1228"/>
      <c r="F34" s="32">
        <v>6.07</v>
      </c>
      <c r="G34" s="33">
        <v>6.09</v>
      </c>
      <c r="H34" s="33">
        <v>6.76</v>
      </c>
      <c r="I34" s="33">
        <v>5.71</v>
      </c>
      <c r="J34" s="34">
        <v>5.68</v>
      </c>
      <c r="K34" s="22"/>
      <c r="L34" s="22"/>
      <c r="M34" s="22"/>
      <c r="N34" s="22"/>
      <c r="O34" s="22"/>
      <c r="P34" s="22"/>
    </row>
    <row r="35" spans="1:16" ht="39" customHeight="1" x14ac:dyDescent="0.15">
      <c r="A35" s="22"/>
      <c r="B35" s="35"/>
      <c r="C35" s="1221" t="s">
        <v>551</v>
      </c>
      <c r="D35" s="1222"/>
      <c r="E35" s="1223"/>
      <c r="F35" s="36">
        <v>1.57</v>
      </c>
      <c r="G35" s="37">
        <v>2.2000000000000002</v>
      </c>
      <c r="H35" s="37">
        <v>1.88</v>
      </c>
      <c r="I35" s="37">
        <v>1.5</v>
      </c>
      <c r="J35" s="38">
        <v>2.19</v>
      </c>
      <c r="K35" s="22"/>
      <c r="L35" s="22"/>
      <c r="M35" s="22"/>
      <c r="N35" s="22"/>
      <c r="O35" s="22"/>
      <c r="P35" s="22"/>
    </row>
    <row r="36" spans="1:16" ht="39" customHeight="1" x14ac:dyDescent="0.15">
      <c r="A36" s="22"/>
      <c r="B36" s="35"/>
      <c r="C36" s="1221" t="s">
        <v>552</v>
      </c>
      <c r="D36" s="1222"/>
      <c r="E36" s="1223"/>
      <c r="F36" s="36">
        <v>0.48</v>
      </c>
      <c r="G36" s="37">
        <v>0.54</v>
      </c>
      <c r="H36" s="37">
        <v>0.54</v>
      </c>
      <c r="I36" s="37">
        <v>0.81</v>
      </c>
      <c r="J36" s="38">
        <v>1.32</v>
      </c>
      <c r="K36" s="22"/>
      <c r="L36" s="22"/>
      <c r="M36" s="22"/>
      <c r="N36" s="22"/>
      <c r="O36" s="22"/>
      <c r="P36" s="22"/>
    </row>
    <row r="37" spans="1:16" ht="39" customHeight="1" x14ac:dyDescent="0.15">
      <c r="A37" s="22"/>
      <c r="B37" s="35"/>
      <c r="C37" s="1221" t="s">
        <v>553</v>
      </c>
      <c r="D37" s="1222"/>
      <c r="E37" s="1223"/>
      <c r="F37" s="36">
        <v>0.03</v>
      </c>
      <c r="G37" s="37">
        <v>0.04</v>
      </c>
      <c r="H37" s="37">
        <v>0.03</v>
      </c>
      <c r="I37" s="37">
        <v>0.03</v>
      </c>
      <c r="J37" s="38">
        <v>0.04</v>
      </c>
      <c r="K37" s="22"/>
      <c r="L37" s="22"/>
      <c r="M37" s="22"/>
      <c r="N37" s="22"/>
      <c r="O37" s="22"/>
      <c r="P37" s="22"/>
    </row>
    <row r="38" spans="1:16" ht="39" customHeight="1" x14ac:dyDescent="0.15">
      <c r="A38" s="22"/>
      <c r="B38" s="35"/>
      <c r="C38" s="1221" t="s">
        <v>554</v>
      </c>
      <c r="D38" s="1222"/>
      <c r="E38" s="1223"/>
      <c r="F38" s="36">
        <v>0.01</v>
      </c>
      <c r="G38" s="37">
        <v>0.01</v>
      </c>
      <c r="H38" s="37">
        <v>0.02</v>
      </c>
      <c r="I38" s="37">
        <v>0.02</v>
      </c>
      <c r="J38" s="38">
        <v>0.02</v>
      </c>
      <c r="K38" s="22"/>
      <c r="L38" s="22"/>
      <c r="M38" s="22"/>
      <c r="N38" s="22"/>
      <c r="O38" s="22"/>
      <c r="P38" s="22"/>
    </row>
    <row r="39" spans="1:16" ht="39" customHeight="1" x14ac:dyDescent="0.15">
      <c r="A39" s="22"/>
      <c r="B39" s="35"/>
      <c r="C39" s="1221" t="s">
        <v>555</v>
      </c>
      <c r="D39" s="1222"/>
      <c r="E39" s="1223"/>
      <c r="F39" s="36">
        <v>0</v>
      </c>
      <c r="G39" s="37">
        <v>0</v>
      </c>
      <c r="H39" s="37">
        <v>0.01</v>
      </c>
      <c r="I39" s="37">
        <v>0.01</v>
      </c>
      <c r="J39" s="38">
        <v>0.01</v>
      </c>
      <c r="K39" s="22"/>
      <c r="L39" s="22"/>
      <c r="M39" s="22"/>
      <c r="N39" s="22"/>
      <c r="O39" s="22"/>
      <c r="P39" s="22"/>
    </row>
    <row r="40" spans="1:16" ht="39" customHeight="1" x14ac:dyDescent="0.15">
      <c r="A40" s="22"/>
      <c r="B40" s="35"/>
      <c r="C40" s="1221"/>
      <c r="D40" s="1222"/>
      <c r="E40" s="1223"/>
      <c r="F40" s="36"/>
      <c r="G40" s="37"/>
      <c r="H40" s="37"/>
      <c r="I40" s="37"/>
      <c r="J40" s="38"/>
      <c r="K40" s="22"/>
      <c r="L40" s="22"/>
      <c r="M40" s="22"/>
      <c r="N40" s="22"/>
      <c r="O40" s="22"/>
      <c r="P40" s="22"/>
    </row>
    <row r="41" spans="1:16" ht="39" customHeight="1" x14ac:dyDescent="0.15">
      <c r="A41" s="22"/>
      <c r="B41" s="35"/>
      <c r="C41" s="1221"/>
      <c r="D41" s="1222"/>
      <c r="E41" s="1223"/>
      <c r="F41" s="36"/>
      <c r="G41" s="37"/>
      <c r="H41" s="37"/>
      <c r="I41" s="37"/>
      <c r="J41" s="38"/>
      <c r="K41" s="22"/>
      <c r="L41" s="22"/>
      <c r="M41" s="22"/>
      <c r="N41" s="22"/>
      <c r="O41" s="22"/>
      <c r="P41" s="22"/>
    </row>
    <row r="42" spans="1:16" ht="39" customHeight="1" x14ac:dyDescent="0.15">
      <c r="A42" s="22"/>
      <c r="B42" s="39"/>
      <c r="C42" s="1221" t="s">
        <v>556</v>
      </c>
      <c r="D42" s="1222"/>
      <c r="E42" s="1223"/>
      <c r="F42" s="36" t="s">
        <v>500</v>
      </c>
      <c r="G42" s="37" t="s">
        <v>500</v>
      </c>
      <c r="H42" s="37" t="s">
        <v>500</v>
      </c>
      <c r="I42" s="37" t="s">
        <v>500</v>
      </c>
      <c r="J42" s="38" t="s">
        <v>500</v>
      </c>
      <c r="K42" s="22"/>
      <c r="L42" s="22"/>
      <c r="M42" s="22"/>
      <c r="N42" s="22"/>
      <c r="O42" s="22"/>
      <c r="P42" s="22"/>
    </row>
    <row r="43" spans="1:16" ht="39" customHeight="1" thickBot="1" x14ac:dyDescent="0.2">
      <c r="A43" s="22"/>
      <c r="B43" s="40"/>
      <c r="C43" s="1224" t="s">
        <v>557</v>
      </c>
      <c r="D43" s="1225"/>
      <c r="E43" s="1226"/>
      <c r="F43" s="41">
        <v>0.15</v>
      </c>
      <c r="G43" s="42">
        <v>0.15</v>
      </c>
      <c r="H43" s="42">
        <v>0.1</v>
      </c>
      <c r="I43" s="42">
        <v>0</v>
      </c>
      <c r="J43" s="43" t="s">
        <v>500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CZOzl0iY8MsI6QGMfBEMdRGet6qSrHXy+CUmJ5VBSGm+iNhkd0lhPZ3jsf5zuQFFTpevrHluIO4sDIA87VaEg==" saltValue="LxdN9RgFUtuWdhF1fcPG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37" t="s">
        <v>10</v>
      </c>
      <c r="C45" s="1238"/>
      <c r="D45" s="58"/>
      <c r="E45" s="1243" t="s">
        <v>11</v>
      </c>
      <c r="F45" s="1243"/>
      <c r="G45" s="1243"/>
      <c r="H45" s="1243"/>
      <c r="I45" s="1243"/>
      <c r="J45" s="1244"/>
      <c r="K45" s="59">
        <v>1308</v>
      </c>
      <c r="L45" s="60">
        <v>1274</v>
      </c>
      <c r="M45" s="60">
        <v>1245</v>
      </c>
      <c r="N45" s="60">
        <v>1311</v>
      </c>
      <c r="O45" s="61">
        <v>1359</v>
      </c>
      <c r="P45" s="48"/>
      <c r="Q45" s="48"/>
      <c r="R45" s="48"/>
      <c r="S45" s="48"/>
      <c r="T45" s="48"/>
      <c r="U45" s="48"/>
    </row>
    <row r="46" spans="1:21" ht="30.75" customHeight="1" x14ac:dyDescent="0.15">
      <c r="A46" s="48"/>
      <c r="B46" s="1239"/>
      <c r="C46" s="1240"/>
      <c r="D46" s="62"/>
      <c r="E46" s="1231" t="s">
        <v>12</v>
      </c>
      <c r="F46" s="1231"/>
      <c r="G46" s="1231"/>
      <c r="H46" s="1231"/>
      <c r="I46" s="1231"/>
      <c r="J46" s="1232"/>
      <c r="K46" s="63" t="s">
        <v>500</v>
      </c>
      <c r="L46" s="64" t="s">
        <v>500</v>
      </c>
      <c r="M46" s="64" t="s">
        <v>500</v>
      </c>
      <c r="N46" s="64" t="s">
        <v>500</v>
      </c>
      <c r="O46" s="65" t="s">
        <v>500</v>
      </c>
      <c r="P46" s="48"/>
      <c r="Q46" s="48"/>
      <c r="R46" s="48"/>
      <c r="S46" s="48"/>
      <c r="T46" s="48"/>
      <c r="U46" s="48"/>
    </row>
    <row r="47" spans="1:21" ht="30.75" customHeight="1" x14ac:dyDescent="0.15">
      <c r="A47" s="48"/>
      <c r="B47" s="1239"/>
      <c r="C47" s="1240"/>
      <c r="D47" s="62"/>
      <c r="E47" s="1231" t="s">
        <v>13</v>
      </c>
      <c r="F47" s="1231"/>
      <c r="G47" s="1231"/>
      <c r="H47" s="1231"/>
      <c r="I47" s="1231"/>
      <c r="J47" s="1232"/>
      <c r="K47" s="63" t="s">
        <v>500</v>
      </c>
      <c r="L47" s="64" t="s">
        <v>500</v>
      </c>
      <c r="M47" s="64" t="s">
        <v>500</v>
      </c>
      <c r="N47" s="64" t="s">
        <v>500</v>
      </c>
      <c r="O47" s="65" t="s">
        <v>500</v>
      </c>
      <c r="P47" s="48"/>
      <c r="Q47" s="48"/>
      <c r="R47" s="48"/>
      <c r="S47" s="48"/>
      <c r="T47" s="48"/>
      <c r="U47" s="48"/>
    </row>
    <row r="48" spans="1:21" ht="30.75" customHeight="1" x14ac:dyDescent="0.15">
      <c r="A48" s="48"/>
      <c r="B48" s="1239"/>
      <c r="C48" s="1240"/>
      <c r="D48" s="62"/>
      <c r="E48" s="1231" t="s">
        <v>14</v>
      </c>
      <c r="F48" s="1231"/>
      <c r="G48" s="1231"/>
      <c r="H48" s="1231"/>
      <c r="I48" s="1231"/>
      <c r="J48" s="1232"/>
      <c r="K48" s="63">
        <v>448</v>
      </c>
      <c r="L48" s="64">
        <v>384</v>
      </c>
      <c r="M48" s="64">
        <v>387</v>
      </c>
      <c r="N48" s="64">
        <v>437</v>
      </c>
      <c r="O48" s="65">
        <v>506</v>
      </c>
      <c r="P48" s="48"/>
      <c r="Q48" s="48"/>
      <c r="R48" s="48"/>
      <c r="S48" s="48"/>
      <c r="T48" s="48"/>
      <c r="U48" s="48"/>
    </row>
    <row r="49" spans="1:21" ht="30.75" customHeight="1" x14ac:dyDescent="0.15">
      <c r="A49" s="48"/>
      <c r="B49" s="1239"/>
      <c r="C49" s="1240"/>
      <c r="D49" s="62"/>
      <c r="E49" s="1231" t="s">
        <v>15</v>
      </c>
      <c r="F49" s="1231"/>
      <c r="G49" s="1231"/>
      <c r="H49" s="1231"/>
      <c r="I49" s="1231"/>
      <c r="J49" s="1232"/>
      <c r="K49" s="63">
        <v>78</v>
      </c>
      <c r="L49" s="64">
        <v>48</v>
      </c>
      <c r="M49" s="64">
        <v>37</v>
      </c>
      <c r="N49" s="64">
        <v>64</v>
      </c>
      <c r="O49" s="65">
        <v>91</v>
      </c>
      <c r="P49" s="48"/>
      <c r="Q49" s="48"/>
      <c r="R49" s="48"/>
      <c r="S49" s="48"/>
      <c r="T49" s="48"/>
      <c r="U49" s="48"/>
    </row>
    <row r="50" spans="1:21" ht="30.75" customHeight="1" x14ac:dyDescent="0.15">
      <c r="A50" s="48"/>
      <c r="B50" s="1239"/>
      <c r="C50" s="1240"/>
      <c r="D50" s="62"/>
      <c r="E50" s="1231" t="s">
        <v>16</v>
      </c>
      <c r="F50" s="1231"/>
      <c r="G50" s="1231"/>
      <c r="H50" s="1231"/>
      <c r="I50" s="1231"/>
      <c r="J50" s="1232"/>
      <c r="K50" s="63">
        <v>24</v>
      </c>
      <c r="L50" s="64">
        <v>36</v>
      </c>
      <c r="M50" s="64">
        <v>44</v>
      </c>
      <c r="N50" s="64">
        <v>56</v>
      </c>
      <c r="O50" s="65">
        <v>41</v>
      </c>
      <c r="P50" s="48"/>
      <c r="Q50" s="48"/>
      <c r="R50" s="48"/>
      <c r="S50" s="48"/>
      <c r="T50" s="48"/>
      <c r="U50" s="48"/>
    </row>
    <row r="51" spans="1:21" ht="30.75" customHeight="1" x14ac:dyDescent="0.15">
      <c r="A51" s="48"/>
      <c r="B51" s="1241"/>
      <c r="C51" s="1242"/>
      <c r="D51" s="66"/>
      <c r="E51" s="1231" t="s">
        <v>17</v>
      </c>
      <c r="F51" s="1231"/>
      <c r="G51" s="1231"/>
      <c r="H51" s="1231"/>
      <c r="I51" s="1231"/>
      <c r="J51" s="1232"/>
      <c r="K51" s="63" t="s">
        <v>500</v>
      </c>
      <c r="L51" s="64" t="s">
        <v>500</v>
      </c>
      <c r="M51" s="64" t="s">
        <v>500</v>
      </c>
      <c r="N51" s="64" t="s">
        <v>500</v>
      </c>
      <c r="O51" s="65" t="s">
        <v>500</v>
      </c>
      <c r="P51" s="48"/>
      <c r="Q51" s="48"/>
      <c r="R51" s="48"/>
      <c r="S51" s="48"/>
      <c r="T51" s="48"/>
      <c r="U51" s="48"/>
    </row>
    <row r="52" spans="1:21" ht="30.75" customHeight="1" x14ac:dyDescent="0.15">
      <c r="A52" s="48"/>
      <c r="B52" s="1229" t="s">
        <v>18</v>
      </c>
      <c r="C52" s="1230"/>
      <c r="D52" s="66"/>
      <c r="E52" s="1231" t="s">
        <v>19</v>
      </c>
      <c r="F52" s="1231"/>
      <c r="G52" s="1231"/>
      <c r="H52" s="1231"/>
      <c r="I52" s="1231"/>
      <c r="J52" s="1232"/>
      <c r="K52" s="63">
        <v>1324</v>
      </c>
      <c r="L52" s="64">
        <v>1259</v>
      </c>
      <c r="M52" s="64">
        <v>1171</v>
      </c>
      <c r="N52" s="64">
        <v>1163</v>
      </c>
      <c r="O52" s="65">
        <v>1216</v>
      </c>
      <c r="P52" s="48"/>
      <c r="Q52" s="48"/>
      <c r="R52" s="48"/>
      <c r="S52" s="48"/>
      <c r="T52" s="48"/>
      <c r="U52" s="48"/>
    </row>
    <row r="53" spans="1:21" ht="30.75" customHeight="1" thickBot="1" x14ac:dyDescent="0.2">
      <c r="A53" s="48"/>
      <c r="B53" s="1233" t="s">
        <v>20</v>
      </c>
      <c r="C53" s="1234"/>
      <c r="D53" s="67"/>
      <c r="E53" s="1235" t="s">
        <v>21</v>
      </c>
      <c r="F53" s="1235"/>
      <c r="G53" s="1235"/>
      <c r="H53" s="1235"/>
      <c r="I53" s="1235"/>
      <c r="J53" s="1236"/>
      <c r="K53" s="68">
        <v>534</v>
      </c>
      <c r="L53" s="69">
        <v>483</v>
      </c>
      <c r="M53" s="69">
        <v>542</v>
      </c>
      <c r="N53" s="69">
        <v>705</v>
      </c>
      <c r="O53" s="70">
        <v>781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HmynKiMeKNtoYl3HJJ36x9ZEbdlTJwl4RDfrUXIVUg/zfUDKkPTRUmn2UL+sd8DV1fmcerbuH16STTOFH3AEg==" saltValue="eicnvoO6z2Rbz7szl0qM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543</v>
      </c>
      <c r="J40" s="79" t="s">
        <v>544</v>
      </c>
      <c r="K40" s="79" t="s">
        <v>545</v>
      </c>
      <c r="L40" s="79" t="s">
        <v>546</v>
      </c>
      <c r="M40" s="80" t="s">
        <v>547</v>
      </c>
    </row>
    <row r="41" spans="2:13" ht="27.75" customHeight="1" x14ac:dyDescent="0.15">
      <c r="B41" s="1245" t="s">
        <v>23</v>
      </c>
      <c r="C41" s="1246"/>
      <c r="D41" s="81"/>
      <c r="E41" s="1251" t="s">
        <v>24</v>
      </c>
      <c r="F41" s="1251"/>
      <c r="G41" s="1251"/>
      <c r="H41" s="1252"/>
      <c r="I41" s="82">
        <v>11344</v>
      </c>
      <c r="J41" s="83">
        <v>12600</v>
      </c>
      <c r="K41" s="83">
        <v>12537</v>
      </c>
      <c r="L41" s="83">
        <v>12778</v>
      </c>
      <c r="M41" s="84">
        <v>13183</v>
      </c>
    </row>
    <row r="42" spans="2:13" ht="27.75" customHeight="1" x14ac:dyDescent="0.15">
      <c r="B42" s="1247"/>
      <c r="C42" s="1248"/>
      <c r="D42" s="85"/>
      <c r="E42" s="1253" t="s">
        <v>25</v>
      </c>
      <c r="F42" s="1253"/>
      <c r="G42" s="1253"/>
      <c r="H42" s="1254"/>
      <c r="I42" s="86">
        <v>261</v>
      </c>
      <c r="J42" s="87">
        <v>221</v>
      </c>
      <c r="K42" s="87">
        <v>191</v>
      </c>
      <c r="L42" s="87">
        <v>161</v>
      </c>
      <c r="M42" s="88">
        <v>132</v>
      </c>
    </row>
    <row r="43" spans="2:13" ht="27.75" customHeight="1" x14ac:dyDescent="0.15">
      <c r="B43" s="1247"/>
      <c r="C43" s="1248"/>
      <c r="D43" s="85"/>
      <c r="E43" s="1253" t="s">
        <v>26</v>
      </c>
      <c r="F43" s="1253"/>
      <c r="G43" s="1253"/>
      <c r="H43" s="1254"/>
      <c r="I43" s="86">
        <v>7988</v>
      </c>
      <c r="J43" s="87">
        <v>7711</v>
      </c>
      <c r="K43" s="87">
        <v>7125</v>
      </c>
      <c r="L43" s="87">
        <v>8134</v>
      </c>
      <c r="M43" s="88">
        <v>9339</v>
      </c>
    </row>
    <row r="44" spans="2:13" ht="27.75" customHeight="1" x14ac:dyDescent="0.15">
      <c r="B44" s="1247"/>
      <c r="C44" s="1248"/>
      <c r="D44" s="85"/>
      <c r="E44" s="1253" t="s">
        <v>27</v>
      </c>
      <c r="F44" s="1253"/>
      <c r="G44" s="1253"/>
      <c r="H44" s="1254"/>
      <c r="I44" s="86">
        <v>495</v>
      </c>
      <c r="J44" s="87">
        <v>709</v>
      </c>
      <c r="K44" s="87">
        <v>837</v>
      </c>
      <c r="L44" s="87">
        <v>792</v>
      </c>
      <c r="M44" s="88">
        <v>821</v>
      </c>
    </row>
    <row r="45" spans="2:13" ht="27.75" customHeight="1" x14ac:dyDescent="0.15">
      <c r="B45" s="1247"/>
      <c r="C45" s="1248"/>
      <c r="D45" s="85"/>
      <c r="E45" s="1253" t="s">
        <v>28</v>
      </c>
      <c r="F45" s="1253"/>
      <c r="G45" s="1253"/>
      <c r="H45" s="1254"/>
      <c r="I45" s="86">
        <v>1894</v>
      </c>
      <c r="J45" s="87">
        <v>1725</v>
      </c>
      <c r="K45" s="87">
        <v>1599</v>
      </c>
      <c r="L45" s="87">
        <v>1547</v>
      </c>
      <c r="M45" s="88">
        <v>1357</v>
      </c>
    </row>
    <row r="46" spans="2:13" ht="27.75" customHeight="1" x14ac:dyDescent="0.15">
      <c r="B46" s="1247"/>
      <c r="C46" s="1248"/>
      <c r="D46" s="89"/>
      <c r="E46" s="1253" t="s">
        <v>29</v>
      </c>
      <c r="F46" s="1253"/>
      <c r="G46" s="1253"/>
      <c r="H46" s="1254"/>
      <c r="I46" s="86" t="s">
        <v>500</v>
      </c>
      <c r="J46" s="87" t="s">
        <v>500</v>
      </c>
      <c r="K46" s="87" t="s">
        <v>500</v>
      </c>
      <c r="L46" s="87" t="s">
        <v>500</v>
      </c>
      <c r="M46" s="88" t="s">
        <v>500</v>
      </c>
    </row>
    <row r="47" spans="2:13" ht="27.75" customHeight="1" x14ac:dyDescent="0.15">
      <c r="B47" s="1247"/>
      <c r="C47" s="1248"/>
      <c r="D47" s="90"/>
      <c r="E47" s="1255" t="s">
        <v>30</v>
      </c>
      <c r="F47" s="1256"/>
      <c r="G47" s="1256"/>
      <c r="H47" s="1257"/>
      <c r="I47" s="86" t="s">
        <v>500</v>
      </c>
      <c r="J47" s="87" t="s">
        <v>500</v>
      </c>
      <c r="K47" s="87" t="s">
        <v>500</v>
      </c>
      <c r="L47" s="87" t="s">
        <v>500</v>
      </c>
      <c r="M47" s="88" t="s">
        <v>500</v>
      </c>
    </row>
    <row r="48" spans="2:13" ht="27.75" customHeight="1" x14ac:dyDescent="0.15">
      <c r="B48" s="1247"/>
      <c r="C48" s="1248"/>
      <c r="D48" s="85"/>
      <c r="E48" s="1253" t="s">
        <v>31</v>
      </c>
      <c r="F48" s="1253"/>
      <c r="G48" s="1253"/>
      <c r="H48" s="1254"/>
      <c r="I48" s="86" t="s">
        <v>500</v>
      </c>
      <c r="J48" s="87" t="s">
        <v>500</v>
      </c>
      <c r="K48" s="87" t="s">
        <v>500</v>
      </c>
      <c r="L48" s="87" t="s">
        <v>500</v>
      </c>
      <c r="M48" s="88" t="s">
        <v>500</v>
      </c>
    </row>
    <row r="49" spans="2:13" ht="27.75" customHeight="1" x14ac:dyDescent="0.15">
      <c r="B49" s="1249"/>
      <c r="C49" s="1250"/>
      <c r="D49" s="85"/>
      <c r="E49" s="1253" t="s">
        <v>32</v>
      </c>
      <c r="F49" s="1253"/>
      <c r="G49" s="1253"/>
      <c r="H49" s="1254"/>
      <c r="I49" s="86" t="s">
        <v>500</v>
      </c>
      <c r="J49" s="87" t="s">
        <v>500</v>
      </c>
      <c r="K49" s="87" t="s">
        <v>500</v>
      </c>
      <c r="L49" s="87" t="s">
        <v>500</v>
      </c>
      <c r="M49" s="88" t="s">
        <v>500</v>
      </c>
    </row>
    <row r="50" spans="2:13" ht="27.75" customHeight="1" x14ac:dyDescent="0.15">
      <c r="B50" s="1258" t="s">
        <v>33</v>
      </c>
      <c r="C50" s="1259"/>
      <c r="D50" s="91"/>
      <c r="E50" s="1253" t="s">
        <v>34</v>
      </c>
      <c r="F50" s="1253"/>
      <c r="G50" s="1253"/>
      <c r="H50" s="1254"/>
      <c r="I50" s="86">
        <v>7032</v>
      </c>
      <c r="J50" s="87">
        <v>6969</v>
      </c>
      <c r="K50" s="87">
        <v>7148</v>
      </c>
      <c r="L50" s="87">
        <v>7011</v>
      </c>
      <c r="M50" s="88">
        <v>6974</v>
      </c>
    </row>
    <row r="51" spans="2:13" ht="27.75" customHeight="1" x14ac:dyDescent="0.15">
      <c r="B51" s="1247"/>
      <c r="C51" s="1248"/>
      <c r="D51" s="85"/>
      <c r="E51" s="1253" t="s">
        <v>35</v>
      </c>
      <c r="F51" s="1253"/>
      <c r="G51" s="1253"/>
      <c r="H51" s="1254"/>
      <c r="I51" s="86">
        <v>904</v>
      </c>
      <c r="J51" s="87">
        <v>884</v>
      </c>
      <c r="K51" s="87">
        <v>838</v>
      </c>
      <c r="L51" s="87">
        <v>822</v>
      </c>
      <c r="M51" s="88">
        <v>778</v>
      </c>
    </row>
    <row r="52" spans="2:13" ht="27.75" customHeight="1" x14ac:dyDescent="0.15">
      <c r="B52" s="1249"/>
      <c r="C52" s="1250"/>
      <c r="D52" s="85"/>
      <c r="E52" s="1253" t="s">
        <v>36</v>
      </c>
      <c r="F52" s="1253"/>
      <c r="G52" s="1253"/>
      <c r="H52" s="1254"/>
      <c r="I52" s="86">
        <v>15507</v>
      </c>
      <c r="J52" s="87">
        <v>15330</v>
      </c>
      <c r="K52" s="87">
        <v>15238</v>
      </c>
      <c r="L52" s="87">
        <v>15305</v>
      </c>
      <c r="M52" s="88">
        <v>14994</v>
      </c>
    </row>
    <row r="53" spans="2:13" ht="27.75" customHeight="1" thickBot="1" x14ac:dyDescent="0.2">
      <c r="B53" s="1260" t="s">
        <v>37</v>
      </c>
      <c r="C53" s="1261"/>
      <c r="D53" s="92"/>
      <c r="E53" s="1262" t="s">
        <v>38</v>
      </c>
      <c r="F53" s="1262"/>
      <c r="G53" s="1262"/>
      <c r="H53" s="1263"/>
      <c r="I53" s="93">
        <v>-1460</v>
      </c>
      <c r="J53" s="94">
        <v>-217</v>
      </c>
      <c r="K53" s="94">
        <v>-935</v>
      </c>
      <c r="L53" s="94">
        <v>273</v>
      </c>
      <c r="M53" s="95">
        <v>2085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SYbgjpE5jXGls6yVuyYq07mc2C+axeml+ReLWmlkRZLNedulyhi+AmuGEB0Wisx/2iwvHH7SvRdSqXIC8+NnA==" saltValue="6bspXVpR93KMbPXxfVb9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545</v>
      </c>
      <c r="G54" s="104" t="s">
        <v>546</v>
      </c>
      <c r="H54" s="105" t="s">
        <v>547</v>
      </c>
    </row>
    <row r="55" spans="2:8" ht="52.5" customHeight="1" x14ac:dyDescent="0.15">
      <c r="B55" s="106"/>
      <c r="C55" s="1272" t="s">
        <v>41</v>
      </c>
      <c r="D55" s="1272"/>
      <c r="E55" s="1273"/>
      <c r="F55" s="107">
        <v>1622</v>
      </c>
      <c r="G55" s="107">
        <v>1623</v>
      </c>
      <c r="H55" s="108">
        <v>1624</v>
      </c>
    </row>
    <row r="56" spans="2:8" ht="52.5" customHeight="1" x14ac:dyDescent="0.15">
      <c r="B56" s="109"/>
      <c r="C56" s="1274" t="s">
        <v>42</v>
      </c>
      <c r="D56" s="1274"/>
      <c r="E56" s="1275"/>
      <c r="F56" s="110">
        <v>4050</v>
      </c>
      <c r="G56" s="110">
        <v>3655</v>
      </c>
      <c r="H56" s="111">
        <v>3359</v>
      </c>
    </row>
    <row r="57" spans="2:8" ht="53.25" customHeight="1" x14ac:dyDescent="0.15">
      <c r="B57" s="109"/>
      <c r="C57" s="1276" t="s">
        <v>43</v>
      </c>
      <c r="D57" s="1276"/>
      <c r="E57" s="1277"/>
      <c r="F57" s="112">
        <v>1125</v>
      </c>
      <c r="G57" s="112">
        <v>1439</v>
      </c>
      <c r="H57" s="113">
        <v>1537</v>
      </c>
    </row>
    <row r="58" spans="2:8" ht="45.75" customHeight="1" x14ac:dyDescent="0.15">
      <c r="B58" s="114"/>
      <c r="C58" s="1264" t="s">
        <v>573</v>
      </c>
      <c r="D58" s="1265"/>
      <c r="E58" s="1266"/>
      <c r="F58" s="115">
        <v>0</v>
      </c>
      <c r="G58" s="115">
        <v>524</v>
      </c>
      <c r="H58" s="116">
        <v>704</v>
      </c>
    </row>
    <row r="59" spans="2:8" ht="45.75" customHeight="1" x14ac:dyDescent="0.15">
      <c r="B59" s="114"/>
      <c r="C59" s="1264" t="s">
        <v>574</v>
      </c>
      <c r="D59" s="1265"/>
      <c r="E59" s="1266"/>
      <c r="F59" s="115">
        <v>376</v>
      </c>
      <c r="G59" s="115">
        <v>377</v>
      </c>
      <c r="H59" s="116">
        <v>298</v>
      </c>
    </row>
    <row r="60" spans="2:8" ht="45.75" customHeight="1" x14ac:dyDescent="0.15">
      <c r="B60" s="114"/>
      <c r="C60" s="1264" t="s">
        <v>575</v>
      </c>
      <c r="D60" s="1265"/>
      <c r="E60" s="1266"/>
      <c r="F60" s="115">
        <v>298</v>
      </c>
      <c r="G60" s="115">
        <v>298</v>
      </c>
      <c r="H60" s="116">
        <v>298</v>
      </c>
    </row>
    <row r="61" spans="2:8" ht="45.75" customHeight="1" x14ac:dyDescent="0.15">
      <c r="B61" s="114"/>
      <c r="C61" s="1264" t="s">
        <v>576</v>
      </c>
      <c r="D61" s="1265"/>
      <c r="E61" s="1266"/>
      <c r="F61" s="115">
        <v>66</v>
      </c>
      <c r="G61" s="115">
        <v>63</v>
      </c>
      <c r="H61" s="116">
        <v>59</v>
      </c>
    </row>
    <row r="62" spans="2:8" ht="45.75" customHeight="1" thickBot="1" x14ac:dyDescent="0.2">
      <c r="B62" s="117"/>
      <c r="C62" s="1267" t="s">
        <v>577</v>
      </c>
      <c r="D62" s="1268"/>
      <c r="E62" s="1269"/>
      <c r="F62" s="118">
        <v>64</v>
      </c>
      <c r="G62" s="118">
        <v>63</v>
      </c>
      <c r="H62" s="119">
        <v>59</v>
      </c>
    </row>
    <row r="63" spans="2:8" ht="52.5" customHeight="1" thickBot="1" x14ac:dyDescent="0.2">
      <c r="B63" s="120"/>
      <c r="C63" s="1270" t="s">
        <v>44</v>
      </c>
      <c r="D63" s="1270"/>
      <c r="E63" s="1271"/>
      <c r="F63" s="121">
        <v>6797</v>
      </c>
      <c r="G63" s="121">
        <v>6717</v>
      </c>
      <c r="H63" s="122">
        <v>6520</v>
      </c>
    </row>
    <row r="64" spans="2:8" ht="15" customHeight="1" x14ac:dyDescent="0.15"/>
    <row r="65" ht="0" hidden="1" customHeight="1" x14ac:dyDescent="0.15"/>
    <row r="66" ht="0" hidden="1" customHeight="1" x14ac:dyDescent="0.15"/>
  </sheetData>
  <sheetProtection algorithmName="SHA-512" hashValue="phQw9mxZ9I3dZAgl+Fy6ywj2mJT1RU6cqmrG24Zx0pyc//Tkvhqk2RrL8cgaFNHpMOWjFGsTD3LuiPfOB8j7eg==" saltValue="ApOb8sUqSg97+xCR7mV0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1" t="s">
        <v>581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374"/>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374"/>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374"/>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374"/>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84"/>
      <c r="H50" s="1284"/>
      <c r="I50" s="1284"/>
      <c r="J50" s="1284"/>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543</v>
      </c>
      <c r="BQ50" s="1283"/>
      <c r="BR50" s="1283"/>
      <c r="BS50" s="1283"/>
      <c r="BT50" s="1283"/>
      <c r="BU50" s="1283"/>
      <c r="BV50" s="1283"/>
      <c r="BW50" s="1283"/>
      <c r="BX50" s="1283" t="s">
        <v>544</v>
      </c>
      <c r="BY50" s="1283"/>
      <c r="BZ50" s="1283"/>
      <c r="CA50" s="1283"/>
      <c r="CB50" s="1283"/>
      <c r="CC50" s="1283"/>
      <c r="CD50" s="1283"/>
      <c r="CE50" s="1283"/>
      <c r="CF50" s="1283" t="s">
        <v>545</v>
      </c>
      <c r="CG50" s="1283"/>
      <c r="CH50" s="1283"/>
      <c r="CI50" s="1283"/>
      <c r="CJ50" s="1283"/>
      <c r="CK50" s="1283"/>
      <c r="CL50" s="1283"/>
      <c r="CM50" s="1283"/>
      <c r="CN50" s="1283" t="s">
        <v>546</v>
      </c>
      <c r="CO50" s="1283"/>
      <c r="CP50" s="1283"/>
      <c r="CQ50" s="1283"/>
      <c r="CR50" s="1283"/>
      <c r="CS50" s="1283"/>
      <c r="CT50" s="1283"/>
      <c r="CU50" s="1283"/>
      <c r="CV50" s="1283" t="s">
        <v>547</v>
      </c>
      <c r="CW50" s="1283"/>
      <c r="CX50" s="1283"/>
      <c r="CY50" s="1283"/>
      <c r="CZ50" s="1283"/>
      <c r="DA50" s="1283"/>
      <c r="DB50" s="1283"/>
      <c r="DC50" s="1283"/>
    </row>
    <row r="51" spans="1:109" ht="13.5" customHeight="1" x14ac:dyDescent="0.15">
      <c r="B51" s="374"/>
      <c r="G51" s="1286"/>
      <c r="H51" s="1286"/>
      <c r="I51" s="1300"/>
      <c r="J51" s="1300"/>
      <c r="K51" s="1285"/>
      <c r="L51" s="1285"/>
      <c r="M51" s="1285"/>
      <c r="N51" s="1285"/>
      <c r="AM51" s="383"/>
      <c r="AN51" s="1281" t="s">
        <v>583</v>
      </c>
      <c r="AO51" s="1281"/>
      <c r="AP51" s="1281"/>
      <c r="AQ51" s="1281"/>
      <c r="AR51" s="1281"/>
      <c r="AS51" s="1281"/>
      <c r="AT51" s="1281"/>
      <c r="AU51" s="1281"/>
      <c r="AV51" s="1281"/>
      <c r="AW51" s="1281"/>
      <c r="AX51" s="1281"/>
      <c r="AY51" s="1281"/>
      <c r="AZ51" s="1281"/>
      <c r="BA51" s="1281"/>
      <c r="BB51" s="1281" t="s">
        <v>585</v>
      </c>
      <c r="BC51" s="1281"/>
      <c r="BD51" s="1281"/>
      <c r="BE51" s="1281"/>
      <c r="BF51" s="1281"/>
      <c r="BG51" s="1281"/>
      <c r="BH51" s="1281"/>
      <c r="BI51" s="1281"/>
      <c r="BJ51" s="1281"/>
      <c r="BK51" s="1281"/>
      <c r="BL51" s="1281"/>
      <c r="BM51" s="1281"/>
      <c r="BN51" s="1281"/>
      <c r="BO51" s="1281"/>
      <c r="BP51" s="1290"/>
      <c r="BQ51" s="1278"/>
      <c r="BR51" s="1278"/>
      <c r="BS51" s="1278"/>
      <c r="BT51" s="1278"/>
      <c r="BU51" s="1278"/>
      <c r="BV51" s="1278"/>
      <c r="BW51" s="1278"/>
      <c r="BX51" s="1290"/>
      <c r="BY51" s="1278"/>
      <c r="BZ51" s="1278"/>
      <c r="CA51" s="1278"/>
      <c r="CB51" s="1278"/>
      <c r="CC51" s="1278"/>
      <c r="CD51" s="1278"/>
      <c r="CE51" s="1278"/>
      <c r="CF51" s="1278"/>
      <c r="CG51" s="1278"/>
      <c r="CH51" s="1278"/>
      <c r="CI51" s="1278"/>
      <c r="CJ51" s="1278"/>
      <c r="CK51" s="1278"/>
      <c r="CL51" s="1278"/>
      <c r="CM51" s="1278"/>
      <c r="CN51" s="1278">
        <v>4.7</v>
      </c>
      <c r="CO51" s="1278"/>
      <c r="CP51" s="1278"/>
      <c r="CQ51" s="1278"/>
      <c r="CR51" s="1278"/>
      <c r="CS51" s="1278"/>
      <c r="CT51" s="1278"/>
      <c r="CU51" s="1278"/>
      <c r="CV51" s="1278">
        <v>36.1</v>
      </c>
      <c r="CW51" s="1278"/>
      <c r="CX51" s="1278"/>
      <c r="CY51" s="1278"/>
      <c r="CZ51" s="1278"/>
      <c r="DA51" s="1278"/>
      <c r="DB51" s="1278"/>
      <c r="DC51" s="1278"/>
    </row>
    <row r="52" spans="1:109" x14ac:dyDescent="0.15">
      <c r="B52" s="374"/>
      <c r="G52" s="1286"/>
      <c r="H52" s="1286"/>
      <c r="I52" s="1300"/>
      <c r="J52" s="1300"/>
      <c r="K52" s="1285"/>
      <c r="L52" s="1285"/>
      <c r="M52" s="1285"/>
      <c r="N52" s="1285"/>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86"/>
      <c r="H53" s="1286"/>
      <c r="I53" s="1284"/>
      <c r="J53" s="1284"/>
      <c r="K53" s="1285"/>
      <c r="L53" s="1285"/>
      <c r="M53" s="1285"/>
      <c r="N53" s="1285"/>
      <c r="AM53" s="383"/>
      <c r="AN53" s="1281"/>
      <c r="AO53" s="1281"/>
      <c r="AP53" s="1281"/>
      <c r="AQ53" s="1281"/>
      <c r="AR53" s="1281"/>
      <c r="AS53" s="1281"/>
      <c r="AT53" s="1281"/>
      <c r="AU53" s="1281"/>
      <c r="AV53" s="1281"/>
      <c r="AW53" s="1281"/>
      <c r="AX53" s="1281"/>
      <c r="AY53" s="1281"/>
      <c r="AZ53" s="1281"/>
      <c r="BA53" s="1281"/>
      <c r="BB53" s="1281" t="s">
        <v>586</v>
      </c>
      <c r="BC53" s="1281"/>
      <c r="BD53" s="1281"/>
      <c r="BE53" s="1281"/>
      <c r="BF53" s="1281"/>
      <c r="BG53" s="1281"/>
      <c r="BH53" s="1281"/>
      <c r="BI53" s="1281"/>
      <c r="BJ53" s="1281"/>
      <c r="BK53" s="1281"/>
      <c r="BL53" s="1281"/>
      <c r="BM53" s="1281"/>
      <c r="BN53" s="1281"/>
      <c r="BO53" s="1281"/>
      <c r="BP53" s="1290"/>
      <c r="BQ53" s="1278"/>
      <c r="BR53" s="1278"/>
      <c r="BS53" s="1278"/>
      <c r="BT53" s="1278"/>
      <c r="BU53" s="1278"/>
      <c r="BV53" s="1278"/>
      <c r="BW53" s="1278"/>
      <c r="BX53" s="1290"/>
      <c r="BY53" s="1278"/>
      <c r="BZ53" s="1278"/>
      <c r="CA53" s="1278"/>
      <c r="CB53" s="1278"/>
      <c r="CC53" s="1278"/>
      <c r="CD53" s="1278"/>
      <c r="CE53" s="1278"/>
      <c r="CF53" s="1278">
        <v>54.3</v>
      </c>
      <c r="CG53" s="1278"/>
      <c r="CH53" s="1278"/>
      <c r="CI53" s="1278"/>
      <c r="CJ53" s="1278"/>
      <c r="CK53" s="1278"/>
      <c r="CL53" s="1278"/>
      <c r="CM53" s="1278"/>
      <c r="CN53" s="1278">
        <v>55.7</v>
      </c>
      <c r="CO53" s="1278"/>
      <c r="CP53" s="1278"/>
      <c r="CQ53" s="1278"/>
      <c r="CR53" s="1278"/>
      <c r="CS53" s="1278"/>
      <c r="CT53" s="1278"/>
      <c r="CU53" s="1278"/>
      <c r="CV53" s="1278">
        <v>56.7</v>
      </c>
      <c r="CW53" s="1278"/>
      <c r="CX53" s="1278"/>
      <c r="CY53" s="1278"/>
      <c r="CZ53" s="1278"/>
      <c r="DA53" s="1278"/>
      <c r="DB53" s="1278"/>
      <c r="DC53" s="1278"/>
    </row>
    <row r="54" spans="1:109" x14ac:dyDescent="0.15">
      <c r="A54" s="382"/>
      <c r="B54" s="374"/>
      <c r="G54" s="1286"/>
      <c r="H54" s="1286"/>
      <c r="I54" s="1284"/>
      <c r="J54" s="1284"/>
      <c r="K54" s="1285"/>
      <c r="L54" s="1285"/>
      <c r="M54" s="1285"/>
      <c r="N54" s="1285"/>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84"/>
      <c r="H55" s="1284"/>
      <c r="I55" s="1284"/>
      <c r="J55" s="1284"/>
      <c r="K55" s="1285"/>
      <c r="L55" s="1285"/>
      <c r="M55" s="1285"/>
      <c r="N55" s="1285"/>
      <c r="AN55" s="1283" t="s">
        <v>587</v>
      </c>
      <c r="AO55" s="1283"/>
      <c r="AP55" s="1283"/>
      <c r="AQ55" s="1283"/>
      <c r="AR55" s="1283"/>
      <c r="AS55" s="1283"/>
      <c r="AT55" s="1283"/>
      <c r="AU55" s="1283"/>
      <c r="AV55" s="1283"/>
      <c r="AW55" s="1283"/>
      <c r="AX55" s="1283"/>
      <c r="AY55" s="1283"/>
      <c r="AZ55" s="1283"/>
      <c r="BA55" s="1283"/>
      <c r="BB55" s="1281" t="s">
        <v>585</v>
      </c>
      <c r="BC55" s="1281"/>
      <c r="BD55" s="1281"/>
      <c r="BE55" s="1281"/>
      <c r="BF55" s="1281"/>
      <c r="BG55" s="1281"/>
      <c r="BH55" s="1281"/>
      <c r="BI55" s="1281"/>
      <c r="BJ55" s="1281"/>
      <c r="BK55" s="1281"/>
      <c r="BL55" s="1281"/>
      <c r="BM55" s="1281"/>
      <c r="BN55" s="1281"/>
      <c r="BO55" s="1281"/>
      <c r="BP55" s="1290"/>
      <c r="BQ55" s="1278"/>
      <c r="BR55" s="1278"/>
      <c r="BS55" s="1278"/>
      <c r="BT55" s="1278"/>
      <c r="BU55" s="1278"/>
      <c r="BV55" s="1278"/>
      <c r="BW55" s="1278"/>
      <c r="BX55" s="1290"/>
      <c r="BY55" s="1278"/>
      <c r="BZ55" s="1278"/>
      <c r="CA55" s="1278"/>
      <c r="CB55" s="1278"/>
      <c r="CC55" s="1278"/>
      <c r="CD55" s="1278"/>
      <c r="CE55" s="1278"/>
      <c r="CF55" s="1278">
        <v>20.2</v>
      </c>
      <c r="CG55" s="1278"/>
      <c r="CH55" s="1278"/>
      <c r="CI55" s="1278"/>
      <c r="CJ55" s="1278"/>
      <c r="CK55" s="1278"/>
      <c r="CL55" s="1278"/>
      <c r="CM55" s="1278"/>
      <c r="CN55" s="1278">
        <v>15.5</v>
      </c>
      <c r="CO55" s="1278"/>
      <c r="CP55" s="1278"/>
      <c r="CQ55" s="1278"/>
      <c r="CR55" s="1278"/>
      <c r="CS55" s="1278"/>
      <c r="CT55" s="1278"/>
      <c r="CU55" s="1278"/>
      <c r="CV55" s="1278">
        <v>14</v>
      </c>
      <c r="CW55" s="1278"/>
      <c r="CX55" s="1278"/>
      <c r="CY55" s="1278"/>
      <c r="CZ55" s="1278"/>
      <c r="DA55" s="1278"/>
      <c r="DB55" s="1278"/>
      <c r="DC55" s="1278"/>
    </row>
    <row r="56" spans="1:109" x14ac:dyDescent="0.15">
      <c r="A56" s="382"/>
      <c r="B56" s="374"/>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84"/>
      <c r="H57" s="1284"/>
      <c r="I57" s="1279"/>
      <c r="J57" s="1279"/>
      <c r="K57" s="1285"/>
      <c r="L57" s="1285"/>
      <c r="M57" s="1285"/>
      <c r="N57" s="1285"/>
      <c r="AM57" s="367"/>
      <c r="AN57" s="1283"/>
      <c r="AO57" s="1283"/>
      <c r="AP57" s="1283"/>
      <c r="AQ57" s="1283"/>
      <c r="AR57" s="1283"/>
      <c r="AS57" s="1283"/>
      <c r="AT57" s="1283"/>
      <c r="AU57" s="1283"/>
      <c r="AV57" s="1283"/>
      <c r="AW57" s="1283"/>
      <c r="AX57" s="1283"/>
      <c r="AY57" s="1283"/>
      <c r="AZ57" s="1283"/>
      <c r="BA57" s="1283"/>
      <c r="BB57" s="1281" t="s">
        <v>586</v>
      </c>
      <c r="BC57" s="1281"/>
      <c r="BD57" s="1281"/>
      <c r="BE57" s="1281"/>
      <c r="BF57" s="1281"/>
      <c r="BG57" s="1281"/>
      <c r="BH57" s="1281"/>
      <c r="BI57" s="1281"/>
      <c r="BJ57" s="1281"/>
      <c r="BK57" s="1281"/>
      <c r="BL57" s="1281"/>
      <c r="BM57" s="1281"/>
      <c r="BN57" s="1281"/>
      <c r="BO57" s="1281"/>
      <c r="BP57" s="1290"/>
      <c r="BQ57" s="1278"/>
      <c r="BR57" s="1278"/>
      <c r="BS57" s="1278"/>
      <c r="BT57" s="1278"/>
      <c r="BU57" s="1278"/>
      <c r="BV57" s="1278"/>
      <c r="BW57" s="1278"/>
      <c r="BX57" s="1290"/>
      <c r="BY57" s="1278"/>
      <c r="BZ57" s="1278"/>
      <c r="CA57" s="1278"/>
      <c r="CB57" s="1278"/>
      <c r="CC57" s="1278"/>
      <c r="CD57" s="1278"/>
      <c r="CE57" s="1278"/>
      <c r="CF57" s="1278">
        <v>54.5</v>
      </c>
      <c r="CG57" s="1278"/>
      <c r="CH57" s="1278"/>
      <c r="CI57" s="1278"/>
      <c r="CJ57" s="1278"/>
      <c r="CK57" s="1278"/>
      <c r="CL57" s="1278"/>
      <c r="CM57" s="1278"/>
      <c r="CN57" s="1278">
        <v>57.7</v>
      </c>
      <c r="CO57" s="1278"/>
      <c r="CP57" s="1278"/>
      <c r="CQ57" s="1278"/>
      <c r="CR57" s="1278"/>
      <c r="CS57" s="1278"/>
      <c r="CT57" s="1278"/>
      <c r="CU57" s="1278"/>
      <c r="CV57" s="1278">
        <v>57</v>
      </c>
      <c r="CW57" s="1278"/>
      <c r="CX57" s="1278"/>
      <c r="CY57" s="1278"/>
      <c r="CZ57" s="1278"/>
      <c r="DA57" s="1278"/>
      <c r="DB57" s="1278"/>
      <c r="DC57" s="1278"/>
      <c r="DD57" s="387"/>
      <c r="DE57" s="386"/>
    </row>
    <row r="58" spans="1:109" s="382" customFormat="1" x14ac:dyDescent="0.15">
      <c r="A58" s="367"/>
      <c r="B58" s="386"/>
      <c r="G58" s="1284"/>
      <c r="H58" s="1284"/>
      <c r="I58" s="1279"/>
      <c r="J58" s="1279"/>
      <c r="K58" s="1285"/>
      <c r="L58" s="1285"/>
      <c r="M58" s="1285"/>
      <c r="N58" s="1285"/>
      <c r="AM58" s="367"/>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588</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1" t="s">
        <v>589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374"/>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374"/>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374"/>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374"/>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84"/>
      <c r="H72" s="1284"/>
      <c r="I72" s="1284"/>
      <c r="J72" s="1284"/>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543</v>
      </c>
      <c r="BQ72" s="1283"/>
      <c r="BR72" s="1283"/>
      <c r="BS72" s="1283"/>
      <c r="BT72" s="1283"/>
      <c r="BU72" s="1283"/>
      <c r="BV72" s="1283"/>
      <c r="BW72" s="1283"/>
      <c r="BX72" s="1283" t="s">
        <v>544</v>
      </c>
      <c r="BY72" s="1283"/>
      <c r="BZ72" s="1283"/>
      <c r="CA72" s="1283"/>
      <c r="CB72" s="1283"/>
      <c r="CC72" s="1283"/>
      <c r="CD72" s="1283"/>
      <c r="CE72" s="1283"/>
      <c r="CF72" s="1283" t="s">
        <v>545</v>
      </c>
      <c r="CG72" s="1283"/>
      <c r="CH72" s="1283"/>
      <c r="CI72" s="1283"/>
      <c r="CJ72" s="1283"/>
      <c r="CK72" s="1283"/>
      <c r="CL72" s="1283"/>
      <c r="CM72" s="1283"/>
      <c r="CN72" s="1283" t="s">
        <v>546</v>
      </c>
      <c r="CO72" s="1283"/>
      <c r="CP72" s="1283"/>
      <c r="CQ72" s="1283"/>
      <c r="CR72" s="1283"/>
      <c r="CS72" s="1283"/>
      <c r="CT72" s="1283"/>
      <c r="CU72" s="1283"/>
      <c r="CV72" s="1283" t="s">
        <v>547</v>
      </c>
      <c r="CW72" s="1283"/>
      <c r="CX72" s="1283"/>
      <c r="CY72" s="1283"/>
      <c r="CZ72" s="1283"/>
      <c r="DA72" s="1283"/>
      <c r="DB72" s="1283"/>
      <c r="DC72" s="1283"/>
    </row>
    <row r="73" spans="2:107" x14ac:dyDescent="0.15">
      <c r="B73" s="374"/>
      <c r="G73" s="1286"/>
      <c r="H73" s="1286"/>
      <c r="I73" s="1286"/>
      <c r="J73" s="1286"/>
      <c r="K73" s="1282"/>
      <c r="L73" s="1282"/>
      <c r="M73" s="1282"/>
      <c r="N73" s="1282"/>
      <c r="AM73" s="383"/>
      <c r="AN73" s="1281" t="s">
        <v>583</v>
      </c>
      <c r="AO73" s="1281"/>
      <c r="AP73" s="1281"/>
      <c r="AQ73" s="1281"/>
      <c r="AR73" s="1281"/>
      <c r="AS73" s="1281"/>
      <c r="AT73" s="1281"/>
      <c r="AU73" s="1281"/>
      <c r="AV73" s="1281"/>
      <c r="AW73" s="1281"/>
      <c r="AX73" s="1281"/>
      <c r="AY73" s="1281"/>
      <c r="AZ73" s="1281"/>
      <c r="BA73" s="1281"/>
      <c r="BB73" s="1281" t="s">
        <v>584</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v>4.7</v>
      </c>
      <c r="CO73" s="1278"/>
      <c r="CP73" s="1278"/>
      <c r="CQ73" s="1278"/>
      <c r="CR73" s="1278"/>
      <c r="CS73" s="1278"/>
      <c r="CT73" s="1278"/>
      <c r="CU73" s="1278"/>
      <c r="CV73" s="1278">
        <v>36.1</v>
      </c>
      <c r="CW73" s="1278"/>
      <c r="CX73" s="1278"/>
      <c r="CY73" s="1278"/>
      <c r="CZ73" s="1278"/>
      <c r="DA73" s="1278"/>
      <c r="DB73" s="1278"/>
      <c r="DC73" s="1278"/>
    </row>
    <row r="74" spans="2:107" x14ac:dyDescent="0.15">
      <c r="B74" s="374"/>
      <c r="G74" s="1286"/>
      <c r="H74" s="1286"/>
      <c r="I74" s="1286"/>
      <c r="J74" s="1286"/>
      <c r="K74" s="1282"/>
      <c r="L74" s="1282"/>
      <c r="M74" s="1282"/>
      <c r="N74" s="1282"/>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86"/>
      <c r="H75" s="1286"/>
      <c r="I75" s="1284"/>
      <c r="J75" s="1284"/>
      <c r="K75" s="1285"/>
      <c r="L75" s="1285"/>
      <c r="M75" s="1285"/>
      <c r="N75" s="1285"/>
      <c r="AM75" s="383"/>
      <c r="AN75" s="1281"/>
      <c r="AO75" s="1281"/>
      <c r="AP75" s="1281"/>
      <c r="AQ75" s="1281"/>
      <c r="AR75" s="1281"/>
      <c r="AS75" s="1281"/>
      <c r="AT75" s="1281"/>
      <c r="AU75" s="1281"/>
      <c r="AV75" s="1281"/>
      <c r="AW75" s="1281"/>
      <c r="AX75" s="1281"/>
      <c r="AY75" s="1281"/>
      <c r="AZ75" s="1281"/>
      <c r="BA75" s="1281"/>
      <c r="BB75" s="1281" t="s">
        <v>590</v>
      </c>
      <c r="BC75" s="1281"/>
      <c r="BD75" s="1281"/>
      <c r="BE75" s="1281"/>
      <c r="BF75" s="1281"/>
      <c r="BG75" s="1281"/>
      <c r="BH75" s="1281"/>
      <c r="BI75" s="1281"/>
      <c r="BJ75" s="1281"/>
      <c r="BK75" s="1281"/>
      <c r="BL75" s="1281"/>
      <c r="BM75" s="1281"/>
      <c r="BN75" s="1281"/>
      <c r="BO75" s="1281"/>
      <c r="BP75" s="1278">
        <v>11.4</v>
      </c>
      <c r="BQ75" s="1278"/>
      <c r="BR75" s="1278"/>
      <c r="BS75" s="1278"/>
      <c r="BT75" s="1278"/>
      <c r="BU75" s="1278"/>
      <c r="BV75" s="1278"/>
      <c r="BW75" s="1278"/>
      <c r="BX75" s="1278">
        <v>10.1</v>
      </c>
      <c r="BY75" s="1278"/>
      <c r="BZ75" s="1278"/>
      <c r="CA75" s="1278"/>
      <c r="CB75" s="1278"/>
      <c r="CC75" s="1278"/>
      <c r="CD75" s="1278"/>
      <c r="CE75" s="1278"/>
      <c r="CF75" s="1278">
        <v>9.1</v>
      </c>
      <c r="CG75" s="1278"/>
      <c r="CH75" s="1278"/>
      <c r="CI75" s="1278"/>
      <c r="CJ75" s="1278"/>
      <c r="CK75" s="1278"/>
      <c r="CL75" s="1278"/>
      <c r="CM75" s="1278"/>
      <c r="CN75" s="1278">
        <v>10</v>
      </c>
      <c r="CO75" s="1278"/>
      <c r="CP75" s="1278"/>
      <c r="CQ75" s="1278"/>
      <c r="CR75" s="1278"/>
      <c r="CS75" s="1278"/>
      <c r="CT75" s="1278"/>
      <c r="CU75" s="1278"/>
      <c r="CV75" s="1278">
        <v>11.7</v>
      </c>
      <c r="CW75" s="1278"/>
      <c r="CX75" s="1278"/>
      <c r="CY75" s="1278"/>
      <c r="CZ75" s="1278"/>
      <c r="DA75" s="1278"/>
      <c r="DB75" s="1278"/>
      <c r="DC75" s="1278"/>
    </row>
    <row r="76" spans="2:107" x14ac:dyDescent="0.15">
      <c r="B76" s="374"/>
      <c r="G76" s="1286"/>
      <c r="H76" s="1286"/>
      <c r="I76" s="1284"/>
      <c r="J76" s="1284"/>
      <c r="K76" s="1285"/>
      <c r="L76" s="1285"/>
      <c r="M76" s="1285"/>
      <c r="N76" s="1285"/>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84"/>
      <c r="H77" s="1284"/>
      <c r="I77" s="1284"/>
      <c r="J77" s="1284"/>
      <c r="K77" s="1282"/>
      <c r="L77" s="1282"/>
      <c r="M77" s="1282"/>
      <c r="N77" s="1282"/>
      <c r="AN77" s="1283" t="s">
        <v>587</v>
      </c>
      <c r="AO77" s="1283"/>
      <c r="AP77" s="1283"/>
      <c r="AQ77" s="1283"/>
      <c r="AR77" s="1283"/>
      <c r="AS77" s="1283"/>
      <c r="AT77" s="1283"/>
      <c r="AU77" s="1283"/>
      <c r="AV77" s="1283"/>
      <c r="AW77" s="1283"/>
      <c r="AX77" s="1283"/>
      <c r="AY77" s="1283"/>
      <c r="AZ77" s="1283"/>
      <c r="BA77" s="1283"/>
      <c r="BB77" s="1281" t="s">
        <v>584</v>
      </c>
      <c r="BC77" s="1281"/>
      <c r="BD77" s="1281"/>
      <c r="BE77" s="1281"/>
      <c r="BF77" s="1281"/>
      <c r="BG77" s="1281"/>
      <c r="BH77" s="1281"/>
      <c r="BI77" s="1281"/>
      <c r="BJ77" s="1281"/>
      <c r="BK77" s="1281"/>
      <c r="BL77" s="1281"/>
      <c r="BM77" s="1281"/>
      <c r="BN77" s="1281"/>
      <c r="BO77" s="1281"/>
      <c r="BP77" s="1278">
        <v>37</v>
      </c>
      <c r="BQ77" s="1278"/>
      <c r="BR77" s="1278"/>
      <c r="BS77" s="1278"/>
      <c r="BT77" s="1278"/>
      <c r="BU77" s="1278"/>
      <c r="BV77" s="1278"/>
      <c r="BW77" s="1278"/>
      <c r="BX77" s="1278">
        <v>27.8</v>
      </c>
      <c r="BY77" s="1278"/>
      <c r="BZ77" s="1278"/>
      <c r="CA77" s="1278"/>
      <c r="CB77" s="1278"/>
      <c r="CC77" s="1278"/>
      <c r="CD77" s="1278"/>
      <c r="CE77" s="1278"/>
      <c r="CF77" s="1278">
        <v>20.2</v>
      </c>
      <c r="CG77" s="1278"/>
      <c r="CH77" s="1278"/>
      <c r="CI77" s="1278"/>
      <c r="CJ77" s="1278"/>
      <c r="CK77" s="1278"/>
      <c r="CL77" s="1278"/>
      <c r="CM77" s="1278"/>
      <c r="CN77" s="1278">
        <v>15.5</v>
      </c>
      <c r="CO77" s="1278"/>
      <c r="CP77" s="1278"/>
      <c r="CQ77" s="1278"/>
      <c r="CR77" s="1278"/>
      <c r="CS77" s="1278"/>
      <c r="CT77" s="1278"/>
      <c r="CU77" s="1278"/>
      <c r="CV77" s="1278">
        <v>14</v>
      </c>
      <c r="CW77" s="1278"/>
      <c r="CX77" s="1278"/>
      <c r="CY77" s="1278"/>
      <c r="CZ77" s="1278"/>
      <c r="DA77" s="1278"/>
      <c r="DB77" s="1278"/>
      <c r="DC77" s="1278"/>
    </row>
    <row r="78" spans="2:107" x14ac:dyDescent="0.15">
      <c r="B78" s="374"/>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590</v>
      </c>
      <c r="BC79" s="1281"/>
      <c r="BD79" s="1281"/>
      <c r="BE79" s="1281"/>
      <c r="BF79" s="1281"/>
      <c r="BG79" s="1281"/>
      <c r="BH79" s="1281"/>
      <c r="BI79" s="1281"/>
      <c r="BJ79" s="1281"/>
      <c r="BK79" s="1281"/>
      <c r="BL79" s="1281"/>
      <c r="BM79" s="1281"/>
      <c r="BN79" s="1281"/>
      <c r="BO79" s="1281"/>
      <c r="BP79" s="1278">
        <v>9.4</v>
      </c>
      <c r="BQ79" s="1278"/>
      <c r="BR79" s="1278"/>
      <c r="BS79" s="1278"/>
      <c r="BT79" s="1278"/>
      <c r="BU79" s="1278"/>
      <c r="BV79" s="1278"/>
      <c r="BW79" s="1278"/>
      <c r="BX79" s="1278">
        <v>8.1</v>
      </c>
      <c r="BY79" s="1278"/>
      <c r="BZ79" s="1278"/>
      <c r="CA79" s="1278"/>
      <c r="CB79" s="1278"/>
      <c r="CC79" s="1278"/>
      <c r="CD79" s="1278"/>
      <c r="CE79" s="1278"/>
      <c r="CF79" s="1278">
        <v>7.1</v>
      </c>
      <c r="CG79" s="1278"/>
      <c r="CH79" s="1278"/>
      <c r="CI79" s="1278"/>
      <c r="CJ79" s="1278"/>
      <c r="CK79" s="1278"/>
      <c r="CL79" s="1278"/>
      <c r="CM79" s="1278"/>
      <c r="CN79" s="1278">
        <v>6.6</v>
      </c>
      <c r="CO79" s="1278"/>
      <c r="CP79" s="1278"/>
      <c r="CQ79" s="1278"/>
      <c r="CR79" s="1278"/>
      <c r="CS79" s="1278"/>
      <c r="CT79" s="1278"/>
      <c r="CU79" s="1278"/>
      <c r="CV79" s="1278">
        <v>6.5</v>
      </c>
      <c r="CW79" s="1278"/>
      <c r="CX79" s="1278"/>
      <c r="CY79" s="1278"/>
      <c r="CZ79" s="1278"/>
      <c r="DA79" s="1278"/>
      <c r="DB79" s="1278"/>
      <c r="DC79" s="1278"/>
    </row>
    <row r="80" spans="2:107" x14ac:dyDescent="0.15">
      <c r="B80" s="374"/>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8Afmck86W1HFNmz+qvDjNhokF8dy0qOg36fqYHxJx8HWl7eHz1Ro6eBWL7U+VOlwjRdLJeElzc4ty65n2R5Gw==" saltValue="9Wn422v0EnB9qU9u/5zj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Cxscq31+WOYiKZwpnenCF527NWna4K0o87KGbgi7khdkd3SfqP+oZQFnvCtD19uSp+WZwXLY2/to138oJGcSg==" saltValue="INBQhG0brnL6gyI51edt+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TVYHkn2JQb5lPpqvQxdRkupU/4EBfFS8syc8PQoRIuniu9sI4sVndtEP1TJLKLUwCDf9IncfGWoIRAfelQybA==" saltValue="lXn00tx23vQuXJ9qr3l7a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540</v>
      </c>
      <c r="G2" s="136"/>
      <c r="H2" s="137"/>
    </row>
    <row r="3" spans="1:8" x14ac:dyDescent="0.15">
      <c r="A3" s="133" t="s">
        <v>533</v>
      </c>
      <c r="B3" s="138"/>
      <c r="C3" s="139"/>
      <c r="D3" s="140">
        <v>113432</v>
      </c>
      <c r="E3" s="141"/>
      <c r="F3" s="142">
        <v>69477</v>
      </c>
      <c r="G3" s="143"/>
      <c r="H3" s="144"/>
    </row>
    <row r="4" spans="1:8" x14ac:dyDescent="0.15">
      <c r="A4" s="145"/>
      <c r="B4" s="146"/>
      <c r="C4" s="147"/>
      <c r="D4" s="148">
        <v>58385</v>
      </c>
      <c r="E4" s="149"/>
      <c r="F4" s="150">
        <v>31528</v>
      </c>
      <c r="G4" s="151"/>
      <c r="H4" s="152"/>
    </row>
    <row r="5" spans="1:8" x14ac:dyDescent="0.15">
      <c r="A5" s="133" t="s">
        <v>535</v>
      </c>
      <c r="B5" s="138"/>
      <c r="C5" s="139"/>
      <c r="D5" s="140">
        <v>162055</v>
      </c>
      <c r="E5" s="141"/>
      <c r="F5" s="142">
        <v>59668</v>
      </c>
      <c r="G5" s="143"/>
      <c r="H5" s="144"/>
    </row>
    <row r="6" spans="1:8" x14ac:dyDescent="0.15">
      <c r="A6" s="145"/>
      <c r="B6" s="146"/>
      <c r="C6" s="147"/>
      <c r="D6" s="148">
        <v>75518</v>
      </c>
      <c r="E6" s="149"/>
      <c r="F6" s="150">
        <v>31515</v>
      </c>
      <c r="G6" s="151"/>
      <c r="H6" s="152"/>
    </row>
    <row r="7" spans="1:8" x14ac:dyDescent="0.15">
      <c r="A7" s="133" t="s">
        <v>536</v>
      </c>
      <c r="B7" s="138"/>
      <c r="C7" s="139"/>
      <c r="D7" s="140">
        <v>73132</v>
      </c>
      <c r="E7" s="141"/>
      <c r="F7" s="142">
        <v>56894</v>
      </c>
      <c r="G7" s="143"/>
      <c r="H7" s="144"/>
    </row>
    <row r="8" spans="1:8" x14ac:dyDescent="0.15">
      <c r="A8" s="145"/>
      <c r="B8" s="146"/>
      <c r="C8" s="147"/>
      <c r="D8" s="148">
        <v>40983</v>
      </c>
      <c r="E8" s="149"/>
      <c r="F8" s="150">
        <v>32548</v>
      </c>
      <c r="G8" s="151"/>
      <c r="H8" s="152"/>
    </row>
    <row r="9" spans="1:8" x14ac:dyDescent="0.15">
      <c r="A9" s="133" t="s">
        <v>537</v>
      </c>
      <c r="B9" s="138"/>
      <c r="C9" s="139"/>
      <c r="D9" s="140">
        <v>87867</v>
      </c>
      <c r="E9" s="141"/>
      <c r="F9" s="142">
        <v>57122</v>
      </c>
      <c r="G9" s="143"/>
      <c r="H9" s="144"/>
    </row>
    <row r="10" spans="1:8" x14ac:dyDescent="0.15">
      <c r="A10" s="145"/>
      <c r="B10" s="146"/>
      <c r="C10" s="147"/>
      <c r="D10" s="148">
        <v>57251</v>
      </c>
      <c r="E10" s="149"/>
      <c r="F10" s="150">
        <v>36191</v>
      </c>
      <c r="G10" s="151"/>
      <c r="H10" s="152"/>
    </row>
    <row r="11" spans="1:8" x14ac:dyDescent="0.15">
      <c r="A11" s="133" t="s">
        <v>538</v>
      </c>
      <c r="B11" s="138"/>
      <c r="C11" s="139"/>
      <c r="D11" s="140">
        <v>108768</v>
      </c>
      <c r="E11" s="141"/>
      <c r="F11" s="142">
        <v>53655</v>
      </c>
      <c r="G11" s="143"/>
      <c r="H11" s="144"/>
    </row>
    <row r="12" spans="1:8" x14ac:dyDescent="0.15">
      <c r="A12" s="145"/>
      <c r="B12" s="146"/>
      <c r="C12" s="153"/>
      <c r="D12" s="148">
        <v>74216</v>
      </c>
      <c r="E12" s="149"/>
      <c r="F12" s="150">
        <v>32719</v>
      </c>
      <c r="G12" s="151"/>
      <c r="H12" s="152"/>
    </row>
    <row r="13" spans="1:8" x14ac:dyDescent="0.15">
      <c r="A13" s="133"/>
      <c r="B13" s="138"/>
      <c r="C13" s="154"/>
      <c r="D13" s="155">
        <v>109051</v>
      </c>
      <c r="E13" s="156"/>
      <c r="F13" s="157">
        <v>59363</v>
      </c>
      <c r="G13" s="158"/>
      <c r="H13" s="144"/>
    </row>
    <row r="14" spans="1:8" x14ac:dyDescent="0.15">
      <c r="A14" s="145"/>
      <c r="B14" s="146"/>
      <c r="C14" s="147"/>
      <c r="D14" s="148">
        <v>61271</v>
      </c>
      <c r="E14" s="149"/>
      <c r="F14" s="150">
        <v>32900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6.09</v>
      </c>
      <c r="C19" s="159">
        <f>ROUND(VALUE(SUBSTITUTE(実質収支比率等に係る経年分析!G$48,"▲","-")),2)</f>
        <v>6.11</v>
      </c>
      <c r="D19" s="159">
        <f>ROUND(VALUE(SUBSTITUTE(実質収支比率等に係る経年分析!H$48,"▲","-")),2)</f>
        <v>6.78</v>
      </c>
      <c r="E19" s="159">
        <f>ROUND(VALUE(SUBSTITUTE(実質収支比率等に係る経年分析!I$48,"▲","-")),2)</f>
        <v>5.73</v>
      </c>
      <c r="F19" s="159">
        <f>ROUND(VALUE(SUBSTITUTE(実質収支比率等に係る経年分析!J$48,"▲","-")),2)</f>
        <v>5.71</v>
      </c>
    </row>
    <row r="20" spans="1:11" x14ac:dyDescent="0.15">
      <c r="A20" s="159" t="s">
        <v>48</v>
      </c>
      <c r="B20" s="159">
        <f>ROUND(VALUE(SUBSTITUTE(実質収支比率等に係る経年分析!F$47,"▲","-")),2)</f>
        <v>23.71</v>
      </c>
      <c r="C20" s="159">
        <f>ROUND(VALUE(SUBSTITUTE(実質収支比率等に係る経年分析!G$47,"▲","-")),2)</f>
        <v>23.82</v>
      </c>
      <c r="D20" s="159">
        <f>ROUND(VALUE(SUBSTITUTE(実質収支比率等に係る経年分析!H$47,"▲","-")),2)</f>
        <v>23.28</v>
      </c>
      <c r="E20" s="159">
        <f>ROUND(VALUE(SUBSTITUTE(実質収支比率等に係る経年分析!I$47,"▲","-")),2)</f>
        <v>23.63</v>
      </c>
      <c r="F20" s="159">
        <f>ROUND(VALUE(SUBSTITUTE(実質収支比率等に係る経年分析!J$47,"▲","-")),2)</f>
        <v>23.46</v>
      </c>
    </row>
    <row r="21" spans="1:11" x14ac:dyDescent="0.15">
      <c r="A21" s="159" t="s">
        <v>49</v>
      </c>
      <c r="B21" s="159">
        <f>IF(ISNUMBER(VALUE(SUBSTITUTE(実質収支比率等に係る経年分析!F$49,"▲","-"))),ROUND(VALUE(SUBSTITUTE(実質収支比率等に係る経年分析!F$49,"▲","-")),2),NA())</f>
        <v>0.48</v>
      </c>
      <c r="C21" s="159">
        <f>IF(ISNUMBER(VALUE(SUBSTITUTE(実質収支比率等に係る経年分析!G$49,"▲","-"))),ROUND(VALUE(SUBSTITUTE(実質収支比率等に係る経年分析!G$49,"▲","-")),2),NA())</f>
        <v>-0.71</v>
      </c>
      <c r="D21" s="159">
        <f>IF(ISNUMBER(VALUE(SUBSTITUTE(実質収支比率等に係る経年分析!H$49,"▲","-"))),ROUND(VALUE(SUBSTITUTE(実質収支比率等に係る経年分析!H$49,"▲","-")),2),NA())</f>
        <v>0.84</v>
      </c>
      <c r="E21" s="159">
        <f>IF(ISNUMBER(VALUE(SUBSTITUTE(実質収支比率等に係る経年分析!I$49,"▲","-"))),ROUND(VALUE(SUBSTITUTE(実質収支比率等に係る経年分析!I$49,"▲","-")),2),NA())</f>
        <v>-1.1200000000000001</v>
      </c>
      <c r="F21" s="159">
        <f>IF(ISNUMBER(VALUE(SUBSTITUTE(実質収支比率等に係る経年分析!J$49,"▲","-"))),ROUND(VALUE(SUBSTITUTE(実質収支比率等に係る経年分析!J$49,"▲","-")),2),NA())</f>
        <v>0.04</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入善町後期高齢者医療特別会計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入善町育英奨学資金特別会計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x14ac:dyDescent="0.15">
      <c r="A34" s="160" t="str">
        <f>IF(連結実質赤字比率に係る赤字・黒字の構成分析!C$36="",NA(),連結実質赤字比率に係る赤字・黒字の構成分析!C$36)</f>
        <v>下水道特別会計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1.32</v>
      </c>
    </row>
    <row r="35" spans="1:16" x14ac:dyDescent="0.15">
      <c r="A35" s="160" t="str">
        <f>IF(連結実質赤字比率に係る赤字・黒字の構成分析!C$35="",NA(),連結実質赤字比率に係る赤字・黒字の構成分析!C$35)</f>
        <v>入善町国民健康保険特別会計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2.2000000000000002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5.71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1324</v>
      </c>
      <c r="E42" s="161"/>
      <c r="F42" s="161"/>
      <c r="G42" s="161">
        <f>'実質公債費比率（分子）の構造'!L$52</f>
        <v>1259</v>
      </c>
      <c r="H42" s="161"/>
      <c r="I42" s="161"/>
      <c r="J42" s="161">
        <f>'実質公債費比率（分子）の構造'!M$52</f>
        <v>1171</v>
      </c>
      <c r="K42" s="161"/>
      <c r="L42" s="161"/>
      <c r="M42" s="161">
        <f>'実質公債費比率（分子）の構造'!N$52</f>
        <v>1163</v>
      </c>
      <c r="N42" s="161"/>
      <c r="O42" s="161"/>
      <c r="P42" s="161">
        <f>'実質公債費比率（分子）の構造'!O$52</f>
        <v>1216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24</v>
      </c>
      <c r="C44" s="161"/>
      <c r="D44" s="161"/>
      <c r="E44" s="161">
        <f>'実質公債費比率（分子）の構造'!L$50</f>
        <v>36</v>
      </c>
      <c r="F44" s="161"/>
      <c r="G44" s="161"/>
      <c r="H44" s="161">
        <f>'実質公債費比率（分子）の構造'!M$50</f>
        <v>44</v>
      </c>
      <c r="I44" s="161"/>
      <c r="J44" s="161"/>
      <c r="K44" s="161">
        <f>'実質公債費比率（分子）の構造'!N$50</f>
        <v>56</v>
      </c>
      <c r="L44" s="161"/>
      <c r="M44" s="161"/>
      <c r="N44" s="161">
        <f>'実質公債費比率（分子）の構造'!O$50</f>
        <v>41</v>
      </c>
      <c r="O44" s="161"/>
      <c r="P44" s="161"/>
    </row>
    <row r="45" spans="1:16" x14ac:dyDescent="0.15">
      <c r="A45" s="161" t="s">
        <v>59</v>
      </c>
      <c r="B45" s="161">
        <f>'実質公債費比率（分子）の構造'!K$49</f>
        <v>78</v>
      </c>
      <c r="C45" s="161"/>
      <c r="D45" s="161"/>
      <c r="E45" s="161">
        <f>'実質公債費比率（分子）の構造'!L$49</f>
        <v>48</v>
      </c>
      <c r="F45" s="161"/>
      <c r="G45" s="161"/>
      <c r="H45" s="161">
        <f>'実質公債費比率（分子）の構造'!M$49</f>
        <v>37</v>
      </c>
      <c r="I45" s="161"/>
      <c r="J45" s="161"/>
      <c r="K45" s="161">
        <f>'実質公債費比率（分子）の構造'!N$49</f>
        <v>64</v>
      </c>
      <c r="L45" s="161"/>
      <c r="M45" s="161"/>
      <c r="N45" s="161">
        <f>'実質公債費比率（分子）の構造'!O$49</f>
        <v>91</v>
      </c>
      <c r="O45" s="161"/>
      <c r="P45" s="161"/>
    </row>
    <row r="46" spans="1:16" x14ac:dyDescent="0.15">
      <c r="A46" s="161" t="s">
        <v>60</v>
      </c>
      <c r="B46" s="161">
        <f>'実質公債費比率（分子）の構造'!K$48</f>
        <v>448</v>
      </c>
      <c r="C46" s="161"/>
      <c r="D46" s="161"/>
      <c r="E46" s="161">
        <f>'実質公債費比率（分子）の構造'!L$48</f>
        <v>384</v>
      </c>
      <c r="F46" s="161"/>
      <c r="G46" s="161"/>
      <c r="H46" s="161">
        <f>'実質公債費比率（分子）の構造'!M$48</f>
        <v>387</v>
      </c>
      <c r="I46" s="161"/>
      <c r="J46" s="161"/>
      <c r="K46" s="161">
        <f>'実質公債費比率（分子）の構造'!N$48</f>
        <v>437</v>
      </c>
      <c r="L46" s="161"/>
      <c r="M46" s="161"/>
      <c r="N46" s="161">
        <f>'実質公債費比率（分子）の構造'!O$48</f>
        <v>506</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1308</v>
      </c>
      <c r="C49" s="161"/>
      <c r="D49" s="161"/>
      <c r="E49" s="161">
        <f>'実質公債費比率（分子）の構造'!L$45</f>
        <v>1274</v>
      </c>
      <c r="F49" s="161"/>
      <c r="G49" s="161"/>
      <c r="H49" s="161">
        <f>'実質公債費比率（分子）の構造'!M$45</f>
        <v>1245</v>
      </c>
      <c r="I49" s="161"/>
      <c r="J49" s="161"/>
      <c r="K49" s="161">
        <f>'実質公債費比率（分子）の構造'!N$45</f>
        <v>1311</v>
      </c>
      <c r="L49" s="161"/>
      <c r="M49" s="161"/>
      <c r="N49" s="161">
        <f>'実質公債費比率（分子）の構造'!O$45</f>
        <v>1359</v>
      </c>
      <c r="O49" s="161"/>
      <c r="P49" s="161"/>
    </row>
    <row r="50" spans="1:16" x14ac:dyDescent="0.15">
      <c r="A50" s="161" t="s">
        <v>64</v>
      </c>
      <c r="B50" s="161" t="e">
        <f>NA()</f>
        <v>#N/A</v>
      </c>
      <c r="C50" s="161">
        <f>IF(ISNUMBER('実質公債費比率（分子）の構造'!K$53),'実質公債費比率（分子）の構造'!K$53,NA())</f>
        <v>534</v>
      </c>
      <c r="D50" s="161" t="e">
        <f>NA()</f>
        <v>#N/A</v>
      </c>
      <c r="E50" s="161" t="e">
        <f>NA()</f>
        <v>#N/A</v>
      </c>
      <c r="F50" s="161">
        <f>IF(ISNUMBER('実質公債費比率（分子）の構造'!L$53),'実質公債費比率（分子）の構造'!L$53,NA())</f>
        <v>483</v>
      </c>
      <c r="G50" s="161" t="e">
        <f>NA()</f>
        <v>#N/A</v>
      </c>
      <c r="H50" s="161" t="e">
        <f>NA()</f>
        <v>#N/A</v>
      </c>
      <c r="I50" s="161">
        <f>IF(ISNUMBER('実質公債費比率（分子）の構造'!M$53),'実質公債費比率（分子）の構造'!M$53,NA())</f>
        <v>542</v>
      </c>
      <c r="J50" s="161" t="e">
        <f>NA()</f>
        <v>#N/A</v>
      </c>
      <c r="K50" s="161" t="e">
        <f>NA()</f>
        <v>#N/A</v>
      </c>
      <c r="L50" s="161">
        <f>IF(ISNUMBER('実質公債費比率（分子）の構造'!N$53),'実質公債費比率（分子）の構造'!N$53,NA())</f>
        <v>705</v>
      </c>
      <c r="M50" s="161" t="e">
        <f>NA()</f>
        <v>#N/A</v>
      </c>
      <c r="N50" s="161" t="e">
        <f>NA()</f>
        <v>#N/A</v>
      </c>
      <c r="O50" s="161">
        <f>IF(ISNUMBER('実質公債費比率（分子）の構造'!O$53),'実質公債費比率（分子）の構造'!O$53,NA())</f>
        <v>781</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15507</v>
      </c>
      <c r="E56" s="160"/>
      <c r="F56" s="160"/>
      <c r="G56" s="160">
        <f>'将来負担比率（分子）の構造'!J$52</f>
        <v>15330</v>
      </c>
      <c r="H56" s="160"/>
      <c r="I56" s="160"/>
      <c r="J56" s="160">
        <f>'将来負担比率（分子）の構造'!K$52</f>
        <v>15238</v>
      </c>
      <c r="K56" s="160"/>
      <c r="L56" s="160"/>
      <c r="M56" s="160">
        <f>'将来負担比率（分子）の構造'!L$52</f>
        <v>15305</v>
      </c>
      <c r="N56" s="160"/>
      <c r="O56" s="160"/>
      <c r="P56" s="160">
        <f>'将来負担比率（分子）の構造'!M$52</f>
        <v>14994</v>
      </c>
    </row>
    <row r="57" spans="1:16" x14ac:dyDescent="0.15">
      <c r="A57" s="160" t="s">
        <v>35</v>
      </c>
      <c r="B57" s="160"/>
      <c r="C57" s="160"/>
      <c r="D57" s="160">
        <f>'将来負担比率（分子）の構造'!I$51</f>
        <v>904</v>
      </c>
      <c r="E57" s="160"/>
      <c r="F57" s="160"/>
      <c r="G57" s="160">
        <f>'将来負担比率（分子）の構造'!J$51</f>
        <v>884</v>
      </c>
      <c r="H57" s="160"/>
      <c r="I57" s="160"/>
      <c r="J57" s="160">
        <f>'将来負担比率（分子）の構造'!K$51</f>
        <v>838</v>
      </c>
      <c r="K57" s="160"/>
      <c r="L57" s="160"/>
      <c r="M57" s="160">
        <f>'将来負担比率（分子）の構造'!L$51</f>
        <v>822</v>
      </c>
      <c r="N57" s="160"/>
      <c r="O57" s="160"/>
      <c r="P57" s="160">
        <f>'将来負担比率（分子）の構造'!M$51</f>
        <v>778</v>
      </c>
    </row>
    <row r="58" spans="1:16" x14ac:dyDescent="0.15">
      <c r="A58" s="160" t="s">
        <v>34</v>
      </c>
      <c r="B58" s="160"/>
      <c r="C58" s="160"/>
      <c r="D58" s="160">
        <f>'将来負担比率（分子）の構造'!I$50</f>
        <v>7032</v>
      </c>
      <c r="E58" s="160"/>
      <c r="F58" s="160"/>
      <c r="G58" s="160">
        <f>'将来負担比率（分子）の構造'!J$50</f>
        <v>6969</v>
      </c>
      <c r="H58" s="160"/>
      <c r="I58" s="160"/>
      <c r="J58" s="160">
        <f>'将来負担比率（分子）の構造'!K$50</f>
        <v>7148</v>
      </c>
      <c r="K58" s="160"/>
      <c r="L58" s="160"/>
      <c r="M58" s="160">
        <f>'将来負担比率（分子）の構造'!L$50</f>
        <v>7011</v>
      </c>
      <c r="N58" s="160"/>
      <c r="O58" s="160"/>
      <c r="P58" s="160">
        <f>'将来負担比率（分子）の構造'!M$50</f>
        <v>6974</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1894</v>
      </c>
      <c r="C62" s="160"/>
      <c r="D62" s="160"/>
      <c r="E62" s="160">
        <f>'将来負担比率（分子）の構造'!J$45</f>
        <v>1725</v>
      </c>
      <c r="F62" s="160"/>
      <c r="G62" s="160"/>
      <c r="H62" s="160">
        <f>'将来負担比率（分子）の構造'!K$45</f>
        <v>1599</v>
      </c>
      <c r="I62" s="160"/>
      <c r="J62" s="160"/>
      <c r="K62" s="160">
        <f>'将来負担比率（分子）の構造'!L$45</f>
        <v>1547</v>
      </c>
      <c r="L62" s="160"/>
      <c r="M62" s="160"/>
      <c r="N62" s="160">
        <f>'将来負担比率（分子）の構造'!M$45</f>
        <v>1357</v>
      </c>
      <c r="O62" s="160"/>
      <c r="P62" s="160"/>
    </row>
    <row r="63" spans="1:16" x14ac:dyDescent="0.15">
      <c r="A63" s="160" t="s">
        <v>27</v>
      </c>
      <c r="B63" s="160">
        <f>'将来負担比率（分子）の構造'!I$44</f>
        <v>495</v>
      </c>
      <c r="C63" s="160"/>
      <c r="D63" s="160"/>
      <c r="E63" s="160">
        <f>'将来負担比率（分子）の構造'!J$44</f>
        <v>709</v>
      </c>
      <c r="F63" s="160"/>
      <c r="G63" s="160"/>
      <c r="H63" s="160">
        <f>'将来負担比率（分子）の構造'!K$44</f>
        <v>837</v>
      </c>
      <c r="I63" s="160"/>
      <c r="J63" s="160"/>
      <c r="K63" s="160">
        <f>'将来負担比率（分子）の構造'!L$44</f>
        <v>792</v>
      </c>
      <c r="L63" s="160"/>
      <c r="M63" s="160"/>
      <c r="N63" s="160">
        <f>'将来負担比率（分子）の構造'!M$44</f>
        <v>821</v>
      </c>
      <c r="O63" s="160"/>
      <c r="P63" s="160"/>
    </row>
    <row r="64" spans="1:16" x14ac:dyDescent="0.15">
      <c r="A64" s="160" t="s">
        <v>26</v>
      </c>
      <c r="B64" s="160">
        <f>'将来負担比率（分子）の構造'!I$43</f>
        <v>7988</v>
      </c>
      <c r="C64" s="160"/>
      <c r="D64" s="160"/>
      <c r="E64" s="160">
        <f>'将来負担比率（分子）の構造'!J$43</f>
        <v>7711</v>
      </c>
      <c r="F64" s="160"/>
      <c r="G64" s="160"/>
      <c r="H64" s="160">
        <f>'将来負担比率（分子）の構造'!K$43</f>
        <v>7125</v>
      </c>
      <c r="I64" s="160"/>
      <c r="J64" s="160"/>
      <c r="K64" s="160">
        <f>'将来負担比率（分子）の構造'!L$43</f>
        <v>8134</v>
      </c>
      <c r="L64" s="160"/>
      <c r="M64" s="160"/>
      <c r="N64" s="160">
        <f>'将来負担比率（分子）の構造'!M$43</f>
        <v>9339</v>
      </c>
      <c r="O64" s="160"/>
      <c r="P64" s="160"/>
    </row>
    <row r="65" spans="1:16" x14ac:dyDescent="0.15">
      <c r="A65" s="160" t="s">
        <v>25</v>
      </c>
      <c r="B65" s="160">
        <f>'将来負担比率（分子）の構造'!I$42</f>
        <v>261</v>
      </c>
      <c r="C65" s="160"/>
      <c r="D65" s="160"/>
      <c r="E65" s="160">
        <f>'将来負担比率（分子）の構造'!J$42</f>
        <v>221</v>
      </c>
      <c r="F65" s="160"/>
      <c r="G65" s="160"/>
      <c r="H65" s="160">
        <f>'将来負担比率（分子）の構造'!K$42</f>
        <v>191</v>
      </c>
      <c r="I65" s="160"/>
      <c r="J65" s="160"/>
      <c r="K65" s="160">
        <f>'将来負担比率（分子）の構造'!L$42</f>
        <v>161</v>
      </c>
      <c r="L65" s="160"/>
      <c r="M65" s="160"/>
      <c r="N65" s="160">
        <f>'将来負担比率（分子）の構造'!M$42</f>
        <v>132</v>
      </c>
      <c r="O65" s="160"/>
      <c r="P65" s="160"/>
    </row>
    <row r="66" spans="1:16" x14ac:dyDescent="0.15">
      <c r="A66" s="160" t="s">
        <v>24</v>
      </c>
      <c r="B66" s="160">
        <f>'将来負担比率（分子）の構造'!I$41</f>
        <v>11344</v>
      </c>
      <c r="C66" s="160"/>
      <c r="D66" s="160"/>
      <c r="E66" s="160">
        <f>'将来負担比率（分子）の構造'!J$41</f>
        <v>12600</v>
      </c>
      <c r="F66" s="160"/>
      <c r="G66" s="160"/>
      <c r="H66" s="160">
        <f>'将来負担比率（分子）の構造'!K$41</f>
        <v>12537</v>
      </c>
      <c r="I66" s="160"/>
      <c r="J66" s="160"/>
      <c r="K66" s="160">
        <f>'将来負担比率（分子）の構造'!L$41</f>
        <v>12778</v>
      </c>
      <c r="L66" s="160"/>
      <c r="M66" s="160"/>
      <c r="N66" s="160">
        <f>'将来負担比率（分子）の構造'!M$41</f>
        <v>13183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273</v>
      </c>
      <c r="M67" s="160" t="e">
        <f>NA()</f>
        <v>#N/A</v>
      </c>
      <c r="N67" s="160" t="e">
        <f>NA()</f>
        <v>#N/A</v>
      </c>
      <c r="O67" s="160">
        <f>IF(ISNUMBER('将来負担比率（分子）の構造'!M$53), IF('将来負担比率（分子）の構造'!M$53 &lt; 0, 0, '将来負担比率（分子）の構造'!M$53), NA())</f>
        <v>2085</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1622</v>
      </c>
      <c r="C72" s="164">
        <f>基金残高に係る経年分析!G55</f>
        <v>1623</v>
      </c>
      <c r="D72" s="164">
        <f>基金残高に係る経年分析!H55</f>
        <v>1624</v>
      </c>
    </row>
    <row r="73" spans="1:16" x14ac:dyDescent="0.15">
      <c r="A73" s="163" t="s">
        <v>71</v>
      </c>
      <c r="B73" s="164">
        <f>基金残高に係る経年分析!F56</f>
        <v>4050</v>
      </c>
      <c r="C73" s="164">
        <f>基金残高に係る経年分析!G56</f>
        <v>3655</v>
      </c>
      <c r="D73" s="164">
        <f>基金残高に係る経年分析!H56</f>
        <v>3359</v>
      </c>
    </row>
    <row r="74" spans="1:16" x14ac:dyDescent="0.15">
      <c r="A74" s="163" t="s">
        <v>72</v>
      </c>
      <c r="B74" s="164">
        <f>基金残高に係る経年分析!F57</f>
        <v>1125</v>
      </c>
      <c r="C74" s="164">
        <f>基金残高に係る経年分析!G57</f>
        <v>1439</v>
      </c>
      <c r="D74" s="164">
        <f>基金残高に係る経年分析!H57</f>
        <v>1537</v>
      </c>
    </row>
  </sheetData>
  <sheetProtection algorithmName="SHA-512" hashValue="N4gBAfkgF+dKIgXeagvE1oQAvNwQXgIUg9OCTeLyLdcBkpG/S85ByVJfYNQ+ytwrQ64jG6PrwbfydswX+d+A7g==" saltValue="hDxLUq4xvLnV5os1R7M5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3442351</v>
      </c>
      <c r="S5" s="649"/>
      <c r="T5" s="649"/>
      <c r="U5" s="649"/>
      <c r="V5" s="649"/>
      <c r="W5" s="649"/>
      <c r="X5" s="649"/>
      <c r="Y5" s="650"/>
      <c r="Z5" s="651">
        <v>27.8</v>
      </c>
      <c r="AA5" s="651"/>
      <c r="AB5" s="651"/>
      <c r="AC5" s="651"/>
      <c r="AD5" s="652">
        <v>3442351</v>
      </c>
      <c r="AE5" s="652"/>
      <c r="AF5" s="652"/>
      <c r="AG5" s="652"/>
      <c r="AH5" s="652"/>
      <c r="AI5" s="652"/>
      <c r="AJ5" s="652"/>
      <c r="AK5" s="652"/>
      <c r="AL5" s="653">
        <v>51.2</v>
      </c>
      <c r="AM5" s="654"/>
      <c r="AN5" s="654"/>
      <c r="AO5" s="655"/>
      <c r="AP5" s="645" t="s">
        <v>223</v>
      </c>
      <c r="AQ5" s="646"/>
      <c r="AR5" s="646"/>
      <c r="AS5" s="646"/>
      <c r="AT5" s="646"/>
      <c r="AU5" s="646"/>
      <c r="AV5" s="646"/>
      <c r="AW5" s="646"/>
      <c r="AX5" s="646"/>
      <c r="AY5" s="646"/>
      <c r="AZ5" s="646"/>
      <c r="BA5" s="646"/>
      <c r="BB5" s="646"/>
      <c r="BC5" s="646"/>
      <c r="BD5" s="646"/>
      <c r="BE5" s="646"/>
      <c r="BF5" s="647"/>
      <c r="BG5" s="659">
        <v>3440032</v>
      </c>
      <c r="BH5" s="660"/>
      <c r="BI5" s="660"/>
      <c r="BJ5" s="660"/>
      <c r="BK5" s="660"/>
      <c r="BL5" s="660"/>
      <c r="BM5" s="660"/>
      <c r="BN5" s="661"/>
      <c r="BO5" s="662">
        <v>99.9</v>
      </c>
      <c r="BP5" s="662"/>
      <c r="BQ5" s="662"/>
      <c r="BR5" s="662"/>
      <c r="BS5" s="663">
        <v>151805</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146752</v>
      </c>
      <c r="S6" s="660"/>
      <c r="T6" s="660"/>
      <c r="U6" s="660"/>
      <c r="V6" s="660"/>
      <c r="W6" s="660"/>
      <c r="X6" s="660"/>
      <c r="Y6" s="661"/>
      <c r="Z6" s="662">
        <v>1.2</v>
      </c>
      <c r="AA6" s="662"/>
      <c r="AB6" s="662"/>
      <c r="AC6" s="662"/>
      <c r="AD6" s="663">
        <v>146752</v>
      </c>
      <c r="AE6" s="663"/>
      <c r="AF6" s="663"/>
      <c r="AG6" s="663"/>
      <c r="AH6" s="663"/>
      <c r="AI6" s="663"/>
      <c r="AJ6" s="663"/>
      <c r="AK6" s="663"/>
      <c r="AL6" s="664">
        <v>2.2000000000000002</v>
      </c>
      <c r="AM6" s="665"/>
      <c r="AN6" s="665"/>
      <c r="AO6" s="666"/>
      <c r="AP6" s="656" t="s">
        <v>228</v>
      </c>
      <c r="AQ6" s="657"/>
      <c r="AR6" s="657"/>
      <c r="AS6" s="657"/>
      <c r="AT6" s="657"/>
      <c r="AU6" s="657"/>
      <c r="AV6" s="657"/>
      <c r="AW6" s="657"/>
      <c r="AX6" s="657"/>
      <c r="AY6" s="657"/>
      <c r="AZ6" s="657"/>
      <c r="BA6" s="657"/>
      <c r="BB6" s="657"/>
      <c r="BC6" s="657"/>
      <c r="BD6" s="657"/>
      <c r="BE6" s="657"/>
      <c r="BF6" s="658"/>
      <c r="BG6" s="659">
        <v>3440032</v>
      </c>
      <c r="BH6" s="660"/>
      <c r="BI6" s="660"/>
      <c r="BJ6" s="660"/>
      <c r="BK6" s="660"/>
      <c r="BL6" s="660"/>
      <c r="BM6" s="660"/>
      <c r="BN6" s="661"/>
      <c r="BO6" s="662">
        <v>99.9</v>
      </c>
      <c r="BP6" s="662"/>
      <c r="BQ6" s="662"/>
      <c r="BR6" s="662"/>
      <c r="BS6" s="663">
        <v>151805</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129045</v>
      </c>
      <c r="CS6" s="660"/>
      <c r="CT6" s="660"/>
      <c r="CU6" s="660"/>
      <c r="CV6" s="660"/>
      <c r="CW6" s="660"/>
      <c r="CX6" s="660"/>
      <c r="CY6" s="661"/>
      <c r="CZ6" s="653">
        <v>1.1000000000000001</v>
      </c>
      <c r="DA6" s="654"/>
      <c r="DB6" s="654"/>
      <c r="DC6" s="673"/>
      <c r="DD6" s="668" t="s">
        <v>230</v>
      </c>
      <c r="DE6" s="660"/>
      <c r="DF6" s="660"/>
      <c r="DG6" s="660"/>
      <c r="DH6" s="660"/>
      <c r="DI6" s="660"/>
      <c r="DJ6" s="660"/>
      <c r="DK6" s="660"/>
      <c r="DL6" s="660"/>
      <c r="DM6" s="660"/>
      <c r="DN6" s="660"/>
      <c r="DO6" s="660"/>
      <c r="DP6" s="661"/>
      <c r="DQ6" s="668">
        <v>129045</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7488</v>
      </c>
      <c r="S7" s="660"/>
      <c r="T7" s="660"/>
      <c r="U7" s="660"/>
      <c r="V7" s="660"/>
      <c r="W7" s="660"/>
      <c r="X7" s="660"/>
      <c r="Y7" s="661"/>
      <c r="Z7" s="662">
        <v>0.1</v>
      </c>
      <c r="AA7" s="662"/>
      <c r="AB7" s="662"/>
      <c r="AC7" s="662"/>
      <c r="AD7" s="663">
        <v>7488</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1433131</v>
      </c>
      <c r="BH7" s="660"/>
      <c r="BI7" s="660"/>
      <c r="BJ7" s="660"/>
      <c r="BK7" s="660"/>
      <c r="BL7" s="660"/>
      <c r="BM7" s="660"/>
      <c r="BN7" s="661"/>
      <c r="BO7" s="662">
        <v>41.6</v>
      </c>
      <c r="BP7" s="662"/>
      <c r="BQ7" s="662"/>
      <c r="BR7" s="662"/>
      <c r="BS7" s="663">
        <v>32595</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1241071</v>
      </c>
      <c r="CS7" s="660"/>
      <c r="CT7" s="660"/>
      <c r="CU7" s="660"/>
      <c r="CV7" s="660"/>
      <c r="CW7" s="660"/>
      <c r="CX7" s="660"/>
      <c r="CY7" s="661"/>
      <c r="CZ7" s="662">
        <v>10.4</v>
      </c>
      <c r="DA7" s="662"/>
      <c r="DB7" s="662"/>
      <c r="DC7" s="662"/>
      <c r="DD7" s="668">
        <v>16062</v>
      </c>
      <c r="DE7" s="660"/>
      <c r="DF7" s="660"/>
      <c r="DG7" s="660"/>
      <c r="DH7" s="660"/>
      <c r="DI7" s="660"/>
      <c r="DJ7" s="660"/>
      <c r="DK7" s="660"/>
      <c r="DL7" s="660"/>
      <c r="DM7" s="660"/>
      <c r="DN7" s="660"/>
      <c r="DO7" s="660"/>
      <c r="DP7" s="661"/>
      <c r="DQ7" s="668">
        <v>1111575</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17806</v>
      </c>
      <c r="S8" s="660"/>
      <c r="T8" s="660"/>
      <c r="U8" s="660"/>
      <c r="V8" s="660"/>
      <c r="W8" s="660"/>
      <c r="X8" s="660"/>
      <c r="Y8" s="661"/>
      <c r="Z8" s="662">
        <v>0.1</v>
      </c>
      <c r="AA8" s="662"/>
      <c r="AB8" s="662"/>
      <c r="AC8" s="662"/>
      <c r="AD8" s="663">
        <v>17806</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48925</v>
      </c>
      <c r="BH8" s="660"/>
      <c r="BI8" s="660"/>
      <c r="BJ8" s="660"/>
      <c r="BK8" s="660"/>
      <c r="BL8" s="660"/>
      <c r="BM8" s="660"/>
      <c r="BN8" s="661"/>
      <c r="BO8" s="662">
        <v>1.4</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3837884</v>
      </c>
      <c r="CS8" s="660"/>
      <c r="CT8" s="660"/>
      <c r="CU8" s="660"/>
      <c r="CV8" s="660"/>
      <c r="CW8" s="660"/>
      <c r="CX8" s="660"/>
      <c r="CY8" s="661"/>
      <c r="CZ8" s="662">
        <v>32.1</v>
      </c>
      <c r="DA8" s="662"/>
      <c r="DB8" s="662"/>
      <c r="DC8" s="662"/>
      <c r="DD8" s="668">
        <v>742914</v>
      </c>
      <c r="DE8" s="660"/>
      <c r="DF8" s="660"/>
      <c r="DG8" s="660"/>
      <c r="DH8" s="660"/>
      <c r="DI8" s="660"/>
      <c r="DJ8" s="660"/>
      <c r="DK8" s="660"/>
      <c r="DL8" s="660"/>
      <c r="DM8" s="660"/>
      <c r="DN8" s="660"/>
      <c r="DO8" s="660"/>
      <c r="DP8" s="661"/>
      <c r="DQ8" s="668">
        <v>1975500</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17851</v>
      </c>
      <c r="S9" s="660"/>
      <c r="T9" s="660"/>
      <c r="U9" s="660"/>
      <c r="V9" s="660"/>
      <c r="W9" s="660"/>
      <c r="X9" s="660"/>
      <c r="Y9" s="661"/>
      <c r="Z9" s="662">
        <v>0.1</v>
      </c>
      <c r="AA9" s="662"/>
      <c r="AB9" s="662"/>
      <c r="AC9" s="662"/>
      <c r="AD9" s="663">
        <v>17851</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1162447</v>
      </c>
      <c r="BH9" s="660"/>
      <c r="BI9" s="660"/>
      <c r="BJ9" s="660"/>
      <c r="BK9" s="660"/>
      <c r="BL9" s="660"/>
      <c r="BM9" s="660"/>
      <c r="BN9" s="661"/>
      <c r="BO9" s="662">
        <v>33.799999999999997</v>
      </c>
      <c r="BP9" s="662"/>
      <c r="BQ9" s="662"/>
      <c r="BR9" s="662"/>
      <c r="BS9" s="668" t="s">
        <v>239</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612392</v>
      </c>
      <c r="CS9" s="660"/>
      <c r="CT9" s="660"/>
      <c r="CU9" s="660"/>
      <c r="CV9" s="660"/>
      <c r="CW9" s="660"/>
      <c r="CX9" s="660"/>
      <c r="CY9" s="661"/>
      <c r="CZ9" s="662">
        <v>5.0999999999999996</v>
      </c>
      <c r="DA9" s="662"/>
      <c r="DB9" s="662"/>
      <c r="DC9" s="662"/>
      <c r="DD9" s="668">
        <v>15394</v>
      </c>
      <c r="DE9" s="660"/>
      <c r="DF9" s="660"/>
      <c r="DG9" s="660"/>
      <c r="DH9" s="660"/>
      <c r="DI9" s="660"/>
      <c r="DJ9" s="660"/>
      <c r="DK9" s="660"/>
      <c r="DL9" s="660"/>
      <c r="DM9" s="660"/>
      <c r="DN9" s="660"/>
      <c r="DO9" s="660"/>
      <c r="DP9" s="661"/>
      <c r="DQ9" s="668">
        <v>563841</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242</v>
      </c>
      <c r="AA10" s="662"/>
      <c r="AB10" s="662"/>
      <c r="AC10" s="662"/>
      <c r="AD10" s="663" t="s">
        <v>119</v>
      </c>
      <c r="AE10" s="663"/>
      <c r="AF10" s="663"/>
      <c r="AG10" s="663"/>
      <c r="AH10" s="663"/>
      <c r="AI10" s="663"/>
      <c r="AJ10" s="663"/>
      <c r="AK10" s="663"/>
      <c r="AL10" s="664" t="s">
        <v>239</v>
      </c>
      <c r="AM10" s="665"/>
      <c r="AN10" s="665"/>
      <c r="AO10" s="666"/>
      <c r="AP10" s="656" t="s">
        <v>243</v>
      </c>
      <c r="AQ10" s="657"/>
      <c r="AR10" s="657"/>
      <c r="AS10" s="657"/>
      <c r="AT10" s="657"/>
      <c r="AU10" s="657"/>
      <c r="AV10" s="657"/>
      <c r="AW10" s="657"/>
      <c r="AX10" s="657"/>
      <c r="AY10" s="657"/>
      <c r="AZ10" s="657"/>
      <c r="BA10" s="657"/>
      <c r="BB10" s="657"/>
      <c r="BC10" s="657"/>
      <c r="BD10" s="657"/>
      <c r="BE10" s="657"/>
      <c r="BF10" s="658"/>
      <c r="BG10" s="659">
        <v>57437</v>
      </c>
      <c r="BH10" s="660"/>
      <c r="BI10" s="660"/>
      <c r="BJ10" s="660"/>
      <c r="BK10" s="660"/>
      <c r="BL10" s="660"/>
      <c r="BM10" s="660"/>
      <c r="BN10" s="661"/>
      <c r="BO10" s="662">
        <v>1.7</v>
      </c>
      <c r="BP10" s="662"/>
      <c r="BQ10" s="662"/>
      <c r="BR10" s="662"/>
      <c r="BS10" s="668" t="s">
        <v>242</v>
      </c>
      <c r="BT10" s="660"/>
      <c r="BU10" s="660"/>
      <c r="BV10" s="660"/>
      <c r="BW10" s="660"/>
      <c r="BX10" s="660"/>
      <c r="BY10" s="660"/>
      <c r="BZ10" s="660"/>
      <c r="CA10" s="660"/>
      <c r="CB10" s="669"/>
      <c r="CD10" s="674" t="s">
        <v>244</v>
      </c>
      <c r="CE10" s="675"/>
      <c r="CF10" s="675"/>
      <c r="CG10" s="675"/>
      <c r="CH10" s="675"/>
      <c r="CI10" s="675"/>
      <c r="CJ10" s="675"/>
      <c r="CK10" s="675"/>
      <c r="CL10" s="675"/>
      <c r="CM10" s="675"/>
      <c r="CN10" s="675"/>
      <c r="CO10" s="675"/>
      <c r="CP10" s="675"/>
      <c r="CQ10" s="676"/>
      <c r="CR10" s="659">
        <v>31831</v>
      </c>
      <c r="CS10" s="660"/>
      <c r="CT10" s="660"/>
      <c r="CU10" s="660"/>
      <c r="CV10" s="660"/>
      <c r="CW10" s="660"/>
      <c r="CX10" s="660"/>
      <c r="CY10" s="661"/>
      <c r="CZ10" s="662">
        <v>0.3</v>
      </c>
      <c r="DA10" s="662"/>
      <c r="DB10" s="662"/>
      <c r="DC10" s="662"/>
      <c r="DD10" s="668" t="s">
        <v>170</v>
      </c>
      <c r="DE10" s="660"/>
      <c r="DF10" s="660"/>
      <c r="DG10" s="660"/>
      <c r="DH10" s="660"/>
      <c r="DI10" s="660"/>
      <c r="DJ10" s="660"/>
      <c r="DK10" s="660"/>
      <c r="DL10" s="660"/>
      <c r="DM10" s="660"/>
      <c r="DN10" s="660"/>
      <c r="DO10" s="660"/>
      <c r="DP10" s="661"/>
      <c r="DQ10" s="668">
        <v>7375</v>
      </c>
      <c r="DR10" s="660"/>
      <c r="DS10" s="660"/>
      <c r="DT10" s="660"/>
      <c r="DU10" s="660"/>
      <c r="DV10" s="660"/>
      <c r="DW10" s="660"/>
      <c r="DX10" s="660"/>
      <c r="DY10" s="660"/>
      <c r="DZ10" s="660"/>
      <c r="EA10" s="660"/>
      <c r="EB10" s="660"/>
      <c r="EC10" s="669"/>
    </row>
    <row r="11" spans="2:143" ht="11.25" customHeight="1" x14ac:dyDescent="0.15">
      <c r="B11" s="656" t="s">
        <v>245</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230</v>
      </c>
      <c r="AA11" s="662"/>
      <c r="AB11" s="662"/>
      <c r="AC11" s="662"/>
      <c r="AD11" s="663" t="s">
        <v>239</v>
      </c>
      <c r="AE11" s="663"/>
      <c r="AF11" s="663"/>
      <c r="AG11" s="663"/>
      <c r="AH11" s="663"/>
      <c r="AI11" s="663"/>
      <c r="AJ11" s="663"/>
      <c r="AK11" s="663"/>
      <c r="AL11" s="664" t="s">
        <v>246</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164322</v>
      </c>
      <c r="BH11" s="660"/>
      <c r="BI11" s="660"/>
      <c r="BJ11" s="660"/>
      <c r="BK11" s="660"/>
      <c r="BL11" s="660"/>
      <c r="BM11" s="660"/>
      <c r="BN11" s="661"/>
      <c r="BO11" s="662">
        <v>4.8</v>
      </c>
      <c r="BP11" s="662"/>
      <c r="BQ11" s="662"/>
      <c r="BR11" s="662"/>
      <c r="BS11" s="668">
        <v>32595</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708552</v>
      </c>
      <c r="CS11" s="660"/>
      <c r="CT11" s="660"/>
      <c r="CU11" s="660"/>
      <c r="CV11" s="660"/>
      <c r="CW11" s="660"/>
      <c r="CX11" s="660"/>
      <c r="CY11" s="661"/>
      <c r="CZ11" s="662">
        <v>5.9</v>
      </c>
      <c r="DA11" s="662"/>
      <c r="DB11" s="662"/>
      <c r="DC11" s="662"/>
      <c r="DD11" s="668">
        <v>251063</v>
      </c>
      <c r="DE11" s="660"/>
      <c r="DF11" s="660"/>
      <c r="DG11" s="660"/>
      <c r="DH11" s="660"/>
      <c r="DI11" s="660"/>
      <c r="DJ11" s="660"/>
      <c r="DK11" s="660"/>
      <c r="DL11" s="660"/>
      <c r="DM11" s="660"/>
      <c r="DN11" s="660"/>
      <c r="DO11" s="660"/>
      <c r="DP11" s="661"/>
      <c r="DQ11" s="668">
        <v>408718</v>
      </c>
      <c r="DR11" s="660"/>
      <c r="DS11" s="660"/>
      <c r="DT11" s="660"/>
      <c r="DU11" s="660"/>
      <c r="DV11" s="660"/>
      <c r="DW11" s="660"/>
      <c r="DX11" s="660"/>
      <c r="DY11" s="660"/>
      <c r="DZ11" s="660"/>
      <c r="EA11" s="660"/>
      <c r="EB11" s="660"/>
      <c r="EC11" s="669"/>
    </row>
    <row r="12" spans="2:143" ht="11.25" customHeight="1" x14ac:dyDescent="0.15">
      <c r="B12" s="656" t="s">
        <v>249</v>
      </c>
      <c r="C12" s="657"/>
      <c r="D12" s="657"/>
      <c r="E12" s="657"/>
      <c r="F12" s="657"/>
      <c r="G12" s="657"/>
      <c r="H12" s="657"/>
      <c r="I12" s="657"/>
      <c r="J12" s="657"/>
      <c r="K12" s="657"/>
      <c r="L12" s="657"/>
      <c r="M12" s="657"/>
      <c r="N12" s="657"/>
      <c r="O12" s="657"/>
      <c r="P12" s="657"/>
      <c r="Q12" s="658"/>
      <c r="R12" s="659">
        <v>440186</v>
      </c>
      <c r="S12" s="660"/>
      <c r="T12" s="660"/>
      <c r="U12" s="660"/>
      <c r="V12" s="660"/>
      <c r="W12" s="660"/>
      <c r="X12" s="660"/>
      <c r="Y12" s="661"/>
      <c r="Z12" s="662">
        <v>3.6</v>
      </c>
      <c r="AA12" s="662"/>
      <c r="AB12" s="662"/>
      <c r="AC12" s="662"/>
      <c r="AD12" s="663">
        <v>440186</v>
      </c>
      <c r="AE12" s="663"/>
      <c r="AF12" s="663"/>
      <c r="AG12" s="663"/>
      <c r="AH12" s="663"/>
      <c r="AI12" s="663"/>
      <c r="AJ12" s="663"/>
      <c r="AK12" s="663"/>
      <c r="AL12" s="664">
        <v>6.6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1802127</v>
      </c>
      <c r="BH12" s="660"/>
      <c r="BI12" s="660"/>
      <c r="BJ12" s="660"/>
      <c r="BK12" s="660"/>
      <c r="BL12" s="660"/>
      <c r="BM12" s="660"/>
      <c r="BN12" s="661"/>
      <c r="BO12" s="662">
        <v>52.4</v>
      </c>
      <c r="BP12" s="662"/>
      <c r="BQ12" s="662"/>
      <c r="BR12" s="662"/>
      <c r="BS12" s="668">
        <v>119210</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756013</v>
      </c>
      <c r="CS12" s="660"/>
      <c r="CT12" s="660"/>
      <c r="CU12" s="660"/>
      <c r="CV12" s="660"/>
      <c r="CW12" s="660"/>
      <c r="CX12" s="660"/>
      <c r="CY12" s="661"/>
      <c r="CZ12" s="662">
        <v>6.3</v>
      </c>
      <c r="DA12" s="662"/>
      <c r="DB12" s="662"/>
      <c r="DC12" s="662"/>
      <c r="DD12" s="668">
        <v>287465</v>
      </c>
      <c r="DE12" s="660"/>
      <c r="DF12" s="660"/>
      <c r="DG12" s="660"/>
      <c r="DH12" s="660"/>
      <c r="DI12" s="660"/>
      <c r="DJ12" s="660"/>
      <c r="DK12" s="660"/>
      <c r="DL12" s="660"/>
      <c r="DM12" s="660"/>
      <c r="DN12" s="660"/>
      <c r="DO12" s="660"/>
      <c r="DP12" s="661"/>
      <c r="DQ12" s="668">
        <v>323783</v>
      </c>
      <c r="DR12" s="660"/>
      <c r="DS12" s="660"/>
      <c r="DT12" s="660"/>
      <c r="DU12" s="660"/>
      <c r="DV12" s="660"/>
      <c r="DW12" s="660"/>
      <c r="DX12" s="660"/>
      <c r="DY12" s="660"/>
      <c r="DZ12" s="660"/>
      <c r="EA12" s="660"/>
      <c r="EB12" s="660"/>
      <c r="EC12" s="669"/>
    </row>
    <row r="13" spans="2:143" ht="11.25" customHeight="1" x14ac:dyDescent="0.15">
      <c r="B13" s="656" t="s">
        <v>252</v>
      </c>
      <c r="C13" s="657"/>
      <c r="D13" s="657"/>
      <c r="E13" s="657"/>
      <c r="F13" s="657"/>
      <c r="G13" s="657"/>
      <c r="H13" s="657"/>
      <c r="I13" s="657"/>
      <c r="J13" s="657"/>
      <c r="K13" s="657"/>
      <c r="L13" s="657"/>
      <c r="M13" s="657"/>
      <c r="N13" s="657"/>
      <c r="O13" s="657"/>
      <c r="P13" s="657"/>
      <c r="Q13" s="658"/>
      <c r="R13" s="659">
        <v>1207</v>
      </c>
      <c r="S13" s="660"/>
      <c r="T13" s="660"/>
      <c r="U13" s="660"/>
      <c r="V13" s="660"/>
      <c r="W13" s="660"/>
      <c r="X13" s="660"/>
      <c r="Y13" s="661"/>
      <c r="Z13" s="662">
        <v>0</v>
      </c>
      <c r="AA13" s="662"/>
      <c r="AB13" s="662"/>
      <c r="AC13" s="662"/>
      <c r="AD13" s="663">
        <v>1207</v>
      </c>
      <c r="AE13" s="663"/>
      <c r="AF13" s="663"/>
      <c r="AG13" s="663"/>
      <c r="AH13" s="663"/>
      <c r="AI13" s="663"/>
      <c r="AJ13" s="663"/>
      <c r="AK13" s="663"/>
      <c r="AL13" s="664">
        <v>0</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1789750</v>
      </c>
      <c r="BH13" s="660"/>
      <c r="BI13" s="660"/>
      <c r="BJ13" s="660"/>
      <c r="BK13" s="660"/>
      <c r="BL13" s="660"/>
      <c r="BM13" s="660"/>
      <c r="BN13" s="661"/>
      <c r="BO13" s="662">
        <v>52</v>
      </c>
      <c r="BP13" s="662"/>
      <c r="BQ13" s="662"/>
      <c r="BR13" s="662"/>
      <c r="BS13" s="668">
        <v>119210</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1457873</v>
      </c>
      <c r="CS13" s="660"/>
      <c r="CT13" s="660"/>
      <c r="CU13" s="660"/>
      <c r="CV13" s="660"/>
      <c r="CW13" s="660"/>
      <c r="CX13" s="660"/>
      <c r="CY13" s="661"/>
      <c r="CZ13" s="662">
        <v>12.2</v>
      </c>
      <c r="DA13" s="662"/>
      <c r="DB13" s="662"/>
      <c r="DC13" s="662"/>
      <c r="DD13" s="668">
        <v>705634</v>
      </c>
      <c r="DE13" s="660"/>
      <c r="DF13" s="660"/>
      <c r="DG13" s="660"/>
      <c r="DH13" s="660"/>
      <c r="DI13" s="660"/>
      <c r="DJ13" s="660"/>
      <c r="DK13" s="660"/>
      <c r="DL13" s="660"/>
      <c r="DM13" s="660"/>
      <c r="DN13" s="660"/>
      <c r="DO13" s="660"/>
      <c r="DP13" s="661"/>
      <c r="DQ13" s="668">
        <v>890135</v>
      </c>
      <c r="DR13" s="660"/>
      <c r="DS13" s="660"/>
      <c r="DT13" s="660"/>
      <c r="DU13" s="660"/>
      <c r="DV13" s="660"/>
      <c r="DW13" s="660"/>
      <c r="DX13" s="660"/>
      <c r="DY13" s="660"/>
      <c r="DZ13" s="660"/>
      <c r="EA13" s="660"/>
      <c r="EB13" s="660"/>
      <c r="EC13" s="669"/>
    </row>
    <row r="14" spans="2:143" ht="11.25" customHeight="1" x14ac:dyDescent="0.15">
      <c r="B14" s="656" t="s">
        <v>255</v>
      </c>
      <c r="C14" s="657"/>
      <c r="D14" s="657"/>
      <c r="E14" s="657"/>
      <c r="F14" s="657"/>
      <c r="G14" s="657"/>
      <c r="H14" s="657"/>
      <c r="I14" s="657"/>
      <c r="J14" s="657"/>
      <c r="K14" s="657"/>
      <c r="L14" s="657"/>
      <c r="M14" s="657"/>
      <c r="N14" s="657"/>
      <c r="O14" s="657"/>
      <c r="P14" s="657"/>
      <c r="Q14" s="658"/>
      <c r="R14" s="659" t="s">
        <v>230</v>
      </c>
      <c r="S14" s="660"/>
      <c r="T14" s="660"/>
      <c r="U14" s="660"/>
      <c r="V14" s="660"/>
      <c r="W14" s="660"/>
      <c r="X14" s="660"/>
      <c r="Y14" s="661"/>
      <c r="Z14" s="662" t="s">
        <v>239</v>
      </c>
      <c r="AA14" s="662"/>
      <c r="AB14" s="662"/>
      <c r="AC14" s="662"/>
      <c r="AD14" s="663" t="s">
        <v>119</v>
      </c>
      <c r="AE14" s="663"/>
      <c r="AF14" s="663"/>
      <c r="AG14" s="663"/>
      <c r="AH14" s="663"/>
      <c r="AI14" s="663"/>
      <c r="AJ14" s="663"/>
      <c r="AK14" s="663"/>
      <c r="AL14" s="664" t="s">
        <v>119</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84690</v>
      </c>
      <c r="BH14" s="660"/>
      <c r="BI14" s="660"/>
      <c r="BJ14" s="660"/>
      <c r="BK14" s="660"/>
      <c r="BL14" s="660"/>
      <c r="BM14" s="660"/>
      <c r="BN14" s="661"/>
      <c r="BO14" s="662">
        <v>2.5</v>
      </c>
      <c r="BP14" s="662"/>
      <c r="BQ14" s="662"/>
      <c r="BR14" s="662"/>
      <c r="BS14" s="668" t="s">
        <v>170</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372183</v>
      </c>
      <c r="CS14" s="660"/>
      <c r="CT14" s="660"/>
      <c r="CU14" s="660"/>
      <c r="CV14" s="660"/>
      <c r="CW14" s="660"/>
      <c r="CX14" s="660"/>
      <c r="CY14" s="661"/>
      <c r="CZ14" s="662">
        <v>3.1</v>
      </c>
      <c r="DA14" s="662"/>
      <c r="DB14" s="662"/>
      <c r="DC14" s="662"/>
      <c r="DD14" s="668">
        <v>25456</v>
      </c>
      <c r="DE14" s="660"/>
      <c r="DF14" s="660"/>
      <c r="DG14" s="660"/>
      <c r="DH14" s="660"/>
      <c r="DI14" s="660"/>
      <c r="DJ14" s="660"/>
      <c r="DK14" s="660"/>
      <c r="DL14" s="660"/>
      <c r="DM14" s="660"/>
      <c r="DN14" s="660"/>
      <c r="DO14" s="660"/>
      <c r="DP14" s="661"/>
      <c r="DQ14" s="668">
        <v>354450</v>
      </c>
      <c r="DR14" s="660"/>
      <c r="DS14" s="660"/>
      <c r="DT14" s="660"/>
      <c r="DU14" s="660"/>
      <c r="DV14" s="660"/>
      <c r="DW14" s="660"/>
      <c r="DX14" s="660"/>
      <c r="DY14" s="660"/>
      <c r="DZ14" s="660"/>
      <c r="EA14" s="660"/>
      <c r="EB14" s="660"/>
      <c r="EC14" s="669"/>
    </row>
    <row r="15" spans="2:143" ht="11.25" customHeight="1" x14ac:dyDescent="0.15">
      <c r="B15" s="656" t="s">
        <v>258</v>
      </c>
      <c r="C15" s="657"/>
      <c r="D15" s="657"/>
      <c r="E15" s="657"/>
      <c r="F15" s="657"/>
      <c r="G15" s="657"/>
      <c r="H15" s="657"/>
      <c r="I15" s="657"/>
      <c r="J15" s="657"/>
      <c r="K15" s="657"/>
      <c r="L15" s="657"/>
      <c r="M15" s="657"/>
      <c r="N15" s="657"/>
      <c r="O15" s="657"/>
      <c r="P15" s="657"/>
      <c r="Q15" s="658"/>
      <c r="R15" s="659">
        <v>42823</v>
      </c>
      <c r="S15" s="660"/>
      <c r="T15" s="660"/>
      <c r="U15" s="660"/>
      <c r="V15" s="660"/>
      <c r="W15" s="660"/>
      <c r="X15" s="660"/>
      <c r="Y15" s="661"/>
      <c r="Z15" s="662">
        <v>0.3</v>
      </c>
      <c r="AA15" s="662"/>
      <c r="AB15" s="662"/>
      <c r="AC15" s="662"/>
      <c r="AD15" s="663">
        <v>42823</v>
      </c>
      <c r="AE15" s="663"/>
      <c r="AF15" s="663"/>
      <c r="AG15" s="663"/>
      <c r="AH15" s="663"/>
      <c r="AI15" s="663"/>
      <c r="AJ15" s="663"/>
      <c r="AK15" s="663"/>
      <c r="AL15" s="664">
        <v>0.6</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120084</v>
      </c>
      <c r="BH15" s="660"/>
      <c r="BI15" s="660"/>
      <c r="BJ15" s="660"/>
      <c r="BK15" s="660"/>
      <c r="BL15" s="660"/>
      <c r="BM15" s="660"/>
      <c r="BN15" s="661"/>
      <c r="BO15" s="662">
        <v>3.5</v>
      </c>
      <c r="BP15" s="662"/>
      <c r="BQ15" s="662"/>
      <c r="BR15" s="662"/>
      <c r="BS15" s="668" t="s">
        <v>230</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1422794</v>
      </c>
      <c r="CS15" s="660"/>
      <c r="CT15" s="660"/>
      <c r="CU15" s="660"/>
      <c r="CV15" s="660"/>
      <c r="CW15" s="660"/>
      <c r="CX15" s="660"/>
      <c r="CY15" s="661"/>
      <c r="CZ15" s="662">
        <v>11.9</v>
      </c>
      <c r="DA15" s="662"/>
      <c r="DB15" s="662"/>
      <c r="DC15" s="662"/>
      <c r="DD15" s="668">
        <v>695779</v>
      </c>
      <c r="DE15" s="660"/>
      <c r="DF15" s="660"/>
      <c r="DG15" s="660"/>
      <c r="DH15" s="660"/>
      <c r="DI15" s="660"/>
      <c r="DJ15" s="660"/>
      <c r="DK15" s="660"/>
      <c r="DL15" s="660"/>
      <c r="DM15" s="660"/>
      <c r="DN15" s="660"/>
      <c r="DO15" s="660"/>
      <c r="DP15" s="661"/>
      <c r="DQ15" s="668">
        <v>719671</v>
      </c>
      <c r="DR15" s="660"/>
      <c r="DS15" s="660"/>
      <c r="DT15" s="660"/>
      <c r="DU15" s="660"/>
      <c r="DV15" s="660"/>
      <c r="DW15" s="660"/>
      <c r="DX15" s="660"/>
      <c r="DY15" s="660"/>
      <c r="DZ15" s="660"/>
      <c r="EA15" s="660"/>
      <c r="EB15" s="660"/>
      <c r="EC15" s="669"/>
    </row>
    <row r="16" spans="2:143" ht="11.25" customHeight="1" x14ac:dyDescent="0.15">
      <c r="B16" s="656" t="s">
        <v>261</v>
      </c>
      <c r="C16" s="657"/>
      <c r="D16" s="657"/>
      <c r="E16" s="657"/>
      <c r="F16" s="657"/>
      <c r="G16" s="657"/>
      <c r="H16" s="657"/>
      <c r="I16" s="657"/>
      <c r="J16" s="657"/>
      <c r="K16" s="657"/>
      <c r="L16" s="657"/>
      <c r="M16" s="657"/>
      <c r="N16" s="657"/>
      <c r="O16" s="657"/>
      <c r="P16" s="657"/>
      <c r="Q16" s="658"/>
      <c r="R16" s="659" t="s">
        <v>242</v>
      </c>
      <c r="S16" s="660"/>
      <c r="T16" s="660"/>
      <c r="U16" s="660"/>
      <c r="V16" s="660"/>
      <c r="W16" s="660"/>
      <c r="X16" s="660"/>
      <c r="Y16" s="661"/>
      <c r="Z16" s="662" t="s">
        <v>230</v>
      </c>
      <c r="AA16" s="662"/>
      <c r="AB16" s="662"/>
      <c r="AC16" s="662"/>
      <c r="AD16" s="663" t="s">
        <v>170</v>
      </c>
      <c r="AE16" s="663"/>
      <c r="AF16" s="663"/>
      <c r="AG16" s="663"/>
      <c r="AH16" s="663"/>
      <c r="AI16" s="663"/>
      <c r="AJ16" s="663"/>
      <c r="AK16" s="663"/>
      <c r="AL16" s="664" t="s">
        <v>170</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239</v>
      </c>
      <c r="BH16" s="660"/>
      <c r="BI16" s="660"/>
      <c r="BJ16" s="660"/>
      <c r="BK16" s="660"/>
      <c r="BL16" s="660"/>
      <c r="BM16" s="660"/>
      <c r="BN16" s="661"/>
      <c r="BO16" s="662" t="s">
        <v>239</v>
      </c>
      <c r="BP16" s="662"/>
      <c r="BQ16" s="662"/>
      <c r="BR16" s="662"/>
      <c r="BS16" s="668" t="s">
        <v>242</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19529</v>
      </c>
      <c r="CS16" s="660"/>
      <c r="CT16" s="660"/>
      <c r="CU16" s="660"/>
      <c r="CV16" s="660"/>
      <c r="CW16" s="660"/>
      <c r="CX16" s="660"/>
      <c r="CY16" s="661"/>
      <c r="CZ16" s="662">
        <v>0.2</v>
      </c>
      <c r="DA16" s="662"/>
      <c r="DB16" s="662"/>
      <c r="DC16" s="662"/>
      <c r="DD16" s="668" t="s">
        <v>230</v>
      </c>
      <c r="DE16" s="660"/>
      <c r="DF16" s="660"/>
      <c r="DG16" s="660"/>
      <c r="DH16" s="660"/>
      <c r="DI16" s="660"/>
      <c r="DJ16" s="660"/>
      <c r="DK16" s="660"/>
      <c r="DL16" s="660"/>
      <c r="DM16" s="660"/>
      <c r="DN16" s="660"/>
      <c r="DO16" s="660"/>
      <c r="DP16" s="661"/>
      <c r="DQ16" s="668">
        <v>19529</v>
      </c>
      <c r="DR16" s="660"/>
      <c r="DS16" s="660"/>
      <c r="DT16" s="660"/>
      <c r="DU16" s="660"/>
      <c r="DV16" s="660"/>
      <c r="DW16" s="660"/>
      <c r="DX16" s="660"/>
      <c r="DY16" s="660"/>
      <c r="DZ16" s="660"/>
      <c r="EA16" s="660"/>
      <c r="EB16" s="660"/>
      <c r="EC16" s="669"/>
    </row>
    <row r="17" spans="2:133" ht="11.25" customHeight="1" x14ac:dyDescent="0.15">
      <c r="B17" s="656" t="s">
        <v>264</v>
      </c>
      <c r="C17" s="657"/>
      <c r="D17" s="657"/>
      <c r="E17" s="657"/>
      <c r="F17" s="657"/>
      <c r="G17" s="657"/>
      <c r="H17" s="657"/>
      <c r="I17" s="657"/>
      <c r="J17" s="657"/>
      <c r="K17" s="657"/>
      <c r="L17" s="657"/>
      <c r="M17" s="657"/>
      <c r="N17" s="657"/>
      <c r="O17" s="657"/>
      <c r="P17" s="657"/>
      <c r="Q17" s="658"/>
      <c r="R17" s="659">
        <v>10976</v>
      </c>
      <c r="S17" s="660"/>
      <c r="T17" s="660"/>
      <c r="U17" s="660"/>
      <c r="V17" s="660"/>
      <c r="W17" s="660"/>
      <c r="X17" s="660"/>
      <c r="Y17" s="661"/>
      <c r="Z17" s="662">
        <v>0.1</v>
      </c>
      <c r="AA17" s="662"/>
      <c r="AB17" s="662"/>
      <c r="AC17" s="662"/>
      <c r="AD17" s="663">
        <v>10976</v>
      </c>
      <c r="AE17" s="663"/>
      <c r="AF17" s="663"/>
      <c r="AG17" s="663"/>
      <c r="AH17" s="663"/>
      <c r="AI17" s="663"/>
      <c r="AJ17" s="663"/>
      <c r="AK17" s="663"/>
      <c r="AL17" s="664">
        <v>0.2</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119</v>
      </c>
      <c r="BH17" s="660"/>
      <c r="BI17" s="660"/>
      <c r="BJ17" s="660"/>
      <c r="BK17" s="660"/>
      <c r="BL17" s="660"/>
      <c r="BM17" s="660"/>
      <c r="BN17" s="661"/>
      <c r="BO17" s="662" t="s">
        <v>242</v>
      </c>
      <c r="BP17" s="662"/>
      <c r="BQ17" s="662"/>
      <c r="BR17" s="662"/>
      <c r="BS17" s="668" t="s">
        <v>242</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1358877</v>
      </c>
      <c r="CS17" s="660"/>
      <c r="CT17" s="660"/>
      <c r="CU17" s="660"/>
      <c r="CV17" s="660"/>
      <c r="CW17" s="660"/>
      <c r="CX17" s="660"/>
      <c r="CY17" s="661"/>
      <c r="CZ17" s="662">
        <v>11.4</v>
      </c>
      <c r="DA17" s="662"/>
      <c r="DB17" s="662"/>
      <c r="DC17" s="662"/>
      <c r="DD17" s="668" t="s">
        <v>239</v>
      </c>
      <c r="DE17" s="660"/>
      <c r="DF17" s="660"/>
      <c r="DG17" s="660"/>
      <c r="DH17" s="660"/>
      <c r="DI17" s="660"/>
      <c r="DJ17" s="660"/>
      <c r="DK17" s="660"/>
      <c r="DL17" s="660"/>
      <c r="DM17" s="660"/>
      <c r="DN17" s="660"/>
      <c r="DO17" s="660"/>
      <c r="DP17" s="661"/>
      <c r="DQ17" s="668">
        <v>1295204</v>
      </c>
      <c r="DR17" s="660"/>
      <c r="DS17" s="660"/>
      <c r="DT17" s="660"/>
      <c r="DU17" s="660"/>
      <c r="DV17" s="660"/>
      <c r="DW17" s="660"/>
      <c r="DX17" s="660"/>
      <c r="DY17" s="660"/>
      <c r="DZ17" s="660"/>
      <c r="EA17" s="660"/>
      <c r="EB17" s="660"/>
      <c r="EC17" s="669"/>
    </row>
    <row r="18" spans="2:133" ht="11.25" customHeight="1" x14ac:dyDescent="0.15">
      <c r="B18" s="656" t="s">
        <v>267</v>
      </c>
      <c r="C18" s="657"/>
      <c r="D18" s="657"/>
      <c r="E18" s="657"/>
      <c r="F18" s="657"/>
      <c r="G18" s="657"/>
      <c r="H18" s="657"/>
      <c r="I18" s="657"/>
      <c r="J18" s="657"/>
      <c r="K18" s="657"/>
      <c r="L18" s="657"/>
      <c r="M18" s="657"/>
      <c r="N18" s="657"/>
      <c r="O18" s="657"/>
      <c r="P18" s="657"/>
      <c r="Q18" s="658"/>
      <c r="R18" s="659">
        <v>2895258</v>
      </c>
      <c r="S18" s="660"/>
      <c r="T18" s="660"/>
      <c r="U18" s="660"/>
      <c r="V18" s="660"/>
      <c r="W18" s="660"/>
      <c r="X18" s="660"/>
      <c r="Y18" s="661"/>
      <c r="Z18" s="662">
        <v>23.4</v>
      </c>
      <c r="AA18" s="662"/>
      <c r="AB18" s="662"/>
      <c r="AC18" s="662"/>
      <c r="AD18" s="663">
        <v>2563084</v>
      </c>
      <c r="AE18" s="663"/>
      <c r="AF18" s="663"/>
      <c r="AG18" s="663"/>
      <c r="AH18" s="663"/>
      <c r="AI18" s="663"/>
      <c r="AJ18" s="663"/>
      <c r="AK18" s="663"/>
      <c r="AL18" s="664">
        <v>38.1</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119</v>
      </c>
      <c r="BH18" s="660"/>
      <c r="BI18" s="660"/>
      <c r="BJ18" s="660"/>
      <c r="BK18" s="660"/>
      <c r="BL18" s="660"/>
      <c r="BM18" s="660"/>
      <c r="BN18" s="661"/>
      <c r="BO18" s="662" t="s">
        <v>119</v>
      </c>
      <c r="BP18" s="662"/>
      <c r="BQ18" s="662"/>
      <c r="BR18" s="662"/>
      <c r="BS18" s="668" t="s">
        <v>230</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230</v>
      </c>
      <c r="DA18" s="662"/>
      <c r="DB18" s="662"/>
      <c r="DC18" s="662"/>
      <c r="DD18" s="668" t="s">
        <v>119</v>
      </c>
      <c r="DE18" s="660"/>
      <c r="DF18" s="660"/>
      <c r="DG18" s="660"/>
      <c r="DH18" s="660"/>
      <c r="DI18" s="660"/>
      <c r="DJ18" s="660"/>
      <c r="DK18" s="660"/>
      <c r="DL18" s="660"/>
      <c r="DM18" s="660"/>
      <c r="DN18" s="660"/>
      <c r="DO18" s="660"/>
      <c r="DP18" s="661"/>
      <c r="DQ18" s="668" t="s">
        <v>242</v>
      </c>
      <c r="DR18" s="660"/>
      <c r="DS18" s="660"/>
      <c r="DT18" s="660"/>
      <c r="DU18" s="660"/>
      <c r="DV18" s="660"/>
      <c r="DW18" s="660"/>
      <c r="DX18" s="660"/>
      <c r="DY18" s="660"/>
      <c r="DZ18" s="660"/>
      <c r="EA18" s="660"/>
      <c r="EB18" s="660"/>
      <c r="EC18" s="669"/>
    </row>
    <row r="19" spans="2:133" ht="11.25" customHeight="1" x14ac:dyDescent="0.15">
      <c r="B19" s="656" t="s">
        <v>270</v>
      </c>
      <c r="C19" s="657"/>
      <c r="D19" s="657"/>
      <c r="E19" s="657"/>
      <c r="F19" s="657"/>
      <c r="G19" s="657"/>
      <c r="H19" s="657"/>
      <c r="I19" s="657"/>
      <c r="J19" s="657"/>
      <c r="K19" s="657"/>
      <c r="L19" s="657"/>
      <c r="M19" s="657"/>
      <c r="N19" s="657"/>
      <c r="O19" s="657"/>
      <c r="P19" s="657"/>
      <c r="Q19" s="658"/>
      <c r="R19" s="659">
        <v>2563084</v>
      </c>
      <c r="S19" s="660"/>
      <c r="T19" s="660"/>
      <c r="U19" s="660"/>
      <c r="V19" s="660"/>
      <c r="W19" s="660"/>
      <c r="X19" s="660"/>
      <c r="Y19" s="661"/>
      <c r="Z19" s="662">
        <v>20.7</v>
      </c>
      <c r="AA19" s="662"/>
      <c r="AB19" s="662"/>
      <c r="AC19" s="662"/>
      <c r="AD19" s="663">
        <v>2563084</v>
      </c>
      <c r="AE19" s="663"/>
      <c r="AF19" s="663"/>
      <c r="AG19" s="663"/>
      <c r="AH19" s="663"/>
      <c r="AI19" s="663"/>
      <c r="AJ19" s="663"/>
      <c r="AK19" s="663"/>
      <c r="AL19" s="664">
        <v>38.1</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2319</v>
      </c>
      <c r="BH19" s="660"/>
      <c r="BI19" s="660"/>
      <c r="BJ19" s="660"/>
      <c r="BK19" s="660"/>
      <c r="BL19" s="660"/>
      <c r="BM19" s="660"/>
      <c r="BN19" s="661"/>
      <c r="BO19" s="662">
        <v>0.1</v>
      </c>
      <c r="BP19" s="662"/>
      <c r="BQ19" s="662"/>
      <c r="BR19" s="662"/>
      <c r="BS19" s="668" t="s">
        <v>239</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170</v>
      </c>
      <c r="CS19" s="660"/>
      <c r="CT19" s="660"/>
      <c r="CU19" s="660"/>
      <c r="CV19" s="660"/>
      <c r="CW19" s="660"/>
      <c r="CX19" s="660"/>
      <c r="CY19" s="661"/>
      <c r="CZ19" s="662" t="s">
        <v>119</v>
      </c>
      <c r="DA19" s="662"/>
      <c r="DB19" s="662"/>
      <c r="DC19" s="662"/>
      <c r="DD19" s="668" t="s">
        <v>230</v>
      </c>
      <c r="DE19" s="660"/>
      <c r="DF19" s="660"/>
      <c r="DG19" s="660"/>
      <c r="DH19" s="660"/>
      <c r="DI19" s="660"/>
      <c r="DJ19" s="660"/>
      <c r="DK19" s="660"/>
      <c r="DL19" s="660"/>
      <c r="DM19" s="660"/>
      <c r="DN19" s="660"/>
      <c r="DO19" s="660"/>
      <c r="DP19" s="661"/>
      <c r="DQ19" s="668" t="s">
        <v>239</v>
      </c>
      <c r="DR19" s="660"/>
      <c r="DS19" s="660"/>
      <c r="DT19" s="660"/>
      <c r="DU19" s="660"/>
      <c r="DV19" s="660"/>
      <c r="DW19" s="660"/>
      <c r="DX19" s="660"/>
      <c r="DY19" s="660"/>
      <c r="DZ19" s="660"/>
      <c r="EA19" s="660"/>
      <c r="EB19" s="660"/>
      <c r="EC19" s="669"/>
    </row>
    <row r="20" spans="2:133" ht="11.25" customHeight="1" x14ac:dyDescent="0.15">
      <c r="B20" s="656" t="s">
        <v>273</v>
      </c>
      <c r="C20" s="657"/>
      <c r="D20" s="657"/>
      <c r="E20" s="657"/>
      <c r="F20" s="657"/>
      <c r="G20" s="657"/>
      <c r="H20" s="657"/>
      <c r="I20" s="657"/>
      <c r="J20" s="657"/>
      <c r="K20" s="657"/>
      <c r="L20" s="657"/>
      <c r="M20" s="657"/>
      <c r="N20" s="657"/>
      <c r="O20" s="657"/>
      <c r="P20" s="657"/>
      <c r="Q20" s="658"/>
      <c r="R20" s="659">
        <v>332174</v>
      </c>
      <c r="S20" s="660"/>
      <c r="T20" s="660"/>
      <c r="U20" s="660"/>
      <c r="V20" s="660"/>
      <c r="W20" s="660"/>
      <c r="X20" s="660"/>
      <c r="Y20" s="661"/>
      <c r="Z20" s="662">
        <v>2.7</v>
      </c>
      <c r="AA20" s="662"/>
      <c r="AB20" s="662"/>
      <c r="AC20" s="662"/>
      <c r="AD20" s="663" t="s">
        <v>239</v>
      </c>
      <c r="AE20" s="663"/>
      <c r="AF20" s="663"/>
      <c r="AG20" s="663"/>
      <c r="AH20" s="663"/>
      <c r="AI20" s="663"/>
      <c r="AJ20" s="663"/>
      <c r="AK20" s="663"/>
      <c r="AL20" s="664" t="s">
        <v>239</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2319</v>
      </c>
      <c r="BH20" s="660"/>
      <c r="BI20" s="660"/>
      <c r="BJ20" s="660"/>
      <c r="BK20" s="660"/>
      <c r="BL20" s="660"/>
      <c r="BM20" s="660"/>
      <c r="BN20" s="661"/>
      <c r="BO20" s="662">
        <v>0.1</v>
      </c>
      <c r="BP20" s="662"/>
      <c r="BQ20" s="662"/>
      <c r="BR20" s="662"/>
      <c r="BS20" s="668" t="s">
        <v>119</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11948044</v>
      </c>
      <c r="CS20" s="660"/>
      <c r="CT20" s="660"/>
      <c r="CU20" s="660"/>
      <c r="CV20" s="660"/>
      <c r="CW20" s="660"/>
      <c r="CX20" s="660"/>
      <c r="CY20" s="661"/>
      <c r="CZ20" s="662">
        <v>100</v>
      </c>
      <c r="DA20" s="662"/>
      <c r="DB20" s="662"/>
      <c r="DC20" s="662"/>
      <c r="DD20" s="668">
        <v>2739767</v>
      </c>
      <c r="DE20" s="660"/>
      <c r="DF20" s="660"/>
      <c r="DG20" s="660"/>
      <c r="DH20" s="660"/>
      <c r="DI20" s="660"/>
      <c r="DJ20" s="660"/>
      <c r="DK20" s="660"/>
      <c r="DL20" s="660"/>
      <c r="DM20" s="660"/>
      <c r="DN20" s="660"/>
      <c r="DO20" s="660"/>
      <c r="DP20" s="661"/>
      <c r="DQ20" s="668">
        <v>7798826</v>
      </c>
      <c r="DR20" s="660"/>
      <c r="DS20" s="660"/>
      <c r="DT20" s="660"/>
      <c r="DU20" s="660"/>
      <c r="DV20" s="660"/>
      <c r="DW20" s="660"/>
      <c r="DX20" s="660"/>
      <c r="DY20" s="660"/>
      <c r="DZ20" s="660"/>
      <c r="EA20" s="660"/>
      <c r="EB20" s="660"/>
      <c r="EC20" s="669"/>
    </row>
    <row r="21" spans="2:133" ht="11.25" customHeight="1" x14ac:dyDescent="0.15">
      <c r="B21" s="656" t="s">
        <v>276</v>
      </c>
      <c r="C21" s="657"/>
      <c r="D21" s="657"/>
      <c r="E21" s="657"/>
      <c r="F21" s="657"/>
      <c r="G21" s="657"/>
      <c r="H21" s="657"/>
      <c r="I21" s="657"/>
      <c r="J21" s="657"/>
      <c r="K21" s="657"/>
      <c r="L21" s="657"/>
      <c r="M21" s="657"/>
      <c r="N21" s="657"/>
      <c r="O21" s="657"/>
      <c r="P21" s="657"/>
      <c r="Q21" s="658"/>
      <c r="R21" s="659" t="s">
        <v>119</v>
      </c>
      <c r="S21" s="660"/>
      <c r="T21" s="660"/>
      <c r="U21" s="660"/>
      <c r="V21" s="660"/>
      <c r="W21" s="660"/>
      <c r="X21" s="660"/>
      <c r="Y21" s="661"/>
      <c r="Z21" s="662" t="s">
        <v>239</v>
      </c>
      <c r="AA21" s="662"/>
      <c r="AB21" s="662"/>
      <c r="AC21" s="662"/>
      <c r="AD21" s="663" t="s">
        <v>230</v>
      </c>
      <c r="AE21" s="663"/>
      <c r="AF21" s="663"/>
      <c r="AG21" s="663"/>
      <c r="AH21" s="663"/>
      <c r="AI21" s="663"/>
      <c r="AJ21" s="663"/>
      <c r="AK21" s="663"/>
      <c r="AL21" s="664" t="s">
        <v>242</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2319</v>
      </c>
      <c r="BH21" s="660"/>
      <c r="BI21" s="660"/>
      <c r="BJ21" s="660"/>
      <c r="BK21" s="660"/>
      <c r="BL21" s="660"/>
      <c r="BM21" s="660"/>
      <c r="BN21" s="661"/>
      <c r="BO21" s="662">
        <v>0.1</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278</v>
      </c>
      <c r="C22" s="657"/>
      <c r="D22" s="657"/>
      <c r="E22" s="657"/>
      <c r="F22" s="657"/>
      <c r="G22" s="657"/>
      <c r="H22" s="657"/>
      <c r="I22" s="657"/>
      <c r="J22" s="657"/>
      <c r="K22" s="657"/>
      <c r="L22" s="657"/>
      <c r="M22" s="657"/>
      <c r="N22" s="657"/>
      <c r="O22" s="657"/>
      <c r="P22" s="657"/>
      <c r="Q22" s="658"/>
      <c r="R22" s="659">
        <v>7022698</v>
      </c>
      <c r="S22" s="660"/>
      <c r="T22" s="660"/>
      <c r="U22" s="660"/>
      <c r="V22" s="660"/>
      <c r="W22" s="660"/>
      <c r="X22" s="660"/>
      <c r="Y22" s="661"/>
      <c r="Z22" s="662">
        <v>56.6</v>
      </c>
      <c r="AA22" s="662"/>
      <c r="AB22" s="662"/>
      <c r="AC22" s="662"/>
      <c r="AD22" s="663">
        <v>6690524</v>
      </c>
      <c r="AE22" s="663"/>
      <c r="AF22" s="663"/>
      <c r="AG22" s="663"/>
      <c r="AH22" s="663"/>
      <c r="AI22" s="663"/>
      <c r="AJ22" s="663"/>
      <c r="AK22" s="663"/>
      <c r="AL22" s="664">
        <v>99.6</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170</v>
      </c>
      <c r="BP22" s="662"/>
      <c r="BQ22" s="662"/>
      <c r="BR22" s="662"/>
      <c r="BS22" s="668" t="s">
        <v>230</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281</v>
      </c>
      <c r="C23" s="657"/>
      <c r="D23" s="657"/>
      <c r="E23" s="657"/>
      <c r="F23" s="657"/>
      <c r="G23" s="657"/>
      <c r="H23" s="657"/>
      <c r="I23" s="657"/>
      <c r="J23" s="657"/>
      <c r="K23" s="657"/>
      <c r="L23" s="657"/>
      <c r="M23" s="657"/>
      <c r="N23" s="657"/>
      <c r="O23" s="657"/>
      <c r="P23" s="657"/>
      <c r="Q23" s="658"/>
      <c r="R23" s="659">
        <v>2947</v>
      </c>
      <c r="S23" s="660"/>
      <c r="T23" s="660"/>
      <c r="U23" s="660"/>
      <c r="V23" s="660"/>
      <c r="W23" s="660"/>
      <c r="X23" s="660"/>
      <c r="Y23" s="661"/>
      <c r="Z23" s="662">
        <v>0</v>
      </c>
      <c r="AA23" s="662"/>
      <c r="AB23" s="662"/>
      <c r="AC23" s="662"/>
      <c r="AD23" s="663">
        <v>2947</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t="s">
        <v>230</v>
      </c>
      <c r="BH23" s="660"/>
      <c r="BI23" s="660"/>
      <c r="BJ23" s="660"/>
      <c r="BK23" s="660"/>
      <c r="BL23" s="660"/>
      <c r="BM23" s="660"/>
      <c r="BN23" s="661"/>
      <c r="BO23" s="662" t="s">
        <v>242</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x14ac:dyDescent="0.15">
      <c r="B24" s="656" t="s">
        <v>288</v>
      </c>
      <c r="C24" s="657"/>
      <c r="D24" s="657"/>
      <c r="E24" s="657"/>
      <c r="F24" s="657"/>
      <c r="G24" s="657"/>
      <c r="H24" s="657"/>
      <c r="I24" s="657"/>
      <c r="J24" s="657"/>
      <c r="K24" s="657"/>
      <c r="L24" s="657"/>
      <c r="M24" s="657"/>
      <c r="N24" s="657"/>
      <c r="O24" s="657"/>
      <c r="P24" s="657"/>
      <c r="Q24" s="658"/>
      <c r="R24" s="659">
        <v>93873</v>
      </c>
      <c r="S24" s="660"/>
      <c r="T24" s="660"/>
      <c r="U24" s="660"/>
      <c r="V24" s="660"/>
      <c r="W24" s="660"/>
      <c r="X24" s="660"/>
      <c r="Y24" s="661"/>
      <c r="Z24" s="662">
        <v>0.8</v>
      </c>
      <c r="AA24" s="662"/>
      <c r="AB24" s="662"/>
      <c r="AC24" s="662"/>
      <c r="AD24" s="663" t="s">
        <v>230</v>
      </c>
      <c r="AE24" s="663"/>
      <c r="AF24" s="663"/>
      <c r="AG24" s="663"/>
      <c r="AH24" s="663"/>
      <c r="AI24" s="663"/>
      <c r="AJ24" s="663"/>
      <c r="AK24" s="663"/>
      <c r="AL24" s="664" t="s">
        <v>230</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246</v>
      </c>
      <c r="BP24" s="662"/>
      <c r="BQ24" s="662"/>
      <c r="BR24" s="662"/>
      <c r="BS24" s="668" t="s">
        <v>290</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4308621</v>
      </c>
      <c r="CS24" s="649"/>
      <c r="CT24" s="649"/>
      <c r="CU24" s="649"/>
      <c r="CV24" s="649"/>
      <c r="CW24" s="649"/>
      <c r="CX24" s="649"/>
      <c r="CY24" s="650"/>
      <c r="CZ24" s="653">
        <v>36.1</v>
      </c>
      <c r="DA24" s="654"/>
      <c r="DB24" s="654"/>
      <c r="DC24" s="673"/>
      <c r="DD24" s="692">
        <v>3234446</v>
      </c>
      <c r="DE24" s="649"/>
      <c r="DF24" s="649"/>
      <c r="DG24" s="649"/>
      <c r="DH24" s="649"/>
      <c r="DI24" s="649"/>
      <c r="DJ24" s="649"/>
      <c r="DK24" s="650"/>
      <c r="DL24" s="692">
        <v>3175308</v>
      </c>
      <c r="DM24" s="649"/>
      <c r="DN24" s="649"/>
      <c r="DO24" s="649"/>
      <c r="DP24" s="649"/>
      <c r="DQ24" s="649"/>
      <c r="DR24" s="649"/>
      <c r="DS24" s="649"/>
      <c r="DT24" s="649"/>
      <c r="DU24" s="649"/>
      <c r="DV24" s="650"/>
      <c r="DW24" s="653">
        <v>44.4</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268173</v>
      </c>
      <c r="S25" s="660"/>
      <c r="T25" s="660"/>
      <c r="U25" s="660"/>
      <c r="V25" s="660"/>
      <c r="W25" s="660"/>
      <c r="X25" s="660"/>
      <c r="Y25" s="661"/>
      <c r="Z25" s="662">
        <v>2.2000000000000002</v>
      </c>
      <c r="AA25" s="662"/>
      <c r="AB25" s="662"/>
      <c r="AC25" s="662"/>
      <c r="AD25" s="663">
        <v>22747</v>
      </c>
      <c r="AE25" s="663"/>
      <c r="AF25" s="663"/>
      <c r="AG25" s="663"/>
      <c r="AH25" s="663"/>
      <c r="AI25" s="663"/>
      <c r="AJ25" s="663"/>
      <c r="AK25" s="663"/>
      <c r="AL25" s="664">
        <v>0.3</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239</v>
      </c>
      <c r="BH25" s="660"/>
      <c r="BI25" s="660"/>
      <c r="BJ25" s="660"/>
      <c r="BK25" s="660"/>
      <c r="BL25" s="660"/>
      <c r="BM25" s="660"/>
      <c r="BN25" s="661"/>
      <c r="BO25" s="662" t="s">
        <v>230</v>
      </c>
      <c r="BP25" s="662"/>
      <c r="BQ25" s="662"/>
      <c r="BR25" s="662"/>
      <c r="BS25" s="668" t="s">
        <v>239</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1679027</v>
      </c>
      <c r="CS25" s="695"/>
      <c r="CT25" s="695"/>
      <c r="CU25" s="695"/>
      <c r="CV25" s="695"/>
      <c r="CW25" s="695"/>
      <c r="CX25" s="695"/>
      <c r="CY25" s="696"/>
      <c r="CZ25" s="664">
        <v>14.1</v>
      </c>
      <c r="DA25" s="693"/>
      <c r="DB25" s="693"/>
      <c r="DC25" s="697"/>
      <c r="DD25" s="668">
        <v>1408240</v>
      </c>
      <c r="DE25" s="695"/>
      <c r="DF25" s="695"/>
      <c r="DG25" s="695"/>
      <c r="DH25" s="695"/>
      <c r="DI25" s="695"/>
      <c r="DJ25" s="695"/>
      <c r="DK25" s="696"/>
      <c r="DL25" s="668">
        <v>1349202</v>
      </c>
      <c r="DM25" s="695"/>
      <c r="DN25" s="695"/>
      <c r="DO25" s="695"/>
      <c r="DP25" s="695"/>
      <c r="DQ25" s="695"/>
      <c r="DR25" s="695"/>
      <c r="DS25" s="695"/>
      <c r="DT25" s="695"/>
      <c r="DU25" s="695"/>
      <c r="DV25" s="696"/>
      <c r="DW25" s="664">
        <v>18.899999999999999</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18404</v>
      </c>
      <c r="S26" s="660"/>
      <c r="T26" s="660"/>
      <c r="U26" s="660"/>
      <c r="V26" s="660"/>
      <c r="W26" s="660"/>
      <c r="X26" s="660"/>
      <c r="Y26" s="661"/>
      <c r="Z26" s="662">
        <v>0.1</v>
      </c>
      <c r="AA26" s="662"/>
      <c r="AB26" s="662"/>
      <c r="AC26" s="662"/>
      <c r="AD26" s="663" t="s">
        <v>119</v>
      </c>
      <c r="AE26" s="663"/>
      <c r="AF26" s="663"/>
      <c r="AG26" s="663"/>
      <c r="AH26" s="663"/>
      <c r="AI26" s="663"/>
      <c r="AJ26" s="663"/>
      <c r="AK26" s="663"/>
      <c r="AL26" s="664" t="s">
        <v>230</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239</v>
      </c>
      <c r="BP26" s="662"/>
      <c r="BQ26" s="662"/>
      <c r="BR26" s="662"/>
      <c r="BS26" s="668" t="s">
        <v>230</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1106817</v>
      </c>
      <c r="CS26" s="660"/>
      <c r="CT26" s="660"/>
      <c r="CU26" s="660"/>
      <c r="CV26" s="660"/>
      <c r="CW26" s="660"/>
      <c r="CX26" s="660"/>
      <c r="CY26" s="661"/>
      <c r="CZ26" s="664">
        <v>9.3000000000000007</v>
      </c>
      <c r="DA26" s="693"/>
      <c r="DB26" s="693"/>
      <c r="DC26" s="697"/>
      <c r="DD26" s="668">
        <v>868797</v>
      </c>
      <c r="DE26" s="660"/>
      <c r="DF26" s="660"/>
      <c r="DG26" s="660"/>
      <c r="DH26" s="660"/>
      <c r="DI26" s="660"/>
      <c r="DJ26" s="660"/>
      <c r="DK26" s="661"/>
      <c r="DL26" s="668" t="s">
        <v>298</v>
      </c>
      <c r="DM26" s="660"/>
      <c r="DN26" s="660"/>
      <c r="DO26" s="660"/>
      <c r="DP26" s="660"/>
      <c r="DQ26" s="660"/>
      <c r="DR26" s="660"/>
      <c r="DS26" s="660"/>
      <c r="DT26" s="660"/>
      <c r="DU26" s="660"/>
      <c r="DV26" s="661"/>
      <c r="DW26" s="664" t="s">
        <v>230</v>
      </c>
      <c r="DX26" s="693"/>
      <c r="DY26" s="693"/>
      <c r="DZ26" s="693"/>
      <c r="EA26" s="693"/>
      <c r="EB26" s="693"/>
      <c r="EC26" s="694"/>
    </row>
    <row r="27" spans="2:133" ht="11.25" customHeight="1" x14ac:dyDescent="0.15">
      <c r="B27" s="656" t="s">
        <v>299</v>
      </c>
      <c r="C27" s="657"/>
      <c r="D27" s="657"/>
      <c r="E27" s="657"/>
      <c r="F27" s="657"/>
      <c r="G27" s="657"/>
      <c r="H27" s="657"/>
      <c r="I27" s="657"/>
      <c r="J27" s="657"/>
      <c r="K27" s="657"/>
      <c r="L27" s="657"/>
      <c r="M27" s="657"/>
      <c r="N27" s="657"/>
      <c r="O27" s="657"/>
      <c r="P27" s="657"/>
      <c r="Q27" s="658"/>
      <c r="R27" s="659">
        <v>980534</v>
      </c>
      <c r="S27" s="660"/>
      <c r="T27" s="660"/>
      <c r="U27" s="660"/>
      <c r="V27" s="660"/>
      <c r="W27" s="660"/>
      <c r="X27" s="660"/>
      <c r="Y27" s="661"/>
      <c r="Z27" s="662">
        <v>7.9</v>
      </c>
      <c r="AA27" s="662"/>
      <c r="AB27" s="662"/>
      <c r="AC27" s="662"/>
      <c r="AD27" s="663" t="s">
        <v>230</v>
      </c>
      <c r="AE27" s="663"/>
      <c r="AF27" s="663"/>
      <c r="AG27" s="663"/>
      <c r="AH27" s="663"/>
      <c r="AI27" s="663"/>
      <c r="AJ27" s="663"/>
      <c r="AK27" s="663"/>
      <c r="AL27" s="664" t="s">
        <v>119</v>
      </c>
      <c r="AM27" s="665"/>
      <c r="AN27" s="665"/>
      <c r="AO27" s="666"/>
      <c r="AP27" s="656" t="s">
        <v>300</v>
      </c>
      <c r="AQ27" s="657"/>
      <c r="AR27" s="657"/>
      <c r="AS27" s="657"/>
      <c r="AT27" s="657"/>
      <c r="AU27" s="657"/>
      <c r="AV27" s="657"/>
      <c r="AW27" s="657"/>
      <c r="AX27" s="657"/>
      <c r="AY27" s="657"/>
      <c r="AZ27" s="657"/>
      <c r="BA27" s="657"/>
      <c r="BB27" s="657"/>
      <c r="BC27" s="657"/>
      <c r="BD27" s="657"/>
      <c r="BE27" s="657"/>
      <c r="BF27" s="658"/>
      <c r="BG27" s="659">
        <v>3442351</v>
      </c>
      <c r="BH27" s="660"/>
      <c r="BI27" s="660"/>
      <c r="BJ27" s="660"/>
      <c r="BK27" s="660"/>
      <c r="BL27" s="660"/>
      <c r="BM27" s="660"/>
      <c r="BN27" s="661"/>
      <c r="BO27" s="662">
        <v>100</v>
      </c>
      <c r="BP27" s="662"/>
      <c r="BQ27" s="662"/>
      <c r="BR27" s="662"/>
      <c r="BS27" s="668">
        <v>151805</v>
      </c>
      <c r="BT27" s="660"/>
      <c r="BU27" s="660"/>
      <c r="BV27" s="660"/>
      <c r="BW27" s="660"/>
      <c r="BX27" s="660"/>
      <c r="BY27" s="660"/>
      <c r="BZ27" s="660"/>
      <c r="CA27" s="660"/>
      <c r="CB27" s="669"/>
      <c r="CD27" s="674" t="s">
        <v>301</v>
      </c>
      <c r="CE27" s="675"/>
      <c r="CF27" s="675"/>
      <c r="CG27" s="675"/>
      <c r="CH27" s="675"/>
      <c r="CI27" s="675"/>
      <c r="CJ27" s="675"/>
      <c r="CK27" s="675"/>
      <c r="CL27" s="675"/>
      <c r="CM27" s="675"/>
      <c r="CN27" s="675"/>
      <c r="CO27" s="675"/>
      <c r="CP27" s="675"/>
      <c r="CQ27" s="676"/>
      <c r="CR27" s="659">
        <v>1270717</v>
      </c>
      <c r="CS27" s="695"/>
      <c r="CT27" s="695"/>
      <c r="CU27" s="695"/>
      <c r="CV27" s="695"/>
      <c r="CW27" s="695"/>
      <c r="CX27" s="695"/>
      <c r="CY27" s="696"/>
      <c r="CZ27" s="664">
        <v>10.6</v>
      </c>
      <c r="DA27" s="693"/>
      <c r="DB27" s="693"/>
      <c r="DC27" s="697"/>
      <c r="DD27" s="668">
        <v>531002</v>
      </c>
      <c r="DE27" s="695"/>
      <c r="DF27" s="695"/>
      <c r="DG27" s="695"/>
      <c r="DH27" s="695"/>
      <c r="DI27" s="695"/>
      <c r="DJ27" s="695"/>
      <c r="DK27" s="696"/>
      <c r="DL27" s="668">
        <v>530902</v>
      </c>
      <c r="DM27" s="695"/>
      <c r="DN27" s="695"/>
      <c r="DO27" s="695"/>
      <c r="DP27" s="695"/>
      <c r="DQ27" s="695"/>
      <c r="DR27" s="695"/>
      <c r="DS27" s="695"/>
      <c r="DT27" s="695"/>
      <c r="DU27" s="695"/>
      <c r="DV27" s="696"/>
      <c r="DW27" s="664">
        <v>7.4</v>
      </c>
      <c r="DX27" s="693"/>
      <c r="DY27" s="693"/>
      <c r="DZ27" s="693"/>
      <c r="EA27" s="693"/>
      <c r="EB27" s="693"/>
      <c r="EC27" s="694"/>
    </row>
    <row r="28" spans="2:133" ht="11.25" customHeight="1" x14ac:dyDescent="0.15">
      <c r="B28" s="701" t="s">
        <v>302</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230</v>
      </c>
      <c r="AA28" s="662"/>
      <c r="AB28" s="662"/>
      <c r="AC28" s="662"/>
      <c r="AD28" s="663" t="s">
        <v>170</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303</v>
      </c>
      <c r="CE28" s="675"/>
      <c r="CF28" s="675"/>
      <c r="CG28" s="675"/>
      <c r="CH28" s="675"/>
      <c r="CI28" s="675"/>
      <c r="CJ28" s="675"/>
      <c r="CK28" s="675"/>
      <c r="CL28" s="675"/>
      <c r="CM28" s="675"/>
      <c r="CN28" s="675"/>
      <c r="CO28" s="675"/>
      <c r="CP28" s="675"/>
      <c r="CQ28" s="676"/>
      <c r="CR28" s="659">
        <v>1358877</v>
      </c>
      <c r="CS28" s="660"/>
      <c r="CT28" s="660"/>
      <c r="CU28" s="660"/>
      <c r="CV28" s="660"/>
      <c r="CW28" s="660"/>
      <c r="CX28" s="660"/>
      <c r="CY28" s="661"/>
      <c r="CZ28" s="664">
        <v>11.4</v>
      </c>
      <c r="DA28" s="693"/>
      <c r="DB28" s="693"/>
      <c r="DC28" s="697"/>
      <c r="DD28" s="668">
        <v>1295204</v>
      </c>
      <c r="DE28" s="660"/>
      <c r="DF28" s="660"/>
      <c r="DG28" s="660"/>
      <c r="DH28" s="660"/>
      <c r="DI28" s="660"/>
      <c r="DJ28" s="660"/>
      <c r="DK28" s="661"/>
      <c r="DL28" s="668">
        <v>1295204</v>
      </c>
      <c r="DM28" s="660"/>
      <c r="DN28" s="660"/>
      <c r="DO28" s="660"/>
      <c r="DP28" s="660"/>
      <c r="DQ28" s="660"/>
      <c r="DR28" s="660"/>
      <c r="DS28" s="660"/>
      <c r="DT28" s="660"/>
      <c r="DU28" s="660"/>
      <c r="DV28" s="661"/>
      <c r="DW28" s="664">
        <v>18.100000000000001</v>
      </c>
      <c r="DX28" s="693"/>
      <c r="DY28" s="693"/>
      <c r="DZ28" s="693"/>
      <c r="EA28" s="693"/>
      <c r="EB28" s="693"/>
      <c r="EC28" s="694"/>
    </row>
    <row r="29" spans="2:133" ht="11.25" customHeight="1" x14ac:dyDescent="0.15">
      <c r="B29" s="656" t="s">
        <v>304</v>
      </c>
      <c r="C29" s="657"/>
      <c r="D29" s="657"/>
      <c r="E29" s="657"/>
      <c r="F29" s="657"/>
      <c r="G29" s="657"/>
      <c r="H29" s="657"/>
      <c r="I29" s="657"/>
      <c r="J29" s="657"/>
      <c r="K29" s="657"/>
      <c r="L29" s="657"/>
      <c r="M29" s="657"/>
      <c r="N29" s="657"/>
      <c r="O29" s="657"/>
      <c r="P29" s="657"/>
      <c r="Q29" s="658"/>
      <c r="R29" s="659">
        <v>739468</v>
      </c>
      <c r="S29" s="660"/>
      <c r="T29" s="660"/>
      <c r="U29" s="660"/>
      <c r="V29" s="660"/>
      <c r="W29" s="660"/>
      <c r="X29" s="660"/>
      <c r="Y29" s="661"/>
      <c r="Z29" s="662">
        <v>6</v>
      </c>
      <c r="AA29" s="662"/>
      <c r="AB29" s="662"/>
      <c r="AC29" s="662"/>
      <c r="AD29" s="663" t="s">
        <v>170</v>
      </c>
      <c r="AE29" s="663"/>
      <c r="AF29" s="663"/>
      <c r="AG29" s="663"/>
      <c r="AH29" s="663"/>
      <c r="AI29" s="663"/>
      <c r="AJ29" s="663"/>
      <c r="AK29" s="663"/>
      <c r="AL29" s="664" t="s">
        <v>242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305</v>
      </c>
      <c r="BH29" s="699"/>
      <c r="BI29" s="699"/>
      <c r="BJ29" s="699"/>
      <c r="BK29" s="699"/>
      <c r="BL29" s="699"/>
      <c r="BM29" s="699"/>
      <c r="BN29" s="699"/>
      <c r="BO29" s="699"/>
      <c r="BP29" s="699"/>
      <c r="BQ29" s="700"/>
      <c r="BR29" s="638" t="s">
        <v>306</v>
      </c>
      <c r="BS29" s="699"/>
      <c r="BT29" s="699"/>
      <c r="BU29" s="699"/>
      <c r="BV29" s="699"/>
      <c r="BW29" s="699"/>
      <c r="BX29" s="699"/>
      <c r="BY29" s="699"/>
      <c r="BZ29" s="699"/>
      <c r="CA29" s="699"/>
      <c r="CB29" s="700"/>
      <c r="CD29" s="722" t="s">
        <v>307</v>
      </c>
      <c r="CE29" s="723"/>
      <c r="CF29" s="674" t="s">
        <v>308</v>
      </c>
      <c r="CG29" s="675"/>
      <c r="CH29" s="675"/>
      <c r="CI29" s="675"/>
      <c r="CJ29" s="675"/>
      <c r="CK29" s="675"/>
      <c r="CL29" s="675"/>
      <c r="CM29" s="675"/>
      <c r="CN29" s="675"/>
      <c r="CO29" s="675"/>
      <c r="CP29" s="675"/>
      <c r="CQ29" s="676"/>
      <c r="CR29" s="659">
        <v>1358848</v>
      </c>
      <c r="CS29" s="695"/>
      <c r="CT29" s="695"/>
      <c r="CU29" s="695"/>
      <c r="CV29" s="695"/>
      <c r="CW29" s="695"/>
      <c r="CX29" s="695"/>
      <c r="CY29" s="696"/>
      <c r="CZ29" s="664">
        <v>11.4</v>
      </c>
      <c r="DA29" s="693"/>
      <c r="DB29" s="693"/>
      <c r="DC29" s="697"/>
      <c r="DD29" s="668">
        <v>1295175</v>
      </c>
      <c r="DE29" s="695"/>
      <c r="DF29" s="695"/>
      <c r="DG29" s="695"/>
      <c r="DH29" s="695"/>
      <c r="DI29" s="695"/>
      <c r="DJ29" s="695"/>
      <c r="DK29" s="696"/>
      <c r="DL29" s="668">
        <v>1295175</v>
      </c>
      <c r="DM29" s="695"/>
      <c r="DN29" s="695"/>
      <c r="DO29" s="695"/>
      <c r="DP29" s="695"/>
      <c r="DQ29" s="695"/>
      <c r="DR29" s="695"/>
      <c r="DS29" s="695"/>
      <c r="DT29" s="695"/>
      <c r="DU29" s="695"/>
      <c r="DV29" s="696"/>
      <c r="DW29" s="664">
        <v>18.100000000000001</v>
      </c>
      <c r="DX29" s="693"/>
      <c r="DY29" s="693"/>
      <c r="DZ29" s="693"/>
      <c r="EA29" s="693"/>
      <c r="EB29" s="693"/>
      <c r="EC29" s="694"/>
    </row>
    <row r="30" spans="2:133" ht="11.25" customHeight="1" x14ac:dyDescent="0.15">
      <c r="B30" s="656" t="s">
        <v>309</v>
      </c>
      <c r="C30" s="657"/>
      <c r="D30" s="657"/>
      <c r="E30" s="657"/>
      <c r="F30" s="657"/>
      <c r="G30" s="657"/>
      <c r="H30" s="657"/>
      <c r="I30" s="657"/>
      <c r="J30" s="657"/>
      <c r="K30" s="657"/>
      <c r="L30" s="657"/>
      <c r="M30" s="657"/>
      <c r="N30" s="657"/>
      <c r="O30" s="657"/>
      <c r="P30" s="657"/>
      <c r="Q30" s="658"/>
      <c r="R30" s="659">
        <v>174106</v>
      </c>
      <c r="S30" s="660"/>
      <c r="T30" s="660"/>
      <c r="U30" s="660"/>
      <c r="V30" s="660"/>
      <c r="W30" s="660"/>
      <c r="X30" s="660"/>
      <c r="Y30" s="661"/>
      <c r="Z30" s="662">
        <v>1.4</v>
      </c>
      <c r="AA30" s="662"/>
      <c r="AB30" s="662"/>
      <c r="AC30" s="662"/>
      <c r="AD30" s="663">
        <v>3581</v>
      </c>
      <c r="AE30" s="663"/>
      <c r="AF30" s="663"/>
      <c r="AG30" s="663"/>
      <c r="AH30" s="663"/>
      <c r="AI30" s="663"/>
      <c r="AJ30" s="663"/>
      <c r="AK30" s="663"/>
      <c r="AL30" s="664">
        <v>0.1</v>
      </c>
      <c r="AM30" s="665"/>
      <c r="AN30" s="665"/>
      <c r="AO30" s="666"/>
      <c r="AP30" s="707" t="s">
        <v>310</v>
      </c>
      <c r="AQ30" s="708"/>
      <c r="AR30" s="708"/>
      <c r="AS30" s="708"/>
      <c r="AT30" s="713" t="s">
        <v>311</v>
      </c>
      <c r="AU30" s="210"/>
      <c r="AV30" s="210"/>
      <c r="AW30" s="210"/>
      <c r="AX30" s="645" t="s">
        <v>180</v>
      </c>
      <c r="AY30" s="646"/>
      <c r="AZ30" s="646"/>
      <c r="BA30" s="646"/>
      <c r="BB30" s="646"/>
      <c r="BC30" s="646"/>
      <c r="BD30" s="646"/>
      <c r="BE30" s="646"/>
      <c r="BF30" s="647"/>
      <c r="BG30" s="719">
        <v>99.3</v>
      </c>
      <c r="BH30" s="720"/>
      <c r="BI30" s="720"/>
      <c r="BJ30" s="720"/>
      <c r="BK30" s="720"/>
      <c r="BL30" s="720"/>
      <c r="BM30" s="654">
        <v>96.8</v>
      </c>
      <c r="BN30" s="720"/>
      <c r="BO30" s="720"/>
      <c r="BP30" s="720"/>
      <c r="BQ30" s="721"/>
      <c r="BR30" s="719">
        <v>99.1</v>
      </c>
      <c r="BS30" s="720"/>
      <c r="BT30" s="720"/>
      <c r="BU30" s="720"/>
      <c r="BV30" s="720"/>
      <c r="BW30" s="720"/>
      <c r="BX30" s="654">
        <v>96.7</v>
      </c>
      <c r="BY30" s="720"/>
      <c r="BZ30" s="720"/>
      <c r="CA30" s="720"/>
      <c r="CB30" s="721"/>
      <c r="CD30" s="724"/>
      <c r="CE30" s="725"/>
      <c r="CF30" s="674" t="s">
        <v>312</v>
      </c>
      <c r="CG30" s="675"/>
      <c r="CH30" s="675"/>
      <c r="CI30" s="675"/>
      <c r="CJ30" s="675"/>
      <c r="CK30" s="675"/>
      <c r="CL30" s="675"/>
      <c r="CM30" s="675"/>
      <c r="CN30" s="675"/>
      <c r="CO30" s="675"/>
      <c r="CP30" s="675"/>
      <c r="CQ30" s="676"/>
      <c r="CR30" s="659">
        <v>1262614</v>
      </c>
      <c r="CS30" s="660"/>
      <c r="CT30" s="660"/>
      <c r="CU30" s="660"/>
      <c r="CV30" s="660"/>
      <c r="CW30" s="660"/>
      <c r="CX30" s="660"/>
      <c r="CY30" s="661"/>
      <c r="CZ30" s="664">
        <v>10.6</v>
      </c>
      <c r="DA30" s="693"/>
      <c r="DB30" s="693"/>
      <c r="DC30" s="697"/>
      <c r="DD30" s="668">
        <v>1200900</v>
      </c>
      <c r="DE30" s="660"/>
      <c r="DF30" s="660"/>
      <c r="DG30" s="660"/>
      <c r="DH30" s="660"/>
      <c r="DI30" s="660"/>
      <c r="DJ30" s="660"/>
      <c r="DK30" s="661"/>
      <c r="DL30" s="668">
        <v>1200900</v>
      </c>
      <c r="DM30" s="660"/>
      <c r="DN30" s="660"/>
      <c r="DO30" s="660"/>
      <c r="DP30" s="660"/>
      <c r="DQ30" s="660"/>
      <c r="DR30" s="660"/>
      <c r="DS30" s="660"/>
      <c r="DT30" s="660"/>
      <c r="DU30" s="660"/>
      <c r="DV30" s="661"/>
      <c r="DW30" s="664">
        <v>16.8</v>
      </c>
      <c r="DX30" s="693"/>
      <c r="DY30" s="693"/>
      <c r="DZ30" s="693"/>
      <c r="EA30" s="693"/>
      <c r="EB30" s="693"/>
      <c r="EC30" s="694"/>
    </row>
    <row r="31" spans="2:133" ht="11.25" customHeight="1" x14ac:dyDescent="0.15">
      <c r="B31" s="656" t="s">
        <v>313</v>
      </c>
      <c r="C31" s="657"/>
      <c r="D31" s="657"/>
      <c r="E31" s="657"/>
      <c r="F31" s="657"/>
      <c r="G31" s="657"/>
      <c r="H31" s="657"/>
      <c r="I31" s="657"/>
      <c r="J31" s="657"/>
      <c r="K31" s="657"/>
      <c r="L31" s="657"/>
      <c r="M31" s="657"/>
      <c r="N31" s="657"/>
      <c r="O31" s="657"/>
      <c r="P31" s="657"/>
      <c r="Q31" s="658"/>
      <c r="R31" s="659">
        <v>13379</v>
      </c>
      <c r="S31" s="660"/>
      <c r="T31" s="660"/>
      <c r="U31" s="660"/>
      <c r="V31" s="660"/>
      <c r="W31" s="660"/>
      <c r="X31" s="660"/>
      <c r="Y31" s="661"/>
      <c r="Z31" s="662">
        <v>0.1</v>
      </c>
      <c r="AA31" s="662"/>
      <c r="AB31" s="662"/>
      <c r="AC31" s="662"/>
      <c r="AD31" s="663" t="s">
        <v>230</v>
      </c>
      <c r="AE31" s="663"/>
      <c r="AF31" s="663"/>
      <c r="AG31" s="663"/>
      <c r="AH31" s="663"/>
      <c r="AI31" s="663"/>
      <c r="AJ31" s="663"/>
      <c r="AK31" s="663"/>
      <c r="AL31" s="664" t="s">
        <v>230</v>
      </c>
      <c r="AM31" s="665"/>
      <c r="AN31" s="665"/>
      <c r="AO31" s="666"/>
      <c r="AP31" s="709"/>
      <c r="AQ31" s="710"/>
      <c r="AR31" s="710"/>
      <c r="AS31" s="710"/>
      <c r="AT31" s="714"/>
      <c r="AU31" s="209" t="s">
        <v>314</v>
      </c>
      <c r="AV31" s="209"/>
      <c r="AW31" s="209"/>
      <c r="AX31" s="656" t="s">
        <v>315</v>
      </c>
      <c r="AY31" s="657"/>
      <c r="AZ31" s="657"/>
      <c r="BA31" s="657"/>
      <c r="BB31" s="657"/>
      <c r="BC31" s="657"/>
      <c r="BD31" s="657"/>
      <c r="BE31" s="657"/>
      <c r="BF31" s="658"/>
      <c r="BG31" s="716">
        <v>99.5</v>
      </c>
      <c r="BH31" s="695"/>
      <c r="BI31" s="695"/>
      <c r="BJ31" s="695"/>
      <c r="BK31" s="695"/>
      <c r="BL31" s="695"/>
      <c r="BM31" s="665">
        <v>97.8</v>
      </c>
      <c r="BN31" s="717"/>
      <c r="BO31" s="717"/>
      <c r="BP31" s="717"/>
      <c r="BQ31" s="718"/>
      <c r="BR31" s="716">
        <v>99.4</v>
      </c>
      <c r="BS31" s="695"/>
      <c r="BT31" s="695"/>
      <c r="BU31" s="695"/>
      <c r="BV31" s="695"/>
      <c r="BW31" s="695"/>
      <c r="BX31" s="665">
        <v>97.6</v>
      </c>
      <c r="BY31" s="717"/>
      <c r="BZ31" s="717"/>
      <c r="CA31" s="717"/>
      <c r="CB31" s="718"/>
      <c r="CD31" s="724"/>
      <c r="CE31" s="725"/>
      <c r="CF31" s="674" t="s">
        <v>316</v>
      </c>
      <c r="CG31" s="675"/>
      <c r="CH31" s="675"/>
      <c r="CI31" s="675"/>
      <c r="CJ31" s="675"/>
      <c r="CK31" s="675"/>
      <c r="CL31" s="675"/>
      <c r="CM31" s="675"/>
      <c r="CN31" s="675"/>
      <c r="CO31" s="675"/>
      <c r="CP31" s="675"/>
      <c r="CQ31" s="676"/>
      <c r="CR31" s="659">
        <v>96234</v>
      </c>
      <c r="CS31" s="695"/>
      <c r="CT31" s="695"/>
      <c r="CU31" s="695"/>
      <c r="CV31" s="695"/>
      <c r="CW31" s="695"/>
      <c r="CX31" s="695"/>
      <c r="CY31" s="696"/>
      <c r="CZ31" s="664">
        <v>0.8</v>
      </c>
      <c r="DA31" s="693"/>
      <c r="DB31" s="693"/>
      <c r="DC31" s="697"/>
      <c r="DD31" s="668">
        <v>94275</v>
      </c>
      <c r="DE31" s="695"/>
      <c r="DF31" s="695"/>
      <c r="DG31" s="695"/>
      <c r="DH31" s="695"/>
      <c r="DI31" s="695"/>
      <c r="DJ31" s="695"/>
      <c r="DK31" s="696"/>
      <c r="DL31" s="668">
        <v>94275</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317</v>
      </c>
      <c r="C32" s="657"/>
      <c r="D32" s="657"/>
      <c r="E32" s="657"/>
      <c r="F32" s="657"/>
      <c r="G32" s="657"/>
      <c r="H32" s="657"/>
      <c r="I32" s="657"/>
      <c r="J32" s="657"/>
      <c r="K32" s="657"/>
      <c r="L32" s="657"/>
      <c r="M32" s="657"/>
      <c r="N32" s="657"/>
      <c r="O32" s="657"/>
      <c r="P32" s="657"/>
      <c r="Q32" s="658"/>
      <c r="R32" s="659">
        <v>428534</v>
      </c>
      <c r="S32" s="660"/>
      <c r="T32" s="660"/>
      <c r="U32" s="660"/>
      <c r="V32" s="660"/>
      <c r="W32" s="660"/>
      <c r="X32" s="660"/>
      <c r="Y32" s="661"/>
      <c r="Z32" s="662">
        <v>3.5</v>
      </c>
      <c r="AA32" s="662"/>
      <c r="AB32" s="662"/>
      <c r="AC32" s="662"/>
      <c r="AD32" s="663" t="s">
        <v>239</v>
      </c>
      <c r="AE32" s="663"/>
      <c r="AF32" s="663"/>
      <c r="AG32" s="663"/>
      <c r="AH32" s="663"/>
      <c r="AI32" s="663"/>
      <c r="AJ32" s="663"/>
      <c r="AK32" s="663"/>
      <c r="AL32" s="664" t="s">
        <v>290</v>
      </c>
      <c r="AM32" s="665"/>
      <c r="AN32" s="665"/>
      <c r="AO32" s="666"/>
      <c r="AP32" s="711"/>
      <c r="AQ32" s="712"/>
      <c r="AR32" s="712"/>
      <c r="AS32" s="712"/>
      <c r="AT32" s="715"/>
      <c r="AU32" s="211"/>
      <c r="AV32" s="211"/>
      <c r="AW32" s="211"/>
      <c r="AX32" s="704" t="s">
        <v>318</v>
      </c>
      <c r="AY32" s="705"/>
      <c r="AZ32" s="705"/>
      <c r="BA32" s="705"/>
      <c r="BB32" s="705"/>
      <c r="BC32" s="705"/>
      <c r="BD32" s="705"/>
      <c r="BE32" s="705"/>
      <c r="BF32" s="706"/>
      <c r="BG32" s="728">
        <v>99.2</v>
      </c>
      <c r="BH32" s="729"/>
      <c r="BI32" s="729"/>
      <c r="BJ32" s="729"/>
      <c r="BK32" s="729"/>
      <c r="BL32" s="729"/>
      <c r="BM32" s="730">
        <v>95.8</v>
      </c>
      <c r="BN32" s="729"/>
      <c r="BO32" s="729"/>
      <c r="BP32" s="729"/>
      <c r="BQ32" s="731"/>
      <c r="BR32" s="728">
        <v>98.9</v>
      </c>
      <c r="BS32" s="729"/>
      <c r="BT32" s="729"/>
      <c r="BU32" s="729"/>
      <c r="BV32" s="729"/>
      <c r="BW32" s="729"/>
      <c r="BX32" s="730">
        <v>95.6</v>
      </c>
      <c r="BY32" s="729"/>
      <c r="BZ32" s="729"/>
      <c r="CA32" s="729"/>
      <c r="CB32" s="731"/>
      <c r="CD32" s="726"/>
      <c r="CE32" s="727"/>
      <c r="CF32" s="674" t="s">
        <v>319</v>
      </c>
      <c r="CG32" s="675"/>
      <c r="CH32" s="675"/>
      <c r="CI32" s="675"/>
      <c r="CJ32" s="675"/>
      <c r="CK32" s="675"/>
      <c r="CL32" s="675"/>
      <c r="CM32" s="675"/>
      <c r="CN32" s="675"/>
      <c r="CO32" s="675"/>
      <c r="CP32" s="675"/>
      <c r="CQ32" s="676"/>
      <c r="CR32" s="659">
        <v>29</v>
      </c>
      <c r="CS32" s="660"/>
      <c r="CT32" s="660"/>
      <c r="CU32" s="660"/>
      <c r="CV32" s="660"/>
      <c r="CW32" s="660"/>
      <c r="CX32" s="660"/>
      <c r="CY32" s="661"/>
      <c r="CZ32" s="664">
        <v>0</v>
      </c>
      <c r="DA32" s="693"/>
      <c r="DB32" s="693"/>
      <c r="DC32" s="697"/>
      <c r="DD32" s="668">
        <v>29</v>
      </c>
      <c r="DE32" s="660"/>
      <c r="DF32" s="660"/>
      <c r="DG32" s="660"/>
      <c r="DH32" s="660"/>
      <c r="DI32" s="660"/>
      <c r="DJ32" s="660"/>
      <c r="DK32" s="661"/>
      <c r="DL32" s="668">
        <v>29</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320</v>
      </c>
      <c r="C33" s="657"/>
      <c r="D33" s="657"/>
      <c r="E33" s="657"/>
      <c r="F33" s="657"/>
      <c r="G33" s="657"/>
      <c r="H33" s="657"/>
      <c r="I33" s="657"/>
      <c r="J33" s="657"/>
      <c r="K33" s="657"/>
      <c r="L33" s="657"/>
      <c r="M33" s="657"/>
      <c r="N33" s="657"/>
      <c r="O33" s="657"/>
      <c r="P33" s="657"/>
      <c r="Q33" s="658"/>
      <c r="R33" s="659">
        <v>586212</v>
      </c>
      <c r="S33" s="660"/>
      <c r="T33" s="660"/>
      <c r="U33" s="660"/>
      <c r="V33" s="660"/>
      <c r="W33" s="660"/>
      <c r="X33" s="660"/>
      <c r="Y33" s="661"/>
      <c r="Z33" s="662">
        <v>4.7</v>
      </c>
      <c r="AA33" s="662"/>
      <c r="AB33" s="662"/>
      <c r="AC33" s="662"/>
      <c r="AD33" s="663" t="s">
        <v>242</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321</v>
      </c>
      <c r="CE33" s="675"/>
      <c r="CF33" s="675"/>
      <c r="CG33" s="675"/>
      <c r="CH33" s="675"/>
      <c r="CI33" s="675"/>
      <c r="CJ33" s="675"/>
      <c r="CK33" s="675"/>
      <c r="CL33" s="675"/>
      <c r="CM33" s="675"/>
      <c r="CN33" s="675"/>
      <c r="CO33" s="675"/>
      <c r="CP33" s="675"/>
      <c r="CQ33" s="676"/>
      <c r="CR33" s="659">
        <v>4880127</v>
      </c>
      <c r="CS33" s="695"/>
      <c r="CT33" s="695"/>
      <c r="CU33" s="695"/>
      <c r="CV33" s="695"/>
      <c r="CW33" s="695"/>
      <c r="CX33" s="695"/>
      <c r="CY33" s="696"/>
      <c r="CZ33" s="664">
        <v>40.799999999999997</v>
      </c>
      <c r="DA33" s="693"/>
      <c r="DB33" s="693"/>
      <c r="DC33" s="697"/>
      <c r="DD33" s="668">
        <v>3912688</v>
      </c>
      <c r="DE33" s="695"/>
      <c r="DF33" s="695"/>
      <c r="DG33" s="695"/>
      <c r="DH33" s="695"/>
      <c r="DI33" s="695"/>
      <c r="DJ33" s="695"/>
      <c r="DK33" s="696"/>
      <c r="DL33" s="668">
        <v>2783174</v>
      </c>
      <c r="DM33" s="695"/>
      <c r="DN33" s="695"/>
      <c r="DO33" s="695"/>
      <c r="DP33" s="695"/>
      <c r="DQ33" s="695"/>
      <c r="DR33" s="695"/>
      <c r="DS33" s="695"/>
      <c r="DT33" s="695"/>
      <c r="DU33" s="695"/>
      <c r="DV33" s="696"/>
      <c r="DW33" s="664">
        <v>39</v>
      </c>
      <c r="DX33" s="693"/>
      <c r="DY33" s="693"/>
      <c r="DZ33" s="693"/>
      <c r="EA33" s="693"/>
      <c r="EB33" s="693"/>
      <c r="EC33" s="694"/>
    </row>
    <row r="34" spans="2:133" ht="11.25" customHeight="1" x14ac:dyDescent="0.15">
      <c r="B34" s="656" t="s">
        <v>322</v>
      </c>
      <c r="C34" s="657"/>
      <c r="D34" s="657"/>
      <c r="E34" s="657"/>
      <c r="F34" s="657"/>
      <c r="G34" s="657"/>
      <c r="H34" s="657"/>
      <c r="I34" s="657"/>
      <c r="J34" s="657"/>
      <c r="K34" s="657"/>
      <c r="L34" s="657"/>
      <c r="M34" s="657"/>
      <c r="N34" s="657"/>
      <c r="O34" s="657"/>
      <c r="P34" s="657"/>
      <c r="Q34" s="658"/>
      <c r="R34" s="659">
        <v>400812</v>
      </c>
      <c r="S34" s="660"/>
      <c r="T34" s="660"/>
      <c r="U34" s="660"/>
      <c r="V34" s="660"/>
      <c r="W34" s="660"/>
      <c r="X34" s="660"/>
      <c r="Y34" s="661"/>
      <c r="Z34" s="662">
        <v>3.2</v>
      </c>
      <c r="AA34" s="662"/>
      <c r="AB34" s="662"/>
      <c r="AC34" s="662"/>
      <c r="AD34" s="663">
        <v>372</v>
      </c>
      <c r="AE34" s="663"/>
      <c r="AF34" s="663"/>
      <c r="AG34" s="663"/>
      <c r="AH34" s="663"/>
      <c r="AI34" s="663"/>
      <c r="AJ34" s="663"/>
      <c r="AK34" s="663"/>
      <c r="AL34" s="664">
        <v>0</v>
      </c>
      <c r="AM34" s="665"/>
      <c r="AN34" s="665"/>
      <c r="AO34" s="666"/>
      <c r="AP34" s="214"/>
      <c r="AQ34" s="638" t="s">
        <v>323</v>
      </c>
      <c r="AR34" s="639"/>
      <c r="AS34" s="639"/>
      <c r="AT34" s="639"/>
      <c r="AU34" s="639"/>
      <c r="AV34" s="639"/>
      <c r="AW34" s="639"/>
      <c r="AX34" s="639"/>
      <c r="AY34" s="639"/>
      <c r="AZ34" s="639"/>
      <c r="BA34" s="639"/>
      <c r="BB34" s="639"/>
      <c r="BC34" s="639"/>
      <c r="BD34" s="639"/>
      <c r="BE34" s="639"/>
      <c r="BF34" s="640"/>
      <c r="BG34" s="638" t="s">
        <v>324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325</v>
      </c>
      <c r="CE34" s="675"/>
      <c r="CF34" s="675"/>
      <c r="CG34" s="675"/>
      <c r="CH34" s="675"/>
      <c r="CI34" s="675"/>
      <c r="CJ34" s="675"/>
      <c r="CK34" s="675"/>
      <c r="CL34" s="675"/>
      <c r="CM34" s="675"/>
      <c r="CN34" s="675"/>
      <c r="CO34" s="675"/>
      <c r="CP34" s="675"/>
      <c r="CQ34" s="676"/>
      <c r="CR34" s="659">
        <v>1410466</v>
      </c>
      <c r="CS34" s="660"/>
      <c r="CT34" s="660"/>
      <c r="CU34" s="660"/>
      <c r="CV34" s="660"/>
      <c r="CW34" s="660"/>
      <c r="CX34" s="660"/>
      <c r="CY34" s="661"/>
      <c r="CZ34" s="664">
        <v>11.8</v>
      </c>
      <c r="DA34" s="693"/>
      <c r="DB34" s="693"/>
      <c r="DC34" s="697"/>
      <c r="DD34" s="668">
        <v>1136261</v>
      </c>
      <c r="DE34" s="660"/>
      <c r="DF34" s="660"/>
      <c r="DG34" s="660"/>
      <c r="DH34" s="660"/>
      <c r="DI34" s="660"/>
      <c r="DJ34" s="660"/>
      <c r="DK34" s="661"/>
      <c r="DL34" s="668">
        <v>984392</v>
      </c>
      <c r="DM34" s="660"/>
      <c r="DN34" s="660"/>
      <c r="DO34" s="660"/>
      <c r="DP34" s="660"/>
      <c r="DQ34" s="660"/>
      <c r="DR34" s="660"/>
      <c r="DS34" s="660"/>
      <c r="DT34" s="660"/>
      <c r="DU34" s="660"/>
      <c r="DV34" s="661"/>
      <c r="DW34" s="664">
        <v>13.8</v>
      </c>
      <c r="DX34" s="693"/>
      <c r="DY34" s="693"/>
      <c r="DZ34" s="693"/>
      <c r="EA34" s="693"/>
      <c r="EB34" s="693"/>
      <c r="EC34" s="694"/>
    </row>
    <row r="35" spans="2:133" ht="11.25" customHeight="1" x14ac:dyDescent="0.15">
      <c r="B35" s="656" t="s">
        <v>326</v>
      </c>
      <c r="C35" s="657"/>
      <c r="D35" s="657"/>
      <c r="E35" s="657"/>
      <c r="F35" s="657"/>
      <c r="G35" s="657"/>
      <c r="H35" s="657"/>
      <c r="I35" s="657"/>
      <c r="J35" s="657"/>
      <c r="K35" s="657"/>
      <c r="L35" s="657"/>
      <c r="M35" s="657"/>
      <c r="N35" s="657"/>
      <c r="O35" s="657"/>
      <c r="P35" s="657"/>
      <c r="Q35" s="658"/>
      <c r="R35" s="659">
        <v>1668496</v>
      </c>
      <c r="S35" s="660"/>
      <c r="T35" s="660"/>
      <c r="U35" s="660"/>
      <c r="V35" s="660"/>
      <c r="W35" s="660"/>
      <c r="X35" s="660"/>
      <c r="Y35" s="661"/>
      <c r="Z35" s="662">
        <v>13.5</v>
      </c>
      <c r="AA35" s="662"/>
      <c r="AB35" s="662"/>
      <c r="AC35" s="662"/>
      <c r="AD35" s="663" t="s">
        <v>242</v>
      </c>
      <c r="AE35" s="663"/>
      <c r="AF35" s="663"/>
      <c r="AG35" s="663"/>
      <c r="AH35" s="663"/>
      <c r="AI35" s="663"/>
      <c r="AJ35" s="663"/>
      <c r="AK35" s="663"/>
      <c r="AL35" s="664" t="s">
        <v>170</v>
      </c>
      <c r="AM35" s="665"/>
      <c r="AN35" s="665"/>
      <c r="AO35" s="666"/>
      <c r="AP35" s="214"/>
      <c r="AQ35" s="732" t="s">
        <v>327</v>
      </c>
      <c r="AR35" s="733"/>
      <c r="AS35" s="733"/>
      <c r="AT35" s="733"/>
      <c r="AU35" s="733"/>
      <c r="AV35" s="733"/>
      <c r="AW35" s="733"/>
      <c r="AX35" s="733"/>
      <c r="AY35" s="734"/>
      <c r="AZ35" s="648">
        <v>1441194</v>
      </c>
      <c r="BA35" s="649"/>
      <c r="BB35" s="649"/>
      <c r="BC35" s="649"/>
      <c r="BD35" s="649"/>
      <c r="BE35" s="649"/>
      <c r="BF35" s="735"/>
      <c r="BG35" s="670" t="s">
        <v>328</v>
      </c>
      <c r="BH35" s="671"/>
      <c r="BI35" s="671"/>
      <c r="BJ35" s="671"/>
      <c r="BK35" s="671"/>
      <c r="BL35" s="671"/>
      <c r="BM35" s="671"/>
      <c r="BN35" s="671"/>
      <c r="BO35" s="671"/>
      <c r="BP35" s="671"/>
      <c r="BQ35" s="671"/>
      <c r="BR35" s="671"/>
      <c r="BS35" s="671"/>
      <c r="BT35" s="671"/>
      <c r="BU35" s="672"/>
      <c r="BV35" s="648">
        <v>151666</v>
      </c>
      <c r="BW35" s="649"/>
      <c r="BX35" s="649"/>
      <c r="BY35" s="649"/>
      <c r="BZ35" s="649"/>
      <c r="CA35" s="649"/>
      <c r="CB35" s="735"/>
      <c r="CD35" s="674" t="s">
        <v>329</v>
      </c>
      <c r="CE35" s="675"/>
      <c r="CF35" s="675"/>
      <c r="CG35" s="675"/>
      <c r="CH35" s="675"/>
      <c r="CI35" s="675"/>
      <c r="CJ35" s="675"/>
      <c r="CK35" s="675"/>
      <c r="CL35" s="675"/>
      <c r="CM35" s="675"/>
      <c r="CN35" s="675"/>
      <c r="CO35" s="675"/>
      <c r="CP35" s="675"/>
      <c r="CQ35" s="676"/>
      <c r="CR35" s="659">
        <v>270116</v>
      </c>
      <c r="CS35" s="695"/>
      <c r="CT35" s="695"/>
      <c r="CU35" s="695"/>
      <c r="CV35" s="695"/>
      <c r="CW35" s="695"/>
      <c r="CX35" s="695"/>
      <c r="CY35" s="696"/>
      <c r="CZ35" s="664">
        <v>2.2999999999999998</v>
      </c>
      <c r="DA35" s="693"/>
      <c r="DB35" s="693"/>
      <c r="DC35" s="697"/>
      <c r="DD35" s="668">
        <v>206716</v>
      </c>
      <c r="DE35" s="695"/>
      <c r="DF35" s="695"/>
      <c r="DG35" s="695"/>
      <c r="DH35" s="695"/>
      <c r="DI35" s="695"/>
      <c r="DJ35" s="695"/>
      <c r="DK35" s="696"/>
      <c r="DL35" s="668">
        <v>144482</v>
      </c>
      <c r="DM35" s="695"/>
      <c r="DN35" s="695"/>
      <c r="DO35" s="695"/>
      <c r="DP35" s="695"/>
      <c r="DQ35" s="695"/>
      <c r="DR35" s="695"/>
      <c r="DS35" s="695"/>
      <c r="DT35" s="695"/>
      <c r="DU35" s="695"/>
      <c r="DV35" s="696"/>
      <c r="DW35" s="664">
        <v>2</v>
      </c>
      <c r="DX35" s="693"/>
      <c r="DY35" s="693"/>
      <c r="DZ35" s="693"/>
      <c r="EA35" s="693"/>
      <c r="EB35" s="693"/>
      <c r="EC35" s="694"/>
    </row>
    <row r="36" spans="2:133" ht="11.25" customHeight="1" x14ac:dyDescent="0.15">
      <c r="B36" s="656" t="s">
        <v>330</v>
      </c>
      <c r="C36" s="657"/>
      <c r="D36" s="657"/>
      <c r="E36" s="657"/>
      <c r="F36" s="657"/>
      <c r="G36" s="657"/>
      <c r="H36" s="657"/>
      <c r="I36" s="657"/>
      <c r="J36" s="657"/>
      <c r="K36" s="657"/>
      <c r="L36" s="657"/>
      <c r="M36" s="657"/>
      <c r="N36" s="657"/>
      <c r="O36" s="657"/>
      <c r="P36" s="657"/>
      <c r="Q36" s="658"/>
      <c r="R36" s="659" t="s">
        <v>170</v>
      </c>
      <c r="S36" s="660"/>
      <c r="T36" s="660"/>
      <c r="U36" s="660"/>
      <c r="V36" s="660"/>
      <c r="W36" s="660"/>
      <c r="X36" s="660"/>
      <c r="Y36" s="661"/>
      <c r="Z36" s="662" t="s">
        <v>239</v>
      </c>
      <c r="AA36" s="662"/>
      <c r="AB36" s="662"/>
      <c r="AC36" s="662"/>
      <c r="AD36" s="663" t="s">
        <v>239</v>
      </c>
      <c r="AE36" s="663"/>
      <c r="AF36" s="663"/>
      <c r="AG36" s="663"/>
      <c r="AH36" s="663"/>
      <c r="AI36" s="663"/>
      <c r="AJ36" s="663"/>
      <c r="AK36" s="663"/>
      <c r="AL36" s="664" t="s">
        <v>298</v>
      </c>
      <c r="AM36" s="665"/>
      <c r="AN36" s="665"/>
      <c r="AO36" s="666"/>
      <c r="AQ36" s="736" t="s">
        <v>331</v>
      </c>
      <c r="AR36" s="737"/>
      <c r="AS36" s="737"/>
      <c r="AT36" s="737"/>
      <c r="AU36" s="737"/>
      <c r="AV36" s="737"/>
      <c r="AW36" s="737"/>
      <c r="AX36" s="737"/>
      <c r="AY36" s="738"/>
      <c r="AZ36" s="659">
        <v>497210</v>
      </c>
      <c r="BA36" s="660"/>
      <c r="BB36" s="660"/>
      <c r="BC36" s="660"/>
      <c r="BD36" s="695"/>
      <c r="BE36" s="695"/>
      <c r="BF36" s="718"/>
      <c r="BG36" s="674" t="s">
        <v>332</v>
      </c>
      <c r="BH36" s="675"/>
      <c r="BI36" s="675"/>
      <c r="BJ36" s="675"/>
      <c r="BK36" s="675"/>
      <c r="BL36" s="675"/>
      <c r="BM36" s="675"/>
      <c r="BN36" s="675"/>
      <c r="BO36" s="675"/>
      <c r="BP36" s="675"/>
      <c r="BQ36" s="675"/>
      <c r="BR36" s="675"/>
      <c r="BS36" s="675"/>
      <c r="BT36" s="675"/>
      <c r="BU36" s="676"/>
      <c r="BV36" s="659">
        <v>142732</v>
      </c>
      <c r="BW36" s="660"/>
      <c r="BX36" s="660"/>
      <c r="BY36" s="660"/>
      <c r="BZ36" s="660"/>
      <c r="CA36" s="660"/>
      <c r="CB36" s="669"/>
      <c r="CD36" s="674" t="s">
        <v>333</v>
      </c>
      <c r="CE36" s="675"/>
      <c r="CF36" s="675"/>
      <c r="CG36" s="675"/>
      <c r="CH36" s="675"/>
      <c r="CI36" s="675"/>
      <c r="CJ36" s="675"/>
      <c r="CK36" s="675"/>
      <c r="CL36" s="675"/>
      <c r="CM36" s="675"/>
      <c r="CN36" s="675"/>
      <c r="CO36" s="675"/>
      <c r="CP36" s="675"/>
      <c r="CQ36" s="676"/>
      <c r="CR36" s="659">
        <v>1285703</v>
      </c>
      <c r="CS36" s="660"/>
      <c r="CT36" s="660"/>
      <c r="CU36" s="660"/>
      <c r="CV36" s="660"/>
      <c r="CW36" s="660"/>
      <c r="CX36" s="660"/>
      <c r="CY36" s="661"/>
      <c r="CZ36" s="664">
        <v>10.8</v>
      </c>
      <c r="DA36" s="693"/>
      <c r="DB36" s="693"/>
      <c r="DC36" s="697"/>
      <c r="DD36" s="668">
        <v>1063565</v>
      </c>
      <c r="DE36" s="660"/>
      <c r="DF36" s="660"/>
      <c r="DG36" s="660"/>
      <c r="DH36" s="660"/>
      <c r="DI36" s="660"/>
      <c r="DJ36" s="660"/>
      <c r="DK36" s="661"/>
      <c r="DL36" s="668">
        <v>755479</v>
      </c>
      <c r="DM36" s="660"/>
      <c r="DN36" s="660"/>
      <c r="DO36" s="660"/>
      <c r="DP36" s="660"/>
      <c r="DQ36" s="660"/>
      <c r="DR36" s="660"/>
      <c r="DS36" s="660"/>
      <c r="DT36" s="660"/>
      <c r="DU36" s="660"/>
      <c r="DV36" s="661"/>
      <c r="DW36" s="664">
        <v>10.6</v>
      </c>
      <c r="DX36" s="693"/>
      <c r="DY36" s="693"/>
      <c r="DZ36" s="693"/>
      <c r="EA36" s="693"/>
      <c r="EB36" s="693"/>
      <c r="EC36" s="694"/>
    </row>
    <row r="37" spans="2:133" ht="11.25" customHeight="1" x14ac:dyDescent="0.15">
      <c r="B37" s="656" t="s">
        <v>334</v>
      </c>
      <c r="C37" s="657"/>
      <c r="D37" s="657"/>
      <c r="E37" s="657"/>
      <c r="F37" s="657"/>
      <c r="G37" s="657"/>
      <c r="H37" s="657"/>
      <c r="I37" s="657"/>
      <c r="J37" s="657"/>
      <c r="K37" s="657"/>
      <c r="L37" s="657"/>
      <c r="M37" s="657"/>
      <c r="N37" s="657"/>
      <c r="O37" s="657"/>
      <c r="P37" s="657"/>
      <c r="Q37" s="658"/>
      <c r="R37" s="659">
        <v>423996</v>
      </c>
      <c r="S37" s="660"/>
      <c r="T37" s="660"/>
      <c r="U37" s="660"/>
      <c r="V37" s="660"/>
      <c r="W37" s="660"/>
      <c r="X37" s="660"/>
      <c r="Y37" s="661"/>
      <c r="Z37" s="662">
        <v>3.4</v>
      </c>
      <c r="AA37" s="662"/>
      <c r="AB37" s="662"/>
      <c r="AC37" s="662"/>
      <c r="AD37" s="663" t="s">
        <v>230</v>
      </c>
      <c r="AE37" s="663"/>
      <c r="AF37" s="663"/>
      <c r="AG37" s="663"/>
      <c r="AH37" s="663"/>
      <c r="AI37" s="663"/>
      <c r="AJ37" s="663"/>
      <c r="AK37" s="663"/>
      <c r="AL37" s="664" t="s">
        <v>239</v>
      </c>
      <c r="AM37" s="665"/>
      <c r="AN37" s="665"/>
      <c r="AO37" s="666"/>
      <c r="AQ37" s="736" t="s">
        <v>335</v>
      </c>
      <c r="AR37" s="737"/>
      <c r="AS37" s="737"/>
      <c r="AT37" s="737"/>
      <c r="AU37" s="737"/>
      <c r="AV37" s="737"/>
      <c r="AW37" s="737"/>
      <c r="AX37" s="737"/>
      <c r="AY37" s="738"/>
      <c r="AZ37" s="659">
        <v>9084</v>
      </c>
      <c r="BA37" s="660"/>
      <c r="BB37" s="660"/>
      <c r="BC37" s="660"/>
      <c r="BD37" s="695"/>
      <c r="BE37" s="695"/>
      <c r="BF37" s="718"/>
      <c r="BG37" s="674" t="s">
        <v>336</v>
      </c>
      <c r="BH37" s="675"/>
      <c r="BI37" s="675"/>
      <c r="BJ37" s="675"/>
      <c r="BK37" s="675"/>
      <c r="BL37" s="675"/>
      <c r="BM37" s="675"/>
      <c r="BN37" s="675"/>
      <c r="BO37" s="675"/>
      <c r="BP37" s="675"/>
      <c r="BQ37" s="675"/>
      <c r="BR37" s="675"/>
      <c r="BS37" s="675"/>
      <c r="BT37" s="675"/>
      <c r="BU37" s="676"/>
      <c r="BV37" s="659">
        <v>3225</v>
      </c>
      <c r="BW37" s="660"/>
      <c r="BX37" s="660"/>
      <c r="BY37" s="660"/>
      <c r="BZ37" s="660"/>
      <c r="CA37" s="660"/>
      <c r="CB37" s="669"/>
      <c r="CD37" s="674" t="s">
        <v>337</v>
      </c>
      <c r="CE37" s="675"/>
      <c r="CF37" s="675"/>
      <c r="CG37" s="675"/>
      <c r="CH37" s="675"/>
      <c r="CI37" s="675"/>
      <c r="CJ37" s="675"/>
      <c r="CK37" s="675"/>
      <c r="CL37" s="675"/>
      <c r="CM37" s="675"/>
      <c r="CN37" s="675"/>
      <c r="CO37" s="675"/>
      <c r="CP37" s="675"/>
      <c r="CQ37" s="676"/>
      <c r="CR37" s="659">
        <v>598354</v>
      </c>
      <c r="CS37" s="695"/>
      <c r="CT37" s="695"/>
      <c r="CU37" s="695"/>
      <c r="CV37" s="695"/>
      <c r="CW37" s="695"/>
      <c r="CX37" s="695"/>
      <c r="CY37" s="696"/>
      <c r="CZ37" s="664">
        <v>5</v>
      </c>
      <c r="DA37" s="693"/>
      <c r="DB37" s="693"/>
      <c r="DC37" s="697"/>
      <c r="DD37" s="668">
        <v>596631</v>
      </c>
      <c r="DE37" s="695"/>
      <c r="DF37" s="695"/>
      <c r="DG37" s="695"/>
      <c r="DH37" s="695"/>
      <c r="DI37" s="695"/>
      <c r="DJ37" s="695"/>
      <c r="DK37" s="696"/>
      <c r="DL37" s="668">
        <v>557088</v>
      </c>
      <c r="DM37" s="695"/>
      <c r="DN37" s="695"/>
      <c r="DO37" s="695"/>
      <c r="DP37" s="695"/>
      <c r="DQ37" s="695"/>
      <c r="DR37" s="695"/>
      <c r="DS37" s="695"/>
      <c r="DT37" s="695"/>
      <c r="DU37" s="695"/>
      <c r="DV37" s="696"/>
      <c r="DW37" s="664">
        <v>7.8</v>
      </c>
      <c r="DX37" s="693"/>
      <c r="DY37" s="693"/>
      <c r="DZ37" s="693"/>
      <c r="EA37" s="693"/>
      <c r="EB37" s="693"/>
      <c r="EC37" s="694"/>
    </row>
    <row r="38" spans="2:133" ht="11.25" customHeight="1" x14ac:dyDescent="0.15">
      <c r="B38" s="704" t="s">
        <v>338</v>
      </c>
      <c r="C38" s="705"/>
      <c r="D38" s="705"/>
      <c r="E38" s="705"/>
      <c r="F38" s="705"/>
      <c r="G38" s="705"/>
      <c r="H38" s="705"/>
      <c r="I38" s="705"/>
      <c r="J38" s="705"/>
      <c r="K38" s="705"/>
      <c r="L38" s="705"/>
      <c r="M38" s="705"/>
      <c r="N38" s="705"/>
      <c r="O38" s="705"/>
      <c r="P38" s="705"/>
      <c r="Q38" s="706"/>
      <c r="R38" s="739">
        <v>12397636</v>
      </c>
      <c r="S38" s="740"/>
      <c r="T38" s="740"/>
      <c r="U38" s="740"/>
      <c r="V38" s="740"/>
      <c r="W38" s="740"/>
      <c r="X38" s="740"/>
      <c r="Y38" s="741"/>
      <c r="Z38" s="742">
        <v>100</v>
      </c>
      <c r="AA38" s="742"/>
      <c r="AB38" s="742"/>
      <c r="AC38" s="742"/>
      <c r="AD38" s="743">
        <v>6720171</v>
      </c>
      <c r="AE38" s="743"/>
      <c r="AF38" s="743"/>
      <c r="AG38" s="743"/>
      <c r="AH38" s="743"/>
      <c r="AI38" s="743"/>
      <c r="AJ38" s="743"/>
      <c r="AK38" s="743"/>
      <c r="AL38" s="744">
        <v>100</v>
      </c>
      <c r="AM38" s="730"/>
      <c r="AN38" s="730"/>
      <c r="AO38" s="745"/>
      <c r="AQ38" s="736" t="s">
        <v>339</v>
      </c>
      <c r="AR38" s="737"/>
      <c r="AS38" s="737"/>
      <c r="AT38" s="737"/>
      <c r="AU38" s="737"/>
      <c r="AV38" s="737"/>
      <c r="AW38" s="737"/>
      <c r="AX38" s="737"/>
      <c r="AY38" s="738"/>
      <c r="AZ38" s="659" t="s">
        <v>242</v>
      </c>
      <c r="BA38" s="660"/>
      <c r="BB38" s="660"/>
      <c r="BC38" s="660"/>
      <c r="BD38" s="695"/>
      <c r="BE38" s="695"/>
      <c r="BF38" s="718"/>
      <c r="BG38" s="674" t="s">
        <v>340</v>
      </c>
      <c r="BH38" s="675"/>
      <c r="BI38" s="675"/>
      <c r="BJ38" s="675"/>
      <c r="BK38" s="675"/>
      <c r="BL38" s="675"/>
      <c r="BM38" s="675"/>
      <c r="BN38" s="675"/>
      <c r="BO38" s="675"/>
      <c r="BP38" s="675"/>
      <c r="BQ38" s="675"/>
      <c r="BR38" s="675"/>
      <c r="BS38" s="675"/>
      <c r="BT38" s="675"/>
      <c r="BU38" s="676"/>
      <c r="BV38" s="659">
        <v>4960</v>
      </c>
      <c r="BW38" s="660"/>
      <c r="BX38" s="660"/>
      <c r="BY38" s="660"/>
      <c r="BZ38" s="660"/>
      <c r="CA38" s="660"/>
      <c r="CB38" s="669"/>
      <c r="CD38" s="674" t="s">
        <v>341</v>
      </c>
      <c r="CE38" s="675"/>
      <c r="CF38" s="675"/>
      <c r="CG38" s="675"/>
      <c r="CH38" s="675"/>
      <c r="CI38" s="675"/>
      <c r="CJ38" s="675"/>
      <c r="CK38" s="675"/>
      <c r="CL38" s="675"/>
      <c r="CM38" s="675"/>
      <c r="CN38" s="675"/>
      <c r="CO38" s="675"/>
      <c r="CP38" s="675"/>
      <c r="CQ38" s="676"/>
      <c r="CR38" s="659">
        <v>1441194</v>
      </c>
      <c r="CS38" s="660"/>
      <c r="CT38" s="660"/>
      <c r="CU38" s="660"/>
      <c r="CV38" s="660"/>
      <c r="CW38" s="660"/>
      <c r="CX38" s="660"/>
      <c r="CY38" s="661"/>
      <c r="CZ38" s="664">
        <v>12.1</v>
      </c>
      <c r="DA38" s="693"/>
      <c r="DB38" s="693"/>
      <c r="DC38" s="697"/>
      <c r="DD38" s="668">
        <v>1321205</v>
      </c>
      <c r="DE38" s="660"/>
      <c r="DF38" s="660"/>
      <c r="DG38" s="660"/>
      <c r="DH38" s="660"/>
      <c r="DI38" s="660"/>
      <c r="DJ38" s="660"/>
      <c r="DK38" s="661"/>
      <c r="DL38" s="668">
        <v>898821</v>
      </c>
      <c r="DM38" s="660"/>
      <c r="DN38" s="660"/>
      <c r="DO38" s="660"/>
      <c r="DP38" s="660"/>
      <c r="DQ38" s="660"/>
      <c r="DR38" s="660"/>
      <c r="DS38" s="660"/>
      <c r="DT38" s="660"/>
      <c r="DU38" s="660"/>
      <c r="DV38" s="661"/>
      <c r="DW38" s="664">
        <v>12.6</v>
      </c>
      <c r="DX38" s="693"/>
      <c r="DY38" s="693"/>
      <c r="DZ38" s="693"/>
      <c r="EA38" s="693"/>
      <c r="EB38" s="693"/>
      <c r="EC38" s="694"/>
    </row>
    <row r="39" spans="2:133" ht="11.25" customHeight="1" x14ac:dyDescent="0.15">
      <c r="AQ39" s="736" t="s">
        <v>342</v>
      </c>
      <c r="AR39" s="737"/>
      <c r="AS39" s="737"/>
      <c r="AT39" s="737"/>
      <c r="AU39" s="737"/>
      <c r="AV39" s="737"/>
      <c r="AW39" s="737"/>
      <c r="AX39" s="737"/>
      <c r="AY39" s="738"/>
      <c r="AZ39" s="659" t="s">
        <v>246</v>
      </c>
      <c r="BA39" s="660"/>
      <c r="BB39" s="660"/>
      <c r="BC39" s="660"/>
      <c r="BD39" s="695"/>
      <c r="BE39" s="695"/>
      <c r="BF39" s="718"/>
      <c r="BG39" s="750" t="s">
        <v>343</v>
      </c>
      <c r="BH39" s="751"/>
      <c r="BI39" s="751"/>
      <c r="BJ39" s="751"/>
      <c r="BK39" s="751"/>
      <c r="BL39" s="215"/>
      <c r="BM39" s="675" t="s">
        <v>344</v>
      </c>
      <c r="BN39" s="675"/>
      <c r="BO39" s="675"/>
      <c r="BP39" s="675"/>
      <c r="BQ39" s="675"/>
      <c r="BR39" s="675"/>
      <c r="BS39" s="675"/>
      <c r="BT39" s="675"/>
      <c r="BU39" s="676"/>
      <c r="BV39" s="659">
        <v>103</v>
      </c>
      <c r="BW39" s="660"/>
      <c r="BX39" s="660"/>
      <c r="BY39" s="660"/>
      <c r="BZ39" s="660"/>
      <c r="CA39" s="660"/>
      <c r="CB39" s="669"/>
      <c r="CD39" s="674" t="s">
        <v>345</v>
      </c>
      <c r="CE39" s="675"/>
      <c r="CF39" s="675"/>
      <c r="CG39" s="675"/>
      <c r="CH39" s="675"/>
      <c r="CI39" s="675"/>
      <c r="CJ39" s="675"/>
      <c r="CK39" s="675"/>
      <c r="CL39" s="675"/>
      <c r="CM39" s="675"/>
      <c r="CN39" s="675"/>
      <c r="CO39" s="675"/>
      <c r="CP39" s="675"/>
      <c r="CQ39" s="676"/>
      <c r="CR39" s="659">
        <v>193748</v>
      </c>
      <c r="CS39" s="695"/>
      <c r="CT39" s="695"/>
      <c r="CU39" s="695"/>
      <c r="CV39" s="695"/>
      <c r="CW39" s="695"/>
      <c r="CX39" s="695"/>
      <c r="CY39" s="696"/>
      <c r="CZ39" s="664">
        <v>1.6</v>
      </c>
      <c r="DA39" s="693"/>
      <c r="DB39" s="693"/>
      <c r="DC39" s="697"/>
      <c r="DD39" s="668">
        <v>184722</v>
      </c>
      <c r="DE39" s="695"/>
      <c r="DF39" s="695"/>
      <c r="DG39" s="695"/>
      <c r="DH39" s="695"/>
      <c r="DI39" s="695"/>
      <c r="DJ39" s="695"/>
      <c r="DK39" s="696"/>
      <c r="DL39" s="668" t="s">
        <v>246</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346</v>
      </c>
      <c r="AR40" s="737"/>
      <c r="AS40" s="737"/>
      <c r="AT40" s="737"/>
      <c r="AU40" s="737"/>
      <c r="AV40" s="737"/>
      <c r="AW40" s="737"/>
      <c r="AX40" s="737"/>
      <c r="AY40" s="738"/>
      <c r="AZ40" s="659">
        <v>136260</v>
      </c>
      <c r="BA40" s="660"/>
      <c r="BB40" s="660"/>
      <c r="BC40" s="660"/>
      <c r="BD40" s="695"/>
      <c r="BE40" s="695"/>
      <c r="BF40" s="718"/>
      <c r="BG40" s="750"/>
      <c r="BH40" s="751"/>
      <c r="BI40" s="751"/>
      <c r="BJ40" s="751"/>
      <c r="BK40" s="751"/>
      <c r="BL40" s="215"/>
      <c r="BM40" s="675" t="s">
        <v>347</v>
      </c>
      <c r="BN40" s="675"/>
      <c r="BO40" s="675"/>
      <c r="BP40" s="675"/>
      <c r="BQ40" s="675"/>
      <c r="BR40" s="675"/>
      <c r="BS40" s="675"/>
      <c r="BT40" s="675"/>
      <c r="BU40" s="676"/>
      <c r="BV40" s="659">
        <v>92</v>
      </c>
      <c r="BW40" s="660"/>
      <c r="BX40" s="660"/>
      <c r="BY40" s="660"/>
      <c r="BZ40" s="660"/>
      <c r="CA40" s="660"/>
      <c r="CB40" s="669"/>
      <c r="CD40" s="674" t="s">
        <v>348</v>
      </c>
      <c r="CE40" s="675"/>
      <c r="CF40" s="675"/>
      <c r="CG40" s="675"/>
      <c r="CH40" s="675"/>
      <c r="CI40" s="675"/>
      <c r="CJ40" s="675"/>
      <c r="CK40" s="675"/>
      <c r="CL40" s="675"/>
      <c r="CM40" s="675"/>
      <c r="CN40" s="675"/>
      <c r="CO40" s="675"/>
      <c r="CP40" s="675"/>
      <c r="CQ40" s="676"/>
      <c r="CR40" s="659">
        <v>278900</v>
      </c>
      <c r="CS40" s="660"/>
      <c r="CT40" s="660"/>
      <c r="CU40" s="660"/>
      <c r="CV40" s="660"/>
      <c r="CW40" s="660"/>
      <c r="CX40" s="660"/>
      <c r="CY40" s="661"/>
      <c r="CZ40" s="664">
        <v>2.2999999999999998</v>
      </c>
      <c r="DA40" s="693"/>
      <c r="DB40" s="693"/>
      <c r="DC40" s="697"/>
      <c r="DD40" s="668">
        <v>219</v>
      </c>
      <c r="DE40" s="660"/>
      <c r="DF40" s="660"/>
      <c r="DG40" s="660"/>
      <c r="DH40" s="660"/>
      <c r="DI40" s="660"/>
      <c r="DJ40" s="660"/>
      <c r="DK40" s="661"/>
      <c r="DL40" s="668" t="s">
        <v>119</v>
      </c>
      <c r="DM40" s="660"/>
      <c r="DN40" s="660"/>
      <c r="DO40" s="660"/>
      <c r="DP40" s="660"/>
      <c r="DQ40" s="660"/>
      <c r="DR40" s="660"/>
      <c r="DS40" s="660"/>
      <c r="DT40" s="660"/>
      <c r="DU40" s="660"/>
      <c r="DV40" s="661"/>
      <c r="DW40" s="664" t="s">
        <v>230</v>
      </c>
      <c r="DX40" s="693"/>
      <c r="DY40" s="693"/>
      <c r="DZ40" s="693"/>
      <c r="EA40" s="693"/>
      <c r="EB40" s="693"/>
      <c r="EC40" s="694"/>
    </row>
    <row r="41" spans="2:133" ht="11.25" customHeight="1" x14ac:dyDescent="0.15">
      <c r="AQ41" s="746" t="s">
        <v>349</v>
      </c>
      <c r="AR41" s="747"/>
      <c r="AS41" s="747"/>
      <c r="AT41" s="747"/>
      <c r="AU41" s="747"/>
      <c r="AV41" s="747"/>
      <c r="AW41" s="747"/>
      <c r="AX41" s="747"/>
      <c r="AY41" s="748"/>
      <c r="AZ41" s="739">
        <v>798640</v>
      </c>
      <c r="BA41" s="740"/>
      <c r="BB41" s="740"/>
      <c r="BC41" s="740"/>
      <c r="BD41" s="729"/>
      <c r="BE41" s="729"/>
      <c r="BF41" s="731"/>
      <c r="BG41" s="752"/>
      <c r="BH41" s="753"/>
      <c r="BI41" s="753"/>
      <c r="BJ41" s="753"/>
      <c r="BK41" s="753"/>
      <c r="BL41" s="216"/>
      <c r="BM41" s="684" t="s">
        <v>350</v>
      </c>
      <c r="BN41" s="684"/>
      <c r="BO41" s="684"/>
      <c r="BP41" s="684"/>
      <c r="BQ41" s="684"/>
      <c r="BR41" s="684"/>
      <c r="BS41" s="684"/>
      <c r="BT41" s="684"/>
      <c r="BU41" s="685"/>
      <c r="BV41" s="739">
        <v>342</v>
      </c>
      <c r="BW41" s="740"/>
      <c r="BX41" s="740"/>
      <c r="BY41" s="740"/>
      <c r="BZ41" s="740"/>
      <c r="CA41" s="740"/>
      <c r="CB41" s="749"/>
      <c r="CD41" s="674" t="s">
        <v>351</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242</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353</v>
      </c>
      <c r="CE42" s="657"/>
      <c r="CF42" s="657"/>
      <c r="CG42" s="657"/>
      <c r="CH42" s="657"/>
      <c r="CI42" s="657"/>
      <c r="CJ42" s="657"/>
      <c r="CK42" s="657"/>
      <c r="CL42" s="657"/>
      <c r="CM42" s="657"/>
      <c r="CN42" s="657"/>
      <c r="CO42" s="657"/>
      <c r="CP42" s="657"/>
      <c r="CQ42" s="658"/>
      <c r="CR42" s="659">
        <v>2759296</v>
      </c>
      <c r="CS42" s="660"/>
      <c r="CT42" s="660"/>
      <c r="CU42" s="660"/>
      <c r="CV42" s="660"/>
      <c r="CW42" s="660"/>
      <c r="CX42" s="660"/>
      <c r="CY42" s="661"/>
      <c r="CZ42" s="664">
        <v>23.1</v>
      </c>
      <c r="DA42" s="665"/>
      <c r="DB42" s="665"/>
      <c r="DC42" s="760"/>
      <c r="DD42" s="668">
        <v>651692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355</v>
      </c>
      <c r="CE43" s="657"/>
      <c r="CF43" s="657"/>
      <c r="CG43" s="657"/>
      <c r="CH43" s="657"/>
      <c r="CI43" s="657"/>
      <c r="CJ43" s="657"/>
      <c r="CK43" s="657"/>
      <c r="CL43" s="657"/>
      <c r="CM43" s="657"/>
      <c r="CN43" s="657"/>
      <c r="CO43" s="657"/>
      <c r="CP43" s="657"/>
      <c r="CQ43" s="658"/>
      <c r="CR43" s="659">
        <v>39106</v>
      </c>
      <c r="CS43" s="695"/>
      <c r="CT43" s="695"/>
      <c r="CU43" s="695"/>
      <c r="CV43" s="695"/>
      <c r="CW43" s="695"/>
      <c r="CX43" s="695"/>
      <c r="CY43" s="696"/>
      <c r="CZ43" s="664">
        <v>0.3</v>
      </c>
      <c r="DA43" s="693"/>
      <c r="DB43" s="693"/>
      <c r="DC43" s="697"/>
      <c r="DD43" s="668">
        <v>39106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356</v>
      </c>
      <c r="CD44" s="771" t="s">
        <v>307</v>
      </c>
      <c r="CE44" s="772"/>
      <c r="CF44" s="656" t="s">
        <v>357</v>
      </c>
      <c r="CG44" s="657"/>
      <c r="CH44" s="657"/>
      <c r="CI44" s="657"/>
      <c r="CJ44" s="657"/>
      <c r="CK44" s="657"/>
      <c r="CL44" s="657"/>
      <c r="CM44" s="657"/>
      <c r="CN44" s="657"/>
      <c r="CO44" s="657"/>
      <c r="CP44" s="657"/>
      <c r="CQ44" s="658"/>
      <c r="CR44" s="659">
        <v>2739767</v>
      </c>
      <c r="CS44" s="660"/>
      <c r="CT44" s="660"/>
      <c r="CU44" s="660"/>
      <c r="CV44" s="660"/>
      <c r="CW44" s="660"/>
      <c r="CX44" s="660"/>
      <c r="CY44" s="661"/>
      <c r="CZ44" s="664">
        <v>22.9</v>
      </c>
      <c r="DA44" s="665"/>
      <c r="DB44" s="665"/>
      <c r="DC44" s="760"/>
      <c r="DD44" s="668">
        <v>632163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358</v>
      </c>
      <c r="CG45" s="657"/>
      <c r="CH45" s="657"/>
      <c r="CI45" s="657"/>
      <c r="CJ45" s="657"/>
      <c r="CK45" s="657"/>
      <c r="CL45" s="657"/>
      <c r="CM45" s="657"/>
      <c r="CN45" s="657"/>
      <c r="CO45" s="657"/>
      <c r="CP45" s="657"/>
      <c r="CQ45" s="658"/>
      <c r="CR45" s="659">
        <v>855023</v>
      </c>
      <c r="CS45" s="695"/>
      <c r="CT45" s="695"/>
      <c r="CU45" s="695"/>
      <c r="CV45" s="695"/>
      <c r="CW45" s="695"/>
      <c r="CX45" s="695"/>
      <c r="CY45" s="696"/>
      <c r="CZ45" s="664">
        <v>7.2</v>
      </c>
      <c r="DA45" s="693"/>
      <c r="DB45" s="693"/>
      <c r="DC45" s="697"/>
      <c r="DD45" s="668">
        <v>33211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359</v>
      </c>
      <c r="CG46" s="657"/>
      <c r="CH46" s="657"/>
      <c r="CI46" s="657"/>
      <c r="CJ46" s="657"/>
      <c r="CK46" s="657"/>
      <c r="CL46" s="657"/>
      <c r="CM46" s="657"/>
      <c r="CN46" s="657"/>
      <c r="CO46" s="657"/>
      <c r="CP46" s="657"/>
      <c r="CQ46" s="658"/>
      <c r="CR46" s="659">
        <v>1869430</v>
      </c>
      <c r="CS46" s="660"/>
      <c r="CT46" s="660"/>
      <c r="CU46" s="660"/>
      <c r="CV46" s="660"/>
      <c r="CW46" s="660"/>
      <c r="CX46" s="660"/>
      <c r="CY46" s="661"/>
      <c r="CZ46" s="664">
        <v>15.6</v>
      </c>
      <c r="DA46" s="665"/>
      <c r="DB46" s="665"/>
      <c r="DC46" s="760"/>
      <c r="DD46" s="668">
        <v>587268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360</v>
      </c>
      <c r="CG47" s="657"/>
      <c r="CH47" s="657"/>
      <c r="CI47" s="657"/>
      <c r="CJ47" s="657"/>
      <c r="CK47" s="657"/>
      <c r="CL47" s="657"/>
      <c r="CM47" s="657"/>
      <c r="CN47" s="657"/>
      <c r="CO47" s="657"/>
      <c r="CP47" s="657"/>
      <c r="CQ47" s="658"/>
      <c r="CR47" s="659">
        <v>19529</v>
      </c>
      <c r="CS47" s="695"/>
      <c r="CT47" s="695"/>
      <c r="CU47" s="695"/>
      <c r="CV47" s="695"/>
      <c r="CW47" s="695"/>
      <c r="CX47" s="695"/>
      <c r="CY47" s="696"/>
      <c r="CZ47" s="664">
        <v>0.2</v>
      </c>
      <c r="DA47" s="693"/>
      <c r="DB47" s="693"/>
      <c r="DC47" s="697"/>
      <c r="DD47" s="668">
        <v>19529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361</v>
      </c>
      <c r="CG48" s="657"/>
      <c r="CH48" s="657"/>
      <c r="CI48" s="657"/>
      <c r="CJ48" s="657"/>
      <c r="CK48" s="657"/>
      <c r="CL48" s="657"/>
      <c r="CM48" s="657"/>
      <c r="CN48" s="657"/>
      <c r="CO48" s="657"/>
      <c r="CP48" s="657"/>
      <c r="CQ48" s="658"/>
      <c r="CR48" s="659" t="s">
        <v>119</v>
      </c>
      <c r="CS48" s="660"/>
      <c r="CT48" s="660"/>
      <c r="CU48" s="660"/>
      <c r="CV48" s="660"/>
      <c r="CW48" s="660"/>
      <c r="CX48" s="660"/>
      <c r="CY48" s="661"/>
      <c r="CZ48" s="664" t="s">
        <v>242</v>
      </c>
      <c r="DA48" s="665"/>
      <c r="DB48" s="665"/>
      <c r="DC48" s="760"/>
      <c r="DD48" s="668" t="s">
        <v>119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362</v>
      </c>
      <c r="CE49" s="705"/>
      <c r="CF49" s="705"/>
      <c r="CG49" s="705"/>
      <c r="CH49" s="705"/>
      <c r="CI49" s="705"/>
      <c r="CJ49" s="705"/>
      <c r="CK49" s="705"/>
      <c r="CL49" s="705"/>
      <c r="CM49" s="705"/>
      <c r="CN49" s="705"/>
      <c r="CO49" s="705"/>
      <c r="CP49" s="705"/>
      <c r="CQ49" s="706"/>
      <c r="CR49" s="739">
        <v>11948044</v>
      </c>
      <c r="CS49" s="729"/>
      <c r="CT49" s="729"/>
      <c r="CU49" s="729"/>
      <c r="CV49" s="729"/>
      <c r="CW49" s="729"/>
      <c r="CX49" s="729"/>
      <c r="CY49" s="761"/>
      <c r="CZ49" s="744">
        <v>100</v>
      </c>
      <c r="DA49" s="762"/>
      <c r="DB49" s="762"/>
      <c r="DC49" s="763"/>
      <c r="DD49" s="764">
        <v>7798826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eR5xyMXJxJ0gyy9f4xPEzASrqGsAvWpbr+W6byevLw/VkDGtbm2MDs7uLsa9W3ZPanGaJwByEBSvGF3EU0S/Q==" saltValue="08f4uWleUKdwrixMZV0mp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364</v>
      </c>
      <c r="DK2" s="807"/>
      <c r="DL2" s="807"/>
      <c r="DM2" s="807"/>
      <c r="DN2" s="807"/>
      <c r="DO2" s="808"/>
      <c r="DP2" s="229"/>
      <c r="DQ2" s="806" t="s">
        <v>365</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368</v>
      </c>
      <c r="B5" s="801"/>
      <c r="C5" s="801"/>
      <c r="D5" s="801"/>
      <c r="E5" s="801"/>
      <c r="F5" s="801"/>
      <c r="G5" s="801"/>
      <c r="H5" s="801"/>
      <c r="I5" s="801"/>
      <c r="J5" s="801"/>
      <c r="K5" s="801"/>
      <c r="L5" s="801"/>
      <c r="M5" s="801"/>
      <c r="N5" s="801"/>
      <c r="O5" s="801"/>
      <c r="P5" s="802"/>
      <c r="Q5" s="777" t="s">
        <v>369</v>
      </c>
      <c r="R5" s="778"/>
      <c r="S5" s="778"/>
      <c r="T5" s="778"/>
      <c r="U5" s="779"/>
      <c r="V5" s="777" t="s">
        <v>370</v>
      </c>
      <c r="W5" s="778"/>
      <c r="X5" s="778"/>
      <c r="Y5" s="778"/>
      <c r="Z5" s="779"/>
      <c r="AA5" s="777" t="s">
        <v>371</v>
      </c>
      <c r="AB5" s="778"/>
      <c r="AC5" s="778"/>
      <c r="AD5" s="778"/>
      <c r="AE5" s="778"/>
      <c r="AF5" s="810" t="s">
        <v>372</v>
      </c>
      <c r="AG5" s="778"/>
      <c r="AH5" s="778"/>
      <c r="AI5" s="778"/>
      <c r="AJ5" s="789"/>
      <c r="AK5" s="778" t="s">
        <v>373</v>
      </c>
      <c r="AL5" s="778"/>
      <c r="AM5" s="778"/>
      <c r="AN5" s="778"/>
      <c r="AO5" s="779"/>
      <c r="AP5" s="777" t="s">
        <v>374</v>
      </c>
      <c r="AQ5" s="778"/>
      <c r="AR5" s="778"/>
      <c r="AS5" s="778"/>
      <c r="AT5" s="779"/>
      <c r="AU5" s="777" t="s">
        <v>375</v>
      </c>
      <c r="AV5" s="778"/>
      <c r="AW5" s="778"/>
      <c r="AX5" s="778"/>
      <c r="AY5" s="789"/>
      <c r="AZ5" s="236"/>
      <c r="BA5" s="236"/>
      <c r="BB5" s="236"/>
      <c r="BC5" s="236"/>
      <c r="BD5" s="236"/>
      <c r="BE5" s="237"/>
      <c r="BF5" s="237"/>
      <c r="BG5" s="237"/>
      <c r="BH5" s="237"/>
      <c r="BI5" s="237"/>
      <c r="BJ5" s="237"/>
      <c r="BK5" s="237"/>
      <c r="BL5" s="237"/>
      <c r="BM5" s="237"/>
      <c r="BN5" s="237"/>
      <c r="BO5" s="237"/>
      <c r="BP5" s="237"/>
      <c r="BQ5" s="800" t="s">
        <v>376</v>
      </c>
      <c r="BR5" s="801"/>
      <c r="BS5" s="801"/>
      <c r="BT5" s="801"/>
      <c r="BU5" s="801"/>
      <c r="BV5" s="801"/>
      <c r="BW5" s="801"/>
      <c r="BX5" s="801"/>
      <c r="BY5" s="801"/>
      <c r="BZ5" s="801"/>
      <c r="CA5" s="801"/>
      <c r="CB5" s="801"/>
      <c r="CC5" s="801"/>
      <c r="CD5" s="801"/>
      <c r="CE5" s="801"/>
      <c r="CF5" s="801"/>
      <c r="CG5" s="802"/>
      <c r="CH5" s="777" t="s">
        <v>377</v>
      </c>
      <c r="CI5" s="778"/>
      <c r="CJ5" s="778"/>
      <c r="CK5" s="778"/>
      <c r="CL5" s="779"/>
      <c r="CM5" s="777" t="s">
        <v>378</v>
      </c>
      <c r="CN5" s="778"/>
      <c r="CO5" s="778"/>
      <c r="CP5" s="778"/>
      <c r="CQ5" s="779"/>
      <c r="CR5" s="777" t="s">
        <v>379</v>
      </c>
      <c r="CS5" s="778"/>
      <c r="CT5" s="778"/>
      <c r="CU5" s="778"/>
      <c r="CV5" s="779"/>
      <c r="CW5" s="777" t="s">
        <v>380</v>
      </c>
      <c r="CX5" s="778"/>
      <c r="CY5" s="778"/>
      <c r="CZ5" s="778"/>
      <c r="DA5" s="779"/>
      <c r="DB5" s="777" t="s">
        <v>381</v>
      </c>
      <c r="DC5" s="778"/>
      <c r="DD5" s="778"/>
      <c r="DE5" s="778"/>
      <c r="DF5" s="779"/>
      <c r="DG5" s="783" t="s">
        <v>382</v>
      </c>
      <c r="DH5" s="784"/>
      <c r="DI5" s="784"/>
      <c r="DJ5" s="784"/>
      <c r="DK5" s="785"/>
      <c r="DL5" s="783" t="s">
        <v>383</v>
      </c>
      <c r="DM5" s="784"/>
      <c r="DN5" s="784"/>
      <c r="DO5" s="784"/>
      <c r="DP5" s="785"/>
      <c r="DQ5" s="777" t="s">
        <v>384</v>
      </c>
      <c r="DR5" s="778"/>
      <c r="DS5" s="778"/>
      <c r="DT5" s="778"/>
      <c r="DU5" s="779"/>
      <c r="DV5" s="777" t="s">
        <v>375</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385</v>
      </c>
      <c r="C7" s="792"/>
      <c r="D7" s="792"/>
      <c r="E7" s="792"/>
      <c r="F7" s="792"/>
      <c r="G7" s="792"/>
      <c r="H7" s="792"/>
      <c r="I7" s="792"/>
      <c r="J7" s="792"/>
      <c r="K7" s="792"/>
      <c r="L7" s="792"/>
      <c r="M7" s="792"/>
      <c r="N7" s="792"/>
      <c r="O7" s="792"/>
      <c r="P7" s="793"/>
      <c r="Q7" s="794">
        <v>12388</v>
      </c>
      <c r="R7" s="795"/>
      <c r="S7" s="795"/>
      <c r="T7" s="795"/>
      <c r="U7" s="795"/>
      <c r="V7" s="795">
        <v>11940</v>
      </c>
      <c r="W7" s="795"/>
      <c r="X7" s="795"/>
      <c r="Y7" s="795"/>
      <c r="Z7" s="795"/>
      <c r="AA7" s="795">
        <v>448</v>
      </c>
      <c r="AB7" s="795"/>
      <c r="AC7" s="795"/>
      <c r="AD7" s="795"/>
      <c r="AE7" s="796"/>
      <c r="AF7" s="797">
        <v>394</v>
      </c>
      <c r="AG7" s="798"/>
      <c r="AH7" s="798"/>
      <c r="AI7" s="798"/>
      <c r="AJ7" s="799"/>
      <c r="AK7" s="834">
        <v>425</v>
      </c>
      <c r="AL7" s="835"/>
      <c r="AM7" s="835"/>
      <c r="AN7" s="835"/>
      <c r="AO7" s="835"/>
      <c r="AP7" s="835">
        <v>13183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569</v>
      </c>
      <c r="BT7" s="839"/>
      <c r="BU7" s="839"/>
      <c r="BV7" s="839"/>
      <c r="BW7" s="839"/>
      <c r="BX7" s="839"/>
      <c r="BY7" s="839"/>
      <c r="BZ7" s="839"/>
      <c r="CA7" s="839"/>
      <c r="CB7" s="839"/>
      <c r="CC7" s="839"/>
      <c r="CD7" s="839"/>
      <c r="CE7" s="839"/>
      <c r="CF7" s="839"/>
      <c r="CG7" s="840"/>
      <c r="CH7" s="831">
        <v>0</v>
      </c>
      <c r="CI7" s="832"/>
      <c r="CJ7" s="832"/>
      <c r="CK7" s="832"/>
      <c r="CL7" s="833"/>
      <c r="CM7" s="831">
        <v>50</v>
      </c>
      <c r="CN7" s="832"/>
      <c r="CO7" s="832"/>
      <c r="CP7" s="832"/>
      <c r="CQ7" s="833"/>
      <c r="CR7" s="831">
        <v>50</v>
      </c>
      <c r="CS7" s="832"/>
      <c r="CT7" s="832"/>
      <c r="CU7" s="832"/>
      <c r="CV7" s="833"/>
      <c r="CW7" s="831">
        <v>42</v>
      </c>
      <c r="CX7" s="832"/>
      <c r="CY7" s="832"/>
      <c r="CZ7" s="832"/>
      <c r="DA7" s="833"/>
      <c r="DB7" s="831" t="s">
        <v>562</v>
      </c>
      <c r="DC7" s="832"/>
      <c r="DD7" s="832"/>
      <c r="DE7" s="832"/>
      <c r="DF7" s="833"/>
      <c r="DG7" s="831" t="s">
        <v>562</v>
      </c>
      <c r="DH7" s="832"/>
      <c r="DI7" s="832"/>
      <c r="DJ7" s="832"/>
      <c r="DK7" s="833"/>
      <c r="DL7" s="831" t="s">
        <v>562</v>
      </c>
      <c r="DM7" s="832"/>
      <c r="DN7" s="832"/>
      <c r="DO7" s="832"/>
      <c r="DP7" s="833"/>
      <c r="DQ7" s="831" t="s">
        <v>562</v>
      </c>
      <c r="DR7" s="832"/>
      <c r="DS7" s="832"/>
      <c r="DT7" s="832"/>
      <c r="DU7" s="833"/>
      <c r="DV7" s="812"/>
      <c r="DW7" s="813"/>
      <c r="DX7" s="813"/>
      <c r="DY7" s="813"/>
      <c r="DZ7" s="814"/>
      <c r="EA7" s="234"/>
    </row>
    <row r="8" spans="1:131" s="235" customFormat="1" ht="26.25" customHeight="1" x14ac:dyDescent="0.15">
      <c r="A8" s="241">
        <v>2</v>
      </c>
      <c r="B8" s="815" t="s">
        <v>386</v>
      </c>
      <c r="C8" s="816"/>
      <c r="D8" s="816"/>
      <c r="E8" s="816"/>
      <c r="F8" s="816"/>
      <c r="G8" s="816"/>
      <c r="H8" s="816"/>
      <c r="I8" s="816"/>
      <c r="J8" s="816"/>
      <c r="K8" s="816"/>
      <c r="L8" s="816"/>
      <c r="M8" s="816"/>
      <c r="N8" s="816"/>
      <c r="O8" s="816"/>
      <c r="P8" s="817"/>
      <c r="Q8" s="818">
        <v>10</v>
      </c>
      <c r="R8" s="819"/>
      <c r="S8" s="819"/>
      <c r="T8" s="819"/>
      <c r="U8" s="819"/>
      <c r="V8" s="819">
        <v>8</v>
      </c>
      <c r="W8" s="819"/>
      <c r="X8" s="819"/>
      <c r="Y8" s="819"/>
      <c r="Z8" s="819"/>
      <c r="AA8" s="819">
        <v>2</v>
      </c>
      <c r="AB8" s="819"/>
      <c r="AC8" s="819"/>
      <c r="AD8" s="819"/>
      <c r="AE8" s="820"/>
      <c r="AF8" s="821">
        <v>2</v>
      </c>
      <c r="AG8" s="822"/>
      <c r="AH8" s="822"/>
      <c r="AI8" s="822"/>
      <c r="AJ8" s="823"/>
      <c r="AK8" s="824">
        <v>4</v>
      </c>
      <c r="AL8" s="825"/>
      <c r="AM8" s="825"/>
      <c r="AN8" s="825"/>
      <c r="AO8" s="825"/>
      <c r="AP8" s="825" t="s">
        <v>558</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570</v>
      </c>
      <c r="BT8" s="829"/>
      <c r="BU8" s="829"/>
      <c r="BV8" s="829"/>
      <c r="BW8" s="829"/>
      <c r="BX8" s="829"/>
      <c r="BY8" s="829"/>
      <c r="BZ8" s="829"/>
      <c r="CA8" s="829"/>
      <c r="CB8" s="829"/>
      <c r="CC8" s="829"/>
      <c r="CD8" s="829"/>
      <c r="CE8" s="829"/>
      <c r="CF8" s="829"/>
      <c r="CG8" s="830"/>
      <c r="CH8" s="841">
        <v>0</v>
      </c>
      <c r="CI8" s="842"/>
      <c r="CJ8" s="842"/>
      <c r="CK8" s="842"/>
      <c r="CL8" s="843"/>
      <c r="CM8" s="841">
        <v>107</v>
      </c>
      <c r="CN8" s="842"/>
      <c r="CO8" s="842"/>
      <c r="CP8" s="842"/>
      <c r="CQ8" s="843"/>
      <c r="CR8" s="841">
        <v>107</v>
      </c>
      <c r="CS8" s="842"/>
      <c r="CT8" s="842"/>
      <c r="CU8" s="842"/>
      <c r="CV8" s="843"/>
      <c r="CW8" s="841">
        <v>40</v>
      </c>
      <c r="CX8" s="842"/>
      <c r="CY8" s="842"/>
      <c r="CZ8" s="842"/>
      <c r="DA8" s="843"/>
      <c r="DB8" s="841" t="s">
        <v>562</v>
      </c>
      <c r="DC8" s="842"/>
      <c r="DD8" s="842"/>
      <c r="DE8" s="842"/>
      <c r="DF8" s="843"/>
      <c r="DG8" s="841" t="s">
        <v>562</v>
      </c>
      <c r="DH8" s="842"/>
      <c r="DI8" s="842"/>
      <c r="DJ8" s="842"/>
      <c r="DK8" s="843"/>
      <c r="DL8" s="841" t="s">
        <v>562</v>
      </c>
      <c r="DM8" s="842"/>
      <c r="DN8" s="842"/>
      <c r="DO8" s="842"/>
      <c r="DP8" s="843"/>
      <c r="DQ8" s="841" t="s">
        <v>562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571</v>
      </c>
      <c r="BT9" s="829"/>
      <c r="BU9" s="829"/>
      <c r="BV9" s="829"/>
      <c r="BW9" s="829"/>
      <c r="BX9" s="829"/>
      <c r="BY9" s="829"/>
      <c r="BZ9" s="829"/>
      <c r="CA9" s="829"/>
      <c r="CB9" s="829"/>
      <c r="CC9" s="829"/>
      <c r="CD9" s="829"/>
      <c r="CE9" s="829"/>
      <c r="CF9" s="829"/>
      <c r="CG9" s="830"/>
      <c r="CH9" s="841">
        <v>0</v>
      </c>
      <c r="CI9" s="842"/>
      <c r="CJ9" s="842"/>
      <c r="CK9" s="842"/>
      <c r="CL9" s="843"/>
      <c r="CM9" s="841">
        <v>38</v>
      </c>
      <c r="CN9" s="842"/>
      <c r="CO9" s="842"/>
      <c r="CP9" s="842"/>
      <c r="CQ9" s="843"/>
      <c r="CR9" s="841">
        <v>15</v>
      </c>
      <c r="CS9" s="842"/>
      <c r="CT9" s="842"/>
      <c r="CU9" s="842"/>
      <c r="CV9" s="843"/>
      <c r="CW9" s="841">
        <v>4</v>
      </c>
      <c r="CX9" s="842"/>
      <c r="CY9" s="842"/>
      <c r="CZ9" s="842"/>
      <c r="DA9" s="843"/>
      <c r="DB9" s="841" t="s">
        <v>562</v>
      </c>
      <c r="DC9" s="842"/>
      <c r="DD9" s="842"/>
      <c r="DE9" s="842"/>
      <c r="DF9" s="843"/>
      <c r="DG9" s="841" t="s">
        <v>562</v>
      </c>
      <c r="DH9" s="842"/>
      <c r="DI9" s="842"/>
      <c r="DJ9" s="842"/>
      <c r="DK9" s="843"/>
      <c r="DL9" s="841" t="s">
        <v>562</v>
      </c>
      <c r="DM9" s="842"/>
      <c r="DN9" s="842"/>
      <c r="DO9" s="842"/>
      <c r="DP9" s="843"/>
      <c r="DQ9" s="841" t="s">
        <v>562</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572</v>
      </c>
      <c r="BT10" s="829"/>
      <c r="BU10" s="829"/>
      <c r="BV10" s="829"/>
      <c r="BW10" s="829"/>
      <c r="BX10" s="829"/>
      <c r="BY10" s="829"/>
      <c r="BZ10" s="829"/>
      <c r="CA10" s="829"/>
      <c r="CB10" s="829"/>
      <c r="CC10" s="829"/>
      <c r="CD10" s="829"/>
      <c r="CE10" s="829"/>
      <c r="CF10" s="829"/>
      <c r="CG10" s="830"/>
      <c r="CH10" s="841">
        <v>4</v>
      </c>
      <c r="CI10" s="842"/>
      <c r="CJ10" s="842"/>
      <c r="CK10" s="842"/>
      <c r="CL10" s="843"/>
      <c r="CM10" s="841">
        <v>48</v>
      </c>
      <c r="CN10" s="842"/>
      <c r="CO10" s="842"/>
      <c r="CP10" s="842"/>
      <c r="CQ10" s="843"/>
      <c r="CR10" s="841">
        <v>6</v>
      </c>
      <c r="CS10" s="842"/>
      <c r="CT10" s="842"/>
      <c r="CU10" s="842"/>
      <c r="CV10" s="843"/>
      <c r="CW10" s="841">
        <v>0</v>
      </c>
      <c r="CX10" s="842"/>
      <c r="CY10" s="842"/>
      <c r="CZ10" s="842"/>
      <c r="DA10" s="843"/>
      <c r="DB10" s="841" t="s">
        <v>562</v>
      </c>
      <c r="DC10" s="842"/>
      <c r="DD10" s="842"/>
      <c r="DE10" s="842"/>
      <c r="DF10" s="843"/>
      <c r="DG10" s="841" t="s">
        <v>562</v>
      </c>
      <c r="DH10" s="842"/>
      <c r="DI10" s="842"/>
      <c r="DJ10" s="842"/>
      <c r="DK10" s="843"/>
      <c r="DL10" s="841" t="s">
        <v>562</v>
      </c>
      <c r="DM10" s="842"/>
      <c r="DN10" s="842"/>
      <c r="DO10" s="842"/>
      <c r="DP10" s="843"/>
      <c r="DQ10" s="841" t="s">
        <v>562</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388</v>
      </c>
      <c r="B23" s="850" t="s">
        <v>389</v>
      </c>
      <c r="C23" s="851"/>
      <c r="D23" s="851"/>
      <c r="E23" s="851"/>
      <c r="F23" s="851"/>
      <c r="G23" s="851"/>
      <c r="H23" s="851"/>
      <c r="I23" s="851"/>
      <c r="J23" s="851"/>
      <c r="K23" s="851"/>
      <c r="L23" s="851"/>
      <c r="M23" s="851"/>
      <c r="N23" s="851"/>
      <c r="O23" s="851"/>
      <c r="P23" s="852"/>
      <c r="Q23" s="853">
        <v>12398</v>
      </c>
      <c r="R23" s="854"/>
      <c r="S23" s="854"/>
      <c r="T23" s="854"/>
      <c r="U23" s="854"/>
      <c r="V23" s="854">
        <v>11948</v>
      </c>
      <c r="W23" s="854"/>
      <c r="X23" s="854"/>
      <c r="Y23" s="854"/>
      <c r="Z23" s="854"/>
      <c r="AA23" s="854">
        <v>450</v>
      </c>
      <c r="AB23" s="854"/>
      <c r="AC23" s="854"/>
      <c r="AD23" s="854"/>
      <c r="AE23" s="855"/>
      <c r="AF23" s="856">
        <v>396</v>
      </c>
      <c r="AG23" s="854"/>
      <c r="AH23" s="854"/>
      <c r="AI23" s="854"/>
      <c r="AJ23" s="857"/>
      <c r="AK23" s="858"/>
      <c r="AL23" s="859"/>
      <c r="AM23" s="859"/>
      <c r="AN23" s="859"/>
      <c r="AO23" s="859"/>
      <c r="AP23" s="854">
        <v>13183</v>
      </c>
      <c r="AQ23" s="854"/>
      <c r="AR23" s="854"/>
      <c r="AS23" s="854"/>
      <c r="AT23" s="854"/>
      <c r="AU23" s="860"/>
      <c r="AV23" s="860"/>
      <c r="AW23" s="860"/>
      <c r="AX23" s="860"/>
      <c r="AY23" s="861"/>
      <c r="AZ23" s="869" t="s">
        <v>119</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368</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400</v>
      </c>
      <c r="C28" s="792"/>
      <c r="D28" s="792"/>
      <c r="E28" s="792"/>
      <c r="F28" s="792"/>
      <c r="G28" s="792"/>
      <c r="H28" s="792"/>
      <c r="I28" s="792"/>
      <c r="J28" s="792"/>
      <c r="K28" s="792"/>
      <c r="L28" s="792"/>
      <c r="M28" s="792"/>
      <c r="N28" s="792"/>
      <c r="O28" s="792"/>
      <c r="P28" s="793"/>
      <c r="Q28" s="882">
        <v>2839</v>
      </c>
      <c r="R28" s="883"/>
      <c r="S28" s="883"/>
      <c r="T28" s="883"/>
      <c r="U28" s="883"/>
      <c r="V28" s="883">
        <v>2687</v>
      </c>
      <c r="W28" s="883"/>
      <c r="X28" s="883"/>
      <c r="Y28" s="883"/>
      <c r="Z28" s="883"/>
      <c r="AA28" s="883">
        <v>152</v>
      </c>
      <c r="AB28" s="883"/>
      <c r="AC28" s="883"/>
      <c r="AD28" s="883"/>
      <c r="AE28" s="884"/>
      <c r="AF28" s="885">
        <v>152</v>
      </c>
      <c r="AG28" s="883"/>
      <c r="AH28" s="883"/>
      <c r="AI28" s="883"/>
      <c r="AJ28" s="886"/>
      <c r="AK28" s="887">
        <v>161</v>
      </c>
      <c r="AL28" s="878"/>
      <c r="AM28" s="878"/>
      <c r="AN28" s="878"/>
      <c r="AO28" s="878"/>
      <c r="AP28" s="878" t="s">
        <v>558</v>
      </c>
      <c r="AQ28" s="878"/>
      <c r="AR28" s="878"/>
      <c r="AS28" s="878"/>
      <c r="AT28" s="878"/>
      <c r="AU28" s="878" t="s">
        <v>558</v>
      </c>
      <c r="AV28" s="878"/>
      <c r="AW28" s="878"/>
      <c r="AX28" s="878"/>
      <c r="AY28" s="878"/>
      <c r="AZ28" s="879" t="s">
        <v>558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401</v>
      </c>
      <c r="C29" s="816"/>
      <c r="D29" s="816"/>
      <c r="E29" s="816"/>
      <c r="F29" s="816"/>
      <c r="G29" s="816"/>
      <c r="H29" s="816"/>
      <c r="I29" s="816"/>
      <c r="J29" s="816"/>
      <c r="K29" s="816"/>
      <c r="L29" s="816"/>
      <c r="M29" s="816"/>
      <c r="N29" s="816"/>
      <c r="O29" s="816"/>
      <c r="P29" s="817"/>
      <c r="Q29" s="818">
        <v>697</v>
      </c>
      <c r="R29" s="819"/>
      <c r="S29" s="819"/>
      <c r="T29" s="819"/>
      <c r="U29" s="819"/>
      <c r="V29" s="819">
        <v>696</v>
      </c>
      <c r="W29" s="819"/>
      <c r="X29" s="819"/>
      <c r="Y29" s="819"/>
      <c r="Z29" s="819"/>
      <c r="AA29" s="819">
        <v>1</v>
      </c>
      <c r="AB29" s="819"/>
      <c r="AC29" s="819"/>
      <c r="AD29" s="819"/>
      <c r="AE29" s="820"/>
      <c r="AF29" s="821">
        <v>1</v>
      </c>
      <c r="AG29" s="822"/>
      <c r="AH29" s="822"/>
      <c r="AI29" s="822"/>
      <c r="AJ29" s="823"/>
      <c r="AK29" s="890">
        <v>427</v>
      </c>
      <c r="AL29" s="891"/>
      <c r="AM29" s="891"/>
      <c r="AN29" s="891"/>
      <c r="AO29" s="891"/>
      <c r="AP29" s="891" t="s">
        <v>558</v>
      </c>
      <c r="AQ29" s="891"/>
      <c r="AR29" s="891"/>
      <c r="AS29" s="891"/>
      <c r="AT29" s="891"/>
      <c r="AU29" s="891" t="s">
        <v>558</v>
      </c>
      <c r="AV29" s="891"/>
      <c r="AW29" s="891"/>
      <c r="AX29" s="891"/>
      <c r="AY29" s="891"/>
      <c r="AZ29" s="892" t="s">
        <v>558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402</v>
      </c>
      <c r="C30" s="816"/>
      <c r="D30" s="816"/>
      <c r="E30" s="816"/>
      <c r="F30" s="816"/>
      <c r="G30" s="816"/>
      <c r="H30" s="816"/>
      <c r="I30" s="816"/>
      <c r="J30" s="816"/>
      <c r="K30" s="816"/>
      <c r="L30" s="816"/>
      <c r="M30" s="816"/>
      <c r="N30" s="816"/>
      <c r="O30" s="816"/>
      <c r="P30" s="817"/>
      <c r="Q30" s="818">
        <v>1454</v>
      </c>
      <c r="R30" s="819"/>
      <c r="S30" s="819"/>
      <c r="T30" s="819"/>
      <c r="U30" s="819"/>
      <c r="V30" s="819">
        <v>1362</v>
      </c>
      <c r="W30" s="819"/>
      <c r="X30" s="819"/>
      <c r="Y30" s="819"/>
      <c r="Z30" s="819"/>
      <c r="AA30" s="819">
        <v>92</v>
      </c>
      <c r="AB30" s="819"/>
      <c r="AC30" s="819"/>
      <c r="AD30" s="819"/>
      <c r="AE30" s="820"/>
      <c r="AF30" s="821">
        <v>92</v>
      </c>
      <c r="AG30" s="822"/>
      <c r="AH30" s="822"/>
      <c r="AI30" s="822"/>
      <c r="AJ30" s="823"/>
      <c r="AK30" s="890">
        <v>497</v>
      </c>
      <c r="AL30" s="891"/>
      <c r="AM30" s="891"/>
      <c r="AN30" s="891"/>
      <c r="AO30" s="891"/>
      <c r="AP30" s="891">
        <v>13692</v>
      </c>
      <c r="AQ30" s="891"/>
      <c r="AR30" s="891"/>
      <c r="AS30" s="891"/>
      <c r="AT30" s="891"/>
      <c r="AU30" s="891">
        <v>9229</v>
      </c>
      <c r="AV30" s="891"/>
      <c r="AW30" s="891"/>
      <c r="AX30" s="891"/>
      <c r="AY30" s="891"/>
      <c r="AZ30" s="892" t="s">
        <v>558</v>
      </c>
      <c r="BA30" s="892"/>
      <c r="BB30" s="892"/>
      <c r="BC30" s="892"/>
      <c r="BD30" s="892"/>
      <c r="BE30" s="888" t="s">
        <v>403</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48</v>
      </c>
      <c r="R31" s="819"/>
      <c r="S31" s="819"/>
      <c r="T31" s="819"/>
      <c r="U31" s="819"/>
      <c r="V31" s="819">
        <v>45</v>
      </c>
      <c r="W31" s="819"/>
      <c r="X31" s="819"/>
      <c r="Y31" s="819"/>
      <c r="Z31" s="819"/>
      <c r="AA31" s="819">
        <v>3</v>
      </c>
      <c r="AB31" s="819"/>
      <c r="AC31" s="819"/>
      <c r="AD31" s="819"/>
      <c r="AE31" s="820"/>
      <c r="AF31" s="821">
        <v>3</v>
      </c>
      <c r="AG31" s="822"/>
      <c r="AH31" s="822"/>
      <c r="AI31" s="822"/>
      <c r="AJ31" s="823"/>
      <c r="AK31" s="890">
        <v>9</v>
      </c>
      <c r="AL31" s="891"/>
      <c r="AM31" s="891"/>
      <c r="AN31" s="891"/>
      <c r="AO31" s="891"/>
      <c r="AP31" s="891">
        <v>212</v>
      </c>
      <c r="AQ31" s="891"/>
      <c r="AR31" s="891"/>
      <c r="AS31" s="891"/>
      <c r="AT31" s="891"/>
      <c r="AU31" s="891">
        <v>111</v>
      </c>
      <c r="AV31" s="891"/>
      <c r="AW31" s="891"/>
      <c r="AX31" s="891"/>
      <c r="AY31" s="891"/>
      <c r="AZ31" s="892" t="s">
        <v>558</v>
      </c>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388</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248</v>
      </c>
      <c r="AG63" s="902"/>
      <c r="AH63" s="902"/>
      <c r="AI63" s="902"/>
      <c r="AJ63" s="903"/>
      <c r="AK63" s="904"/>
      <c r="AL63" s="899"/>
      <c r="AM63" s="899"/>
      <c r="AN63" s="899"/>
      <c r="AO63" s="899"/>
      <c r="AP63" s="902">
        <v>13904</v>
      </c>
      <c r="AQ63" s="902"/>
      <c r="AR63" s="902"/>
      <c r="AS63" s="902"/>
      <c r="AT63" s="902"/>
      <c r="AU63" s="902">
        <v>9340</v>
      </c>
      <c r="AV63" s="902"/>
      <c r="AW63" s="902"/>
      <c r="AX63" s="902"/>
      <c r="AY63" s="902"/>
      <c r="AZ63" s="906"/>
      <c r="BA63" s="906"/>
      <c r="BB63" s="906"/>
      <c r="BC63" s="906"/>
      <c r="BD63" s="906"/>
      <c r="BE63" s="907"/>
      <c r="BF63" s="907"/>
      <c r="BG63" s="907"/>
      <c r="BH63" s="907"/>
      <c r="BI63" s="908"/>
      <c r="BJ63" s="909" t="s">
        <v>119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393</v>
      </c>
      <c r="W66" s="778"/>
      <c r="X66" s="778"/>
      <c r="Y66" s="778"/>
      <c r="Z66" s="779"/>
      <c r="AA66" s="777" t="s">
        <v>394</v>
      </c>
      <c r="AB66" s="778"/>
      <c r="AC66" s="778"/>
      <c r="AD66" s="778"/>
      <c r="AE66" s="779"/>
      <c r="AF66" s="912" t="s">
        <v>395</v>
      </c>
      <c r="AG66" s="873"/>
      <c r="AH66" s="873"/>
      <c r="AI66" s="873"/>
      <c r="AJ66" s="913"/>
      <c r="AK66" s="777" t="s">
        <v>410</v>
      </c>
      <c r="AL66" s="801"/>
      <c r="AM66" s="801"/>
      <c r="AN66" s="801"/>
      <c r="AO66" s="802"/>
      <c r="AP66" s="777" t="s">
        <v>411</v>
      </c>
      <c r="AQ66" s="778"/>
      <c r="AR66" s="778"/>
      <c r="AS66" s="778"/>
      <c r="AT66" s="779"/>
      <c r="AU66" s="777" t="s">
        <v>412</v>
      </c>
      <c r="AV66" s="778"/>
      <c r="AW66" s="778"/>
      <c r="AX66" s="778"/>
      <c r="AY66" s="779"/>
      <c r="AZ66" s="777" t="s">
        <v>375</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559</v>
      </c>
      <c r="C68" s="930"/>
      <c r="D68" s="930"/>
      <c r="E68" s="930"/>
      <c r="F68" s="930"/>
      <c r="G68" s="930"/>
      <c r="H68" s="930"/>
      <c r="I68" s="930"/>
      <c r="J68" s="930"/>
      <c r="K68" s="930"/>
      <c r="L68" s="930"/>
      <c r="M68" s="930"/>
      <c r="N68" s="930"/>
      <c r="O68" s="930"/>
      <c r="P68" s="931"/>
      <c r="Q68" s="932">
        <v>1844</v>
      </c>
      <c r="R68" s="926"/>
      <c r="S68" s="926"/>
      <c r="T68" s="926"/>
      <c r="U68" s="926"/>
      <c r="V68" s="926">
        <v>1779</v>
      </c>
      <c r="W68" s="926"/>
      <c r="X68" s="926"/>
      <c r="Y68" s="926"/>
      <c r="Z68" s="926"/>
      <c r="AA68" s="926">
        <v>65</v>
      </c>
      <c r="AB68" s="926"/>
      <c r="AC68" s="926"/>
      <c r="AD68" s="926"/>
      <c r="AE68" s="926"/>
      <c r="AF68" s="926">
        <v>65</v>
      </c>
      <c r="AG68" s="926"/>
      <c r="AH68" s="926"/>
      <c r="AI68" s="926"/>
      <c r="AJ68" s="926"/>
      <c r="AK68" s="926" t="s">
        <v>560</v>
      </c>
      <c r="AL68" s="926"/>
      <c r="AM68" s="926"/>
      <c r="AN68" s="926"/>
      <c r="AO68" s="926"/>
      <c r="AP68" s="926">
        <v>2823</v>
      </c>
      <c r="AQ68" s="926"/>
      <c r="AR68" s="926"/>
      <c r="AS68" s="926"/>
      <c r="AT68" s="926"/>
      <c r="AU68" s="926">
        <v>630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561</v>
      </c>
      <c r="C69" s="934"/>
      <c r="D69" s="934"/>
      <c r="E69" s="934"/>
      <c r="F69" s="934"/>
      <c r="G69" s="934"/>
      <c r="H69" s="934"/>
      <c r="I69" s="934"/>
      <c r="J69" s="934"/>
      <c r="K69" s="934"/>
      <c r="L69" s="934"/>
      <c r="M69" s="934"/>
      <c r="N69" s="934"/>
      <c r="O69" s="934"/>
      <c r="P69" s="935"/>
      <c r="Q69" s="936">
        <v>9259</v>
      </c>
      <c r="R69" s="891"/>
      <c r="S69" s="891"/>
      <c r="T69" s="891"/>
      <c r="U69" s="891"/>
      <c r="V69" s="891">
        <v>8465</v>
      </c>
      <c r="W69" s="891"/>
      <c r="X69" s="891"/>
      <c r="Y69" s="891"/>
      <c r="Z69" s="891"/>
      <c r="AA69" s="891">
        <v>794</v>
      </c>
      <c r="AB69" s="891"/>
      <c r="AC69" s="891"/>
      <c r="AD69" s="891"/>
      <c r="AE69" s="891"/>
      <c r="AF69" s="891">
        <v>794</v>
      </c>
      <c r="AG69" s="891"/>
      <c r="AH69" s="891"/>
      <c r="AI69" s="891"/>
      <c r="AJ69" s="891"/>
      <c r="AK69" s="891" t="s">
        <v>560</v>
      </c>
      <c r="AL69" s="891"/>
      <c r="AM69" s="891"/>
      <c r="AN69" s="891"/>
      <c r="AO69" s="891"/>
      <c r="AP69" s="891" t="s">
        <v>562</v>
      </c>
      <c r="AQ69" s="891"/>
      <c r="AR69" s="891"/>
      <c r="AS69" s="891"/>
      <c r="AT69" s="891"/>
      <c r="AU69" s="891" t="s">
        <v>562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563</v>
      </c>
      <c r="C70" s="934"/>
      <c r="D70" s="934"/>
      <c r="E70" s="934"/>
      <c r="F70" s="934"/>
      <c r="G70" s="934"/>
      <c r="H70" s="934"/>
      <c r="I70" s="934"/>
      <c r="J70" s="934"/>
      <c r="K70" s="934"/>
      <c r="L70" s="934"/>
      <c r="M70" s="934"/>
      <c r="N70" s="934"/>
      <c r="O70" s="934"/>
      <c r="P70" s="935"/>
      <c r="Q70" s="936">
        <v>152386</v>
      </c>
      <c r="R70" s="891"/>
      <c r="S70" s="891"/>
      <c r="T70" s="891"/>
      <c r="U70" s="891"/>
      <c r="V70" s="891">
        <v>151342</v>
      </c>
      <c r="W70" s="891"/>
      <c r="X70" s="891"/>
      <c r="Y70" s="891"/>
      <c r="Z70" s="891"/>
      <c r="AA70" s="891">
        <v>1044</v>
      </c>
      <c r="AB70" s="891"/>
      <c r="AC70" s="891"/>
      <c r="AD70" s="891"/>
      <c r="AE70" s="891"/>
      <c r="AF70" s="891">
        <v>1044</v>
      </c>
      <c r="AG70" s="891"/>
      <c r="AH70" s="891"/>
      <c r="AI70" s="891"/>
      <c r="AJ70" s="891"/>
      <c r="AK70" s="891" t="s">
        <v>562</v>
      </c>
      <c r="AL70" s="891"/>
      <c r="AM70" s="891"/>
      <c r="AN70" s="891"/>
      <c r="AO70" s="891"/>
      <c r="AP70" s="891" t="s">
        <v>562</v>
      </c>
      <c r="AQ70" s="891"/>
      <c r="AR70" s="891"/>
      <c r="AS70" s="891"/>
      <c r="AT70" s="891"/>
      <c r="AU70" s="891" t="s">
        <v>562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564</v>
      </c>
      <c r="C71" s="934"/>
      <c r="D71" s="934"/>
      <c r="E71" s="934"/>
      <c r="F71" s="934"/>
      <c r="G71" s="934"/>
      <c r="H71" s="934"/>
      <c r="I71" s="934"/>
      <c r="J71" s="934"/>
      <c r="K71" s="934"/>
      <c r="L71" s="934"/>
      <c r="M71" s="934"/>
      <c r="N71" s="934"/>
      <c r="O71" s="934"/>
      <c r="P71" s="935"/>
      <c r="Q71" s="936">
        <v>187</v>
      </c>
      <c r="R71" s="891"/>
      <c r="S71" s="891"/>
      <c r="T71" s="891"/>
      <c r="U71" s="891"/>
      <c r="V71" s="891">
        <v>152</v>
      </c>
      <c r="W71" s="891"/>
      <c r="X71" s="891"/>
      <c r="Y71" s="891"/>
      <c r="Z71" s="891"/>
      <c r="AA71" s="891">
        <v>35</v>
      </c>
      <c r="AB71" s="891"/>
      <c r="AC71" s="891"/>
      <c r="AD71" s="891"/>
      <c r="AE71" s="891"/>
      <c r="AF71" s="891">
        <v>35</v>
      </c>
      <c r="AG71" s="891"/>
      <c r="AH71" s="891"/>
      <c r="AI71" s="891"/>
      <c r="AJ71" s="891"/>
      <c r="AK71" s="891" t="s">
        <v>562</v>
      </c>
      <c r="AL71" s="891"/>
      <c r="AM71" s="891"/>
      <c r="AN71" s="891"/>
      <c r="AO71" s="891"/>
      <c r="AP71" s="891" t="s">
        <v>562</v>
      </c>
      <c r="AQ71" s="891"/>
      <c r="AR71" s="891"/>
      <c r="AS71" s="891"/>
      <c r="AT71" s="891"/>
      <c r="AU71" s="891" t="s">
        <v>562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565</v>
      </c>
      <c r="C72" s="934"/>
      <c r="D72" s="934"/>
      <c r="E72" s="934"/>
      <c r="F72" s="934"/>
      <c r="G72" s="934"/>
      <c r="H72" s="934"/>
      <c r="I72" s="934"/>
      <c r="J72" s="934"/>
      <c r="K72" s="934"/>
      <c r="L72" s="934"/>
      <c r="M72" s="934"/>
      <c r="N72" s="934"/>
      <c r="O72" s="934"/>
      <c r="P72" s="935"/>
      <c r="Q72" s="936">
        <v>7423</v>
      </c>
      <c r="R72" s="891"/>
      <c r="S72" s="891"/>
      <c r="T72" s="891"/>
      <c r="U72" s="891"/>
      <c r="V72" s="891">
        <v>6611</v>
      </c>
      <c r="W72" s="891"/>
      <c r="X72" s="891"/>
      <c r="Y72" s="891"/>
      <c r="Z72" s="891"/>
      <c r="AA72" s="891">
        <v>812</v>
      </c>
      <c r="AB72" s="891"/>
      <c r="AC72" s="891"/>
      <c r="AD72" s="891"/>
      <c r="AE72" s="891"/>
      <c r="AF72" s="891">
        <v>812</v>
      </c>
      <c r="AG72" s="891"/>
      <c r="AH72" s="891"/>
      <c r="AI72" s="891"/>
      <c r="AJ72" s="891"/>
      <c r="AK72" s="891" t="s">
        <v>562</v>
      </c>
      <c r="AL72" s="891"/>
      <c r="AM72" s="891"/>
      <c r="AN72" s="891"/>
      <c r="AO72" s="891"/>
      <c r="AP72" s="891" t="s">
        <v>562</v>
      </c>
      <c r="AQ72" s="891"/>
      <c r="AR72" s="891"/>
      <c r="AS72" s="891"/>
      <c r="AT72" s="891"/>
      <c r="AU72" s="891" t="s">
        <v>562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566</v>
      </c>
      <c r="C73" s="934"/>
      <c r="D73" s="934"/>
      <c r="E73" s="934"/>
      <c r="F73" s="934"/>
      <c r="G73" s="934"/>
      <c r="H73" s="934"/>
      <c r="I73" s="934"/>
      <c r="J73" s="934"/>
      <c r="K73" s="934"/>
      <c r="L73" s="934"/>
      <c r="M73" s="934"/>
      <c r="N73" s="934"/>
      <c r="O73" s="934"/>
      <c r="P73" s="935"/>
      <c r="Q73" s="939">
        <v>6</v>
      </c>
      <c r="R73" s="940"/>
      <c r="S73" s="940"/>
      <c r="T73" s="940"/>
      <c r="U73" s="890"/>
      <c r="V73" s="941">
        <v>4</v>
      </c>
      <c r="W73" s="940"/>
      <c r="X73" s="940"/>
      <c r="Y73" s="940"/>
      <c r="Z73" s="890"/>
      <c r="AA73" s="941">
        <v>2</v>
      </c>
      <c r="AB73" s="940"/>
      <c r="AC73" s="940"/>
      <c r="AD73" s="940"/>
      <c r="AE73" s="890"/>
      <c r="AF73" s="941">
        <v>2</v>
      </c>
      <c r="AG73" s="940"/>
      <c r="AH73" s="940"/>
      <c r="AI73" s="940"/>
      <c r="AJ73" s="890"/>
      <c r="AK73" s="941" t="s">
        <v>562</v>
      </c>
      <c r="AL73" s="940"/>
      <c r="AM73" s="940"/>
      <c r="AN73" s="940"/>
      <c r="AO73" s="890"/>
      <c r="AP73" s="941" t="s">
        <v>562</v>
      </c>
      <c r="AQ73" s="940"/>
      <c r="AR73" s="940"/>
      <c r="AS73" s="940"/>
      <c r="AT73" s="890"/>
      <c r="AU73" s="941" t="s">
        <v>562</v>
      </c>
      <c r="AV73" s="940"/>
      <c r="AW73" s="940"/>
      <c r="AX73" s="940"/>
      <c r="AY73" s="890"/>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567</v>
      </c>
      <c r="C74" s="934"/>
      <c r="D74" s="934"/>
      <c r="E74" s="934"/>
      <c r="F74" s="934"/>
      <c r="G74" s="934"/>
      <c r="H74" s="934"/>
      <c r="I74" s="934"/>
      <c r="J74" s="934"/>
      <c r="K74" s="934"/>
      <c r="L74" s="934"/>
      <c r="M74" s="934"/>
      <c r="N74" s="934"/>
      <c r="O74" s="934"/>
      <c r="P74" s="935"/>
      <c r="Q74" s="939">
        <v>8</v>
      </c>
      <c r="R74" s="940"/>
      <c r="S74" s="940"/>
      <c r="T74" s="940"/>
      <c r="U74" s="890"/>
      <c r="V74" s="941">
        <v>7</v>
      </c>
      <c r="W74" s="940"/>
      <c r="X74" s="940"/>
      <c r="Y74" s="940"/>
      <c r="Z74" s="890"/>
      <c r="AA74" s="941">
        <v>1</v>
      </c>
      <c r="AB74" s="940"/>
      <c r="AC74" s="940"/>
      <c r="AD74" s="940"/>
      <c r="AE74" s="890"/>
      <c r="AF74" s="941">
        <v>1</v>
      </c>
      <c r="AG74" s="940"/>
      <c r="AH74" s="940"/>
      <c r="AI74" s="940"/>
      <c r="AJ74" s="890"/>
      <c r="AK74" s="942" t="s">
        <v>562</v>
      </c>
      <c r="AL74" s="943"/>
      <c r="AM74" s="943"/>
      <c r="AN74" s="943"/>
      <c r="AO74" s="944"/>
      <c r="AP74" s="941" t="s">
        <v>562</v>
      </c>
      <c r="AQ74" s="940"/>
      <c r="AR74" s="940"/>
      <c r="AS74" s="940"/>
      <c r="AT74" s="890"/>
      <c r="AU74" s="941" t="s">
        <v>562</v>
      </c>
      <c r="AV74" s="940"/>
      <c r="AW74" s="940"/>
      <c r="AX74" s="940"/>
      <c r="AY74" s="890"/>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568</v>
      </c>
      <c r="C75" s="934"/>
      <c r="D75" s="934"/>
      <c r="E75" s="934"/>
      <c r="F75" s="934"/>
      <c r="G75" s="934"/>
      <c r="H75" s="934"/>
      <c r="I75" s="934"/>
      <c r="J75" s="934"/>
      <c r="K75" s="934"/>
      <c r="L75" s="934"/>
      <c r="M75" s="934"/>
      <c r="N75" s="934"/>
      <c r="O75" s="934"/>
      <c r="P75" s="935"/>
      <c r="Q75" s="939">
        <v>1682</v>
      </c>
      <c r="R75" s="940"/>
      <c r="S75" s="940"/>
      <c r="T75" s="940"/>
      <c r="U75" s="890"/>
      <c r="V75" s="941">
        <v>1633</v>
      </c>
      <c r="W75" s="940"/>
      <c r="X75" s="940"/>
      <c r="Y75" s="940"/>
      <c r="Z75" s="890"/>
      <c r="AA75" s="941">
        <v>49</v>
      </c>
      <c r="AB75" s="940"/>
      <c r="AC75" s="940"/>
      <c r="AD75" s="940"/>
      <c r="AE75" s="890"/>
      <c r="AF75" s="941">
        <v>49</v>
      </c>
      <c r="AG75" s="940"/>
      <c r="AH75" s="940"/>
      <c r="AI75" s="940"/>
      <c r="AJ75" s="890"/>
      <c r="AK75" s="941" t="s">
        <v>562</v>
      </c>
      <c r="AL75" s="940"/>
      <c r="AM75" s="940"/>
      <c r="AN75" s="940"/>
      <c r="AO75" s="890"/>
      <c r="AP75" s="941">
        <v>511</v>
      </c>
      <c r="AQ75" s="940"/>
      <c r="AR75" s="940"/>
      <c r="AS75" s="940"/>
      <c r="AT75" s="890"/>
      <c r="AU75" s="941">
        <v>190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388</v>
      </c>
      <c r="B88" s="850" t="s">
        <v>413</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2802</v>
      </c>
      <c r="AG88" s="902"/>
      <c r="AH88" s="902"/>
      <c r="AI88" s="902"/>
      <c r="AJ88" s="902"/>
      <c r="AK88" s="899"/>
      <c r="AL88" s="899"/>
      <c r="AM88" s="899"/>
      <c r="AN88" s="899"/>
      <c r="AO88" s="899"/>
      <c r="AP88" s="902">
        <v>3334</v>
      </c>
      <c r="AQ88" s="902"/>
      <c r="AR88" s="902"/>
      <c r="AS88" s="902"/>
      <c r="AT88" s="902"/>
      <c r="AU88" s="902">
        <v>820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414</v>
      </c>
      <c r="BS102" s="851"/>
      <c r="BT102" s="851"/>
      <c r="BU102" s="851"/>
      <c r="BV102" s="851"/>
      <c r="BW102" s="851"/>
      <c r="BX102" s="851"/>
      <c r="BY102" s="851"/>
      <c r="BZ102" s="851"/>
      <c r="CA102" s="851"/>
      <c r="CB102" s="851"/>
      <c r="CC102" s="851"/>
      <c r="CD102" s="851"/>
      <c r="CE102" s="851"/>
      <c r="CF102" s="851"/>
      <c r="CG102" s="852"/>
      <c r="CH102" s="952"/>
      <c r="CI102" s="953"/>
      <c r="CJ102" s="953"/>
      <c r="CK102" s="953"/>
      <c r="CL102" s="954"/>
      <c r="CM102" s="952"/>
      <c r="CN102" s="953"/>
      <c r="CO102" s="953"/>
      <c r="CP102" s="953"/>
      <c r="CQ102" s="954"/>
      <c r="CR102" s="955">
        <v>178</v>
      </c>
      <c r="CS102" s="910"/>
      <c r="CT102" s="910"/>
      <c r="CU102" s="910"/>
      <c r="CV102" s="956"/>
      <c r="CW102" s="955">
        <v>86</v>
      </c>
      <c r="CX102" s="910"/>
      <c r="CY102" s="910"/>
      <c r="CZ102" s="910"/>
      <c r="DA102" s="956"/>
      <c r="DB102" s="955"/>
      <c r="DC102" s="910"/>
      <c r="DD102" s="910"/>
      <c r="DE102" s="910"/>
      <c r="DF102" s="956"/>
      <c r="DG102" s="955"/>
      <c r="DH102" s="910"/>
      <c r="DI102" s="910"/>
      <c r="DJ102" s="910"/>
      <c r="DK102" s="956"/>
      <c r="DL102" s="955"/>
      <c r="DM102" s="910"/>
      <c r="DN102" s="910"/>
      <c r="DO102" s="910"/>
      <c r="DP102" s="956"/>
      <c r="DQ102" s="955"/>
      <c r="DR102" s="910"/>
      <c r="DS102" s="910"/>
      <c r="DT102" s="910"/>
      <c r="DU102" s="956"/>
      <c r="DV102" s="979"/>
      <c r="DW102" s="980"/>
      <c r="DX102" s="980"/>
      <c r="DY102" s="980"/>
      <c r="DZ102" s="98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2" t="s">
        <v>415</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3" t="s">
        <v>416</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4" t="s">
        <v>419</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420</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7" t="s">
        <v>421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422</v>
      </c>
      <c r="AB109" s="958"/>
      <c r="AC109" s="958"/>
      <c r="AD109" s="958"/>
      <c r="AE109" s="959"/>
      <c r="AF109" s="957" t="s">
        <v>306</v>
      </c>
      <c r="AG109" s="958"/>
      <c r="AH109" s="958"/>
      <c r="AI109" s="958"/>
      <c r="AJ109" s="959"/>
      <c r="AK109" s="957" t="s">
        <v>305</v>
      </c>
      <c r="AL109" s="958"/>
      <c r="AM109" s="958"/>
      <c r="AN109" s="958"/>
      <c r="AO109" s="959"/>
      <c r="AP109" s="957" t="s">
        <v>423</v>
      </c>
      <c r="AQ109" s="958"/>
      <c r="AR109" s="958"/>
      <c r="AS109" s="958"/>
      <c r="AT109" s="960"/>
      <c r="AU109" s="977" t="s">
        <v>421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422</v>
      </c>
      <c r="BR109" s="958"/>
      <c r="BS109" s="958"/>
      <c r="BT109" s="958"/>
      <c r="BU109" s="959"/>
      <c r="BV109" s="957" t="s">
        <v>306</v>
      </c>
      <c r="BW109" s="958"/>
      <c r="BX109" s="958"/>
      <c r="BY109" s="958"/>
      <c r="BZ109" s="959"/>
      <c r="CA109" s="957" t="s">
        <v>305</v>
      </c>
      <c r="CB109" s="958"/>
      <c r="CC109" s="958"/>
      <c r="CD109" s="958"/>
      <c r="CE109" s="959"/>
      <c r="CF109" s="978" t="s">
        <v>423</v>
      </c>
      <c r="CG109" s="978"/>
      <c r="CH109" s="978"/>
      <c r="CI109" s="978"/>
      <c r="CJ109" s="978"/>
      <c r="CK109" s="957" t="s">
        <v>424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422</v>
      </c>
      <c r="DH109" s="958"/>
      <c r="DI109" s="958"/>
      <c r="DJ109" s="958"/>
      <c r="DK109" s="959"/>
      <c r="DL109" s="957" t="s">
        <v>306</v>
      </c>
      <c r="DM109" s="958"/>
      <c r="DN109" s="958"/>
      <c r="DO109" s="958"/>
      <c r="DP109" s="959"/>
      <c r="DQ109" s="957" t="s">
        <v>305</v>
      </c>
      <c r="DR109" s="958"/>
      <c r="DS109" s="958"/>
      <c r="DT109" s="958"/>
      <c r="DU109" s="959"/>
      <c r="DV109" s="957" t="s">
        <v>423</v>
      </c>
      <c r="DW109" s="958"/>
      <c r="DX109" s="958"/>
      <c r="DY109" s="958"/>
      <c r="DZ109" s="960"/>
    </row>
    <row r="110" spans="1:131" s="226" customFormat="1" ht="26.25" customHeight="1" x14ac:dyDescent="0.15">
      <c r="A110" s="961" t="s">
        <v>425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1245014</v>
      </c>
      <c r="AB110" s="965"/>
      <c r="AC110" s="965"/>
      <c r="AD110" s="965"/>
      <c r="AE110" s="966"/>
      <c r="AF110" s="967">
        <v>1311152</v>
      </c>
      <c r="AG110" s="965"/>
      <c r="AH110" s="965"/>
      <c r="AI110" s="965"/>
      <c r="AJ110" s="966"/>
      <c r="AK110" s="967">
        <v>1358848</v>
      </c>
      <c r="AL110" s="965"/>
      <c r="AM110" s="965"/>
      <c r="AN110" s="965"/>
      <c r="AO110" s="966"/>
      <c r="AP110" s="968">
        <v>23.5</v>
      </c>
      <c r="AQ110" s="969"/>
      <c r="AR110" s="969"/>
      <c r="AS110" s="969"/>
      <c r="AT110" s="970"/>
      <c r="AU110" s="971" t="s">
        <v>66</v>
      </c>
      <c r="AV110" s="972"/>
      <c r="AW110" s="972"/>
      <c r="AX110" s="972"/>
      <c r="AY110" s="972"/>
      <c r="AZ110" s="1013" t="s">
        <v>426</v>
      </c>
      <c r="BA110" s="962"/>
      <c r="BB110" s="962"/>
      <c r="BC110" s="962"/>
      <c r="BD110" s="962"/>
      <c r="BE110" s="962"/>
      <c r="BF110" s="962"/>
      <c r="BG110" s="962"/>
      <c r="BH110" s="962"/>
      <c r="BI110" s="962"/>
      <c r="BJ110" s="962"/>
      <c r="BK110" s="962"/>
      <c r="BL110" s="962"/>
      <c r="BM110" s="962"/>
      <c r="BN110" s="962"/>
      <c r="BO110" s="962"/>
      <c r="BP110" s="963"/>
      <c r="BQ110" s="999">
        <v>12537026</v>
      </c>
      <c r="BR110" s="1000"/>
      <c r="BS110" s="1000"/>
      <c r="BT110" s="1000"/>
      <c r="BU110" s="1000"/>
      <c r="BV110" s="1000">
        <v>12777538</v>
      </c>
      <c r="BW110" s="1000"/>
      <c r="BX110" s="1000"/>
      <c r="BY110" s="1000"/>
      <c r="BZ110" s="1000"/>
      <c r="CA110" s="1000">
        <v>13183420</v>
      </c>
      <c r="CB110" s="1000"/>
      <c r="CC110" s="1000"/>
      <c r="CD110" s="1000"/>
      <c r="CE110" s="1000"/>
      <c r="CF110" s="1014">
        <v>228.4</v>
      </c>
      <c r="CG110" s="1015"/>
      <c r="CH110" s="1015"/>
      <c r="CI110" s="1015"/>
      <c r="CJ110" s="1015"/>
      <c r="CK110" s="1016" t="s">
        <v>427</v>
      </c>
      <c r="CL110" s="1017"/>
      <c r="CM110" s="996" t="s">
        <v>428</v>
      </c>
      <c r="CN110" s="997"/>
      <c r="CO110" s="997"/>
      <c r="CP110" s="997"/>
      <c r="CQ110" s="997"/>
      <c r="CR110" s="997"/>
      <c r="CS110" s="997"/>
      <c r="CT110" s="997"/>
      <c r="CU110" s="997"/>
      <c r="CV110" s="997"/>
      <c r="CW110" s="997"/>
      <c r="CX110" s="997"/>
      <c r="CY110" s="997"/>
      <c r="CZ110" s="997"/>
      <c r="DA110" s="997"/>
      <c r="DB110" s="997"/>
      <c r="DC110" s="997"/>
      <c r="DD110" s="997"/>
      <c r="DE110" s="997"/>
      <c r="DF110" s="998"/>
      <c r="DG110" s="999" t="s">
        <v>429</v>
      </c>
      <c r="DH110" s="1000"/>
      <c r="DI110" s="1000"/>
      <c r="DJ110" s="1000"/>
      <c r="DK110" s="1000"/>
      <c r="DL110" s="1000" t="s">
        <v>119</v>
      </c>
      <c r="DM110" s="1000"/>
      <c r="DN110" s="1000"/>
      <c r="DO110" s="1000"/>
      <c r="DP110" s="1000"/>
      <c r="DQ110" s="1000" t="s">
        <v>119</v>
      </c>
      <c r="DR110" s="1000"/>
      <c r="DS110" s="1000"/>
      <c r="DT110" s="1000"/>
      <c r="DU110" s="1000"/>
      <c r="DV110" s="1001" t="s">
        <v>119</v>
      </c>
      <c r="DW110" s="1001"/>
      <c r="DX110" s="1001"/>
      <c r="DY110" s="1001"/>
      <c r="DZ110" s="1002"/>
    </row>
    <row r="111" spans="1:131" s="226" customFormat="1" ht="26.25" customHeight="1" x14ac:dyDescent="0.15">
      <c r="A111" s="1003" t="s">
        <v>430</v>
      </c>
      <c r="B111" s="1004"/>
      <c r="C111" s="1004"/>
      <c r="D111" s="1004"/>
      <c r="E111" s="1004"/>
      <c r="F111" s="1004"/>
      <c r="G111" s="1004"/>
      <c r="H111" s="1004"/>
      <c r="I111" s="1004"/>
      <c r="J111" s="1004"/>
      <c r="K111" s="1004"/>
      <c r="L111" s="1004"/>
      <c r="M111" s="1004"/>
      <c r="N111" s="1004"/>
      <c r="O111" s="1004"/>
      <c r="P111" s="1004"/>
      <c r="Q111" s="1004"/>
      <c r="R111" s="1004"/>
      <c r="S111" s="1004"/>
      <c r="T111" s="1004"/>
      <c r="U111" s="1004"/>
      <c r="V111" s="1004"/>
      <c r="W111" s="1004"/>
      <c r="X111" s="1004"/>
      <c r="Y111" s="1004"/>
      <c r="Z111" s="1005"/>
      <c r="AA111" s="1006" t="s">
        <v>119</v>
      </c>
      <c r="AB111" s="1007"/>
      <c r="AC111" s="1007"/>
      <c r="AD111" s="1007"/>
      <c r="AE111" s="1008"/>
      <c r="AF111" s="1009" t="s">
        <v>119</v>
      </c>
      <c r="AG111" s="1007"/>
      <c r="AH111" s="1007"/>
      <c r="AI111" s="1007"/>
      <c r="AJ111" s="1008"/>
      <c r="AK111" s="1009" t="s">
        <v>119</v>
      </c>
      <c r="AL111" s="1007"/>
      <c r="AM111" s="1007"/>
      <c r="AN111" s="1007"/>
      <c r="AO111" s="1008"/>
      <c r="AP111" s="1010" t="s">
        <v>119</v>
      </c>
      <c r="AQ111" s="1011"/>
      <c r="AR111" s="1011"/>
      <c r="AS111" s="1011"/>
      <c r="AT111" s="1012"/>
      <c r="AU111" s="973"/>
      <c r="AV111" s="974"/>
      <c r="AW111" s="974"/>
      <c r="AX111" s="974"/>
      <c r="AY111" s="974"/>
      <c r="AZ111" s="1022" t="s">
        <v>431</v>
      </c>
      <c r="BA111" s="1023"/>
      <c r="BB111" s="1023"/>
      <c r="BC111" s="1023"/>
      <c r="BD111" s="1023"/>
      <c r="BE111" s="1023"/>
      <c r="BF111" s="1023"/>
      <c r="BG111" s="1023"/>
      <c r="BH111" s="1023"/>
      <c r="BI111" s="1023"/>
      <c r="BJ111" s="1023"/>
      <c r="BK111" s="1023"/>
      <c r="BL111" s="1023"/>
      <c r="BM111" s="1023"/>
      <c r="BN111" s="1023"/>
      <c r="BO111" s="1023"/>
      <c r="BP111" s="1024"/>
      <c r="BQ111" s="992">
        <v>191362</v>
      </c>
      <c r="BR111" s="993"/>
      <c r="BS111" s="993"/>
      <c r="BT111" s="993"/>
      <c r="BU111" s="993"/>
      <c r="BV111" s="993">
        <v>161396</v>
      </c>
      <c r="BW111" s="993"/>
      <c r="BX111" s="993"/>
      <c r="BY111" s="993"/>
      <c r="BZ111" s="993"/>
      <c r="CA111" s="993">
        <v>131516</v>
      </c>
      <c r="CB111" s="993"/>
      <c r="CC111" s="993"/>
      <c r="CD111" s="993"/>
      <c r="CE111" s="993"/>
      <c r="CF111" s="987">
        <v>2.2999999999999998</v>
      </c>
      <c r="CG111" s="988"/>
      <c r="CH111" s="988"/>
      <c r="CI111" s="988"/>
      <c r="CJ111" s="988"/>
      <c r="CK111" s="1018"/>
      <c r="CL111" s="1019"/>
      <c r="CM111" s="989" t="s">
        <v>432</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119</v>
      </c>
      <c r="DH111" s="993"/>
      <c r="DI111" s="993"/>
      <c r="DJ111" s="993"/>
      <c r="DK111" s="993"/>
      <c r="DL111" s="993" t="s">
        <v>119</v>
      </c>
      <c r="DM111" s="993"/>
      <c r="DN111" s="993"/>
      <c r="DO111" s="993"/>
      <c r="DP111" s="993"/>
      <c r="DQ111" s="993" t="s">
        <v>429</v>
      </c>
      <c r="DR111" s="993"/>
      <c r="DS111" s="993"/>
      <c r="DT111" s="993"/>
      <c r="DU111" s="993"/>
      <c r="DV111" s="994" t="s">
        <v>429</v>
      </c>
      <c r="DW111" s="994"/>
      <c r="DX111" s="994"/>
      <c r="DY111" s="994"/>
      <c r="DZ111" s="995"/>
    </row>
    <row r="112" spans="1:131" s="226" customFormat="1" ht="26.25" customHeight="1" x14ac:dyDescent="0.15">
      <c r="A112" s="1025" t="s">
        <v>433</v>
      </c>
      <c r="B112" s="1026"/>
      <c r="C112" s="1023" t="s">
        <v>434</v>
      </c>
      <c r="D112" s="1023"/>
      <c r="E112" s="1023"/>
      <c r="F112" s="1023"/>
      <c r="G112" s="1023"/>
      <c r="H112" s="1023"/>
      <c r="I112" s="1023"/>
      <c r="J112" s="1023"/>
      <c r="K112" s="1023"/>
      <c r="L112" s="1023"/>
      <c r="M112" s="1023"/>
      <c r="N112" s="1023"/>
      <c r="O112" s="1023"/>
      <c r="P112" s="1023"/>
      <c r="Q112" s="1023"/>
      <c r="R112" s="1023"/>
      <c r="S112" s="1023"/>
      <c r="T112" s="1023"/>
      <c r="U112" s="1023"/>
      <c r="V112" s="1023"/>
      <c r="W112" s="1023"/>
      <c r="X112" s="1023"/>
      <c r="Y112" s="1023"/>
      <c r="Z112" s="1024"/>
      <c r="AA112" s="1031" t="s">
        <v>119</v>
      </c>
      <c r="AB112" s="1032"/>
      <c r="AC112" s="1032"/>
      <c r="AD112" s="1032"/>
      <c r="AE112" s="1033"/>
      <c r="AF112" s="1034" t="s">
        <v>119</v>
      </c>
      <c r="AG112" s="1032"/>
      <c r="AH112" s="1032"/>
      <c r="AI112" s="1032"/>
      <c r="AJ112" s="1033"/>
      <c r="AK112" s="1034" t="s">
        <v>119</v>
      </c>
      <c r="AL112" s="1032"/>
      <c r="AM112" s="1032"/>
      <c r="AN112" s="1032"/>
      <c r="AO112" s="1033"/>
      <c r="AP112" s="1035" t="s">
        <v>429</v>
      </c>
      <c r="AQ112" s="1036"/>
      <c r="AR112" s="1036"/>
      <c r="AS112" s="1036"/>
      <c r="AT112" s="1037"/>
      <c r="AU112" s="973"/>
      <c r="AV112" s="974"/>
      <c r="AW112" s="974"/>
      <c r="AX112" s="974"/>
      <c r="AY112" s="974"/>
      <c r="AZ112" s="1022" t="s">
        <v>435</v>
      </c>
      <c r="BA112" s="1023"/>
      <c r="BB112" s="1023"/>
      <c r="BC112" s="1023"/>
      <c r="BD112" s="1023"/>
      <c r="BE112" s="1023"/>
      <c r="BF112" s="1023"/>
      <c r="BG112" s="1023"/>
      <c r="BH112" s="1023"/>
      <c r="BI112" s="1023"/>
      <c r="BJ112" s="1023"/>
      <c r="BK112" s="1023"/>
      <c r="BL112" s="1023"/>
      <c r="BM112" s="1023"/>
      <c r="BN112" s="1023"/>
      <c r="BO112" s="1023"/>
      <c r="BP112" s="1024"/>
      <c r="BQ112" s="992">
        <v>7124561</v>
      </c>
      <c r="BR112" s="993"/>
      <c r="BS112" s="993"/>
      <c r="BT112" s="993"/>
      <c r="BU112" s="993"/>
      <c r="BV112" s="993">
        <v>8133907</v>
      </c>
      <c r="BW112" s="993"/>
      <c r="BX112" s="993"/>
      <c r="BY112" s="993"/>
      <c r="BZ112" s="993"/>
      <c r="CA112" s="993">
        <v>9339309</v>
      </c>
      <c r="CB112" s="993"/>
      <c r="CC112" s="993"/>
      <c r="CD112" s="993"/>
      <c r="CE112" s="993"/>
      <c r="CF112" s="987">
        <v>161.80000000000001</v>
      </c>
      <c r="CG112" s="988"/>
      <c r="CH112" s="988"/>
      <c r="CI112" s="988"/>
      <c r="CJ112" s="988"/>
      <c r="CK112" s="1018"/>
      <c r="CL112" s="1019"/>
      <c r="CM112" s="989" t="s">
        <v>436</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t="s">
        <v>429</v>
      </c>
      <c r="DH112" s="993"/>
      <c r="DI112" s="993"/>
      <c r="DJ112" s="993"/>
      <c r="DK112" s="993"/>
      <c r="DL112" s="993" t="s">
        <v>429</v>
      </c>
      <c r="DM112" s="993"/>
      <c r="DN112" s="993"/>
      <c r="DO112" s="993"/>
      <c r="DP112" s="993"/>
      <c r="DQ112" s="993" t="s">
        <v>119</v>
      </c>
      <c r="DR112" s="993"/>
      <c r="DS112" s="993"/>
      <c r="DT112" s="993"/>
      <c r="DU112" s="993"/>
      <c r="DV112" s="994" t="s">
        <v>429</v>
      </c>
      <c r="DW112" s="994"/>
      <c r="DX112" s="994"/>
      <c r="DY112" s="994"/>
      <c r="DZ112" s="995"/>
    </row>
    <row r="113" spans="1:130" s="226" customFormat="1" ht="26.25" customHeight="1" x14ac:dyDescent="0.15">
      <c r="A113" s="1027"/>
      <c r="B113" s="1028"/>
      <c r="C113" s="1023" t="s">
        <v>437</v>
      </c>
      <c r="D113" s="1023"/>
      <c r="E113" s="1023"/>
      <c r="F113" s="1023"/>
      <c r="G113" s="1023"/>
      <c r="H113" s="1023"/>
      <c r="I113" s="1023"/>
      <c r="J113" s="1023"/>
      <c r="K113" s="1023"/>
      <c r="L113" s="1023"/>
      <c r="M113" s="1023"/>
      <c r="N113" s="1023"/>
      <c r="O113" s="1023"/>
      <c r="P113" s="1023"/>
      <c r="Q113" s="1023"/>
      <c r="R113" s="1023"/>
      <c r="S113" s="1023"/>
      <c r="T113" s="1023"/>
      <c r="U113" s="1023"/>
      <c r="V113" s="1023"/>
      <c r="W113" s="1023"/>
      <c r="X113" s="1023"/>
      <c r="Y113" s="1023"/>
      <c r="Z113" s="1024"/>
      <c r="AA113" s="1006">
        <v>386947</v>
      </c>
      <c r="AB113" s="1007"/>
      <c r="AC113" s="1007"/>
      <c r="AD113" s="1007"/>
      <c r="AE113" s="1008"/>
      <c r="AF113" s="1009">
        <v>436673</v>
      </c>
      <c r="AG113" s="1007"/>
      <c r="AH113" s="1007"/>
      <c r="AI113" s="1007"/>
      <c r="AJ113" s="1008"/>
      <c r="AK113" s="1009">
        <v>506242</v>
      </c>
      <c r="AL113" s="1007"/>
      <c r="AM113" s="1007"/>
      <c r="AN113" s="1007"/>
      <c r="AO113" s="1008"/>
      <c r="AP113" s="1010">
        <v>8.8000000000000007</v>
      </c>
      <c r="AQ113" s="1011"/>
      <c r="AR113" s="1011"/>
      <c r="AS113" s="1011"/>
      <c r="AT113" s="1012"/>
      <c r="AU113" s="973"/>
      <c r="AV113" s="974"/>
      <c r="AW113" s="974"/>
      <c r="AX113" s="974"/>
      <c r="AY113" s="974"/>
      <c r="AZ113" s="1022" t="s">
        <v>438</v>
      </c>
      <c r="BA113" s="1023"/>
      <c r="BB113" s="1023"/>
      <c r="BC113" s="1023"/>
      <c r="BD113" s="1023"/>
      <c r="BE113" s="1023"/>
      <c r="BF113" s="1023"/>
      <c r="BG113" s="1023"/>
      <c r="BH113" s="1023"/>
      <c r="BI113" s="1023"/>
      <c r="BJ113" s="1023"/>
      <c r="BK113" s="1023"/>
      <c r="BL113" s="1023"/>
      <c r="BM113" s="1023"/>
      <c r="BN113" s="1023"/>
      <c r="BO113" s="1023"/>
      <c r="BP113" s="1024"/>
      <c r="BQ113" s="992">
        <v>836858</v>
      </c>
      <c r="BR113" s="993"/>
      <c r="BS113" s="993"/>
      <c r="BT113" s="993"/>
      <c r="BU113" s="993"/>
      <c r="BV113" s="993">
        <v>791969</v>
      </c>
      <c r="BW113" s="993"/>
      <c r="BX113" s="993"/>
      <c r="BY113" s="993"/>
      <c r="BZ113" s="993"/>
      <c r="CA113" s="993">
        <v>820550</v>
      </c>
      <c r="CB113" s="993"/>
      <c r="CC113" s="993"/>
      <c r="CD113" s="993"/>
      <c r="CE113" s="993"/>
      <c r="CF113" s="987">
        <v>14.2</v>
      </c>
      <c r="CG113" s="988"/>
      <c r="CH113" s="988"/>
      <c r="CI113" s="988"/>
      <c r="CJ113" s="988"/>
      <c r="CK113" s="1018"/>
      <c r="CL113" s="1019"/>
      <c r="CM113" s="989" t="s">
        <v>439</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31" t="s">
        <v>119</v>
      </c>
      <c r="DH113" s="1032"/>
      <c r="DI113" s="1032"/>
      <c r="DJ113" s="1032"/>
      <c r="DK113" s="1033"/>
      <c r="DL113" s="1034" t="s">
        <v>119</v>
      </c>
      <c r="DM113" s="1032"/>
      <c r="DN113" s="1032"/>
      <c r="DO113" s="1032"/>
      <c r="DP113" s="1033"/>
      <c r="DQ113" s="1034" t="s">
        <v>119</v>
      </c>
      <c r="DR113" s="1032"/>
      <c r="DS113" s="1032"/>
      <c r="DT113" s="1032"/>
      <c r="DU113" s="1033"/>
      <c r="DV113" s="1035" t="s">
        <v>119</v>
      </c>
      <c r="DW113" s="1036"/>
      <c r="DX113" s="1036"/>
      <c r="DY113" s="1036"/>
      <c r="DZ113" s="1037"/>
    </row>
    <row r="114" spans="1:130" s="226" customFormat="1" ht="26.25" customHeight="1" x14ac:dyDescent="0.15">
      <c r="A114" s="1027"/>
      <c r="B114" s="1028"/>
      <c r="C114" s="1023" t="s">
        <v>440</v>
      </c>
      <c r="D114" s="1023"/>
      <c r="E114" s="1023"/>
      <c r="F114" s="1023"/>
      <c r="G114" s="1023"/>
      <c r="H114" s="1023"/>
      <c r="I114" s="1023"/>
      <c r="J114" s="1023"/>
      <c r="K114" s="1023"/>
      <c r="L114" s="1023"/>
      <c r="M114" s="1023"/>
      <c r="N114" s="1023"/>
      <c r="O114" s="1023"/>
      <c r="P114" s="1023"/>
      <c r="Q114" s="1023"/>
      <c r="R114" s="1023"/>
      <c r="S114" s="1023"/>
      <c r="T114" s="1023"/>
      <c r="U114" s="1023"/>
      <c r="V114" s="1023"/>
      <c r="W114" s="1023"/>
      <c r="X114" s="1023"/>
      <c r="Y114" s="1023"/>
      <c r="Z114" s="1024"/>
      <c r="AA114" s="1031">
        <v>36754</v>
      </c>
      <c r="AB114" s="1032"/>
      <c r="AC114" s="1032"/>
      <c r="AD114" s="1032"/>
      <c r="AE114" s="1033"/>
      <c r="AF114" s="1034">
        <v>64270</v>
      </c>
      <c r="AG114" s="1032"/>
      <c r="AH114" s="1032"/>
      <c r="AI114" s="1032"/>
      <c r="AJ114" s="1033"/>
      <c r="AK114" s="1034">
        <v>90568</v>
      </c>
      <c r="AL114" s="1032"/>
      <c r="AM114" s="1032"/>
      <c r="AN114" s="1032"/>
      <c r="AO114" s="1033"/>
      <c r="AP114" s="1035">
        <v>1.6</v>
      </c>
      <c r="AQ114" s="1036"/>
      <c r="AR114" s="1036"/>
      <c r="AS114" s="1036"/>
      <c r="AT114" s="1037"/>
      <c r="AU114" s="973"/>
      <c r="AV114" s="974"/>
      <c r="AW114" s="974"/>
      <c r="AX114" s="974"/>
      <c r="AY114" s="974"/>
      <c r="AZ114" s="1022" t="s">
        <v>441</v>
      </c>
      <c r="BA114" s="1023"/>
      <c r="BB114" s="1023"/>
      <c r="BC114" s="1023"/>
      <c r="BD114" s="1023"/>
      <c r="BE114" s="1023"/>
      <c r="BF114" s="1023"/>
      <c r="BG114" s="1023"/>
      <c r="BH114" s="1023"/>
      <c r="BI114" s="1023"/>
      <c r="BJ114" s="1023"/>
      <c r="BK114" s="1023"/>
      <c r="BL114" s="1023"/>
      <c r="BM114" s="1023"/>
      <c r="BN114" s="1023"/>
      <c r="BO114" s="1023"/>
      <c r="BP114" s="1024"/>
      <c r="BQ114" s="992">
        <v>1598895</v>
      </c>
      <c r="BR114" s="993"/>
      <c r="BS114" s="993"/>
      <c r="BT114" s="993"/>
      <c r="BU114" s="993"/>
      <c r="BV114" s="993">
        <v>1546762</v>
      </c>
      <c r="BW114" s="993"/>
      <c r="BX114" s="993"/>
      <c r="BY114" s="993"/>
      <c r="BZ114" s="993"/>
      <c r="CA114" s="993">
        <v>1356877</v>
      </c>
      <c r="CB114" s="993"/>
      <c r="CC114" s="993"/>
      <c r="CD114" s="993"/>
      <c r="CE114" s="993"/>
      <c r="CF114" s="987">
        <v>23.5</v>
      </c>
      <c r="CG114" s="988"/>
      <c r="CH114" s="988"/>
      <c r="CI114" s="988"/>
      <c r="CJ114" s="988"/>
      <c r="CK114" s="1018"/>
      <c r="CL114" s="1019"/>
      <c r="CM114" s="989" t="s">
        <v>442</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31" t="s">
        <v>119</v>
      </c>
      <c r="DH114" s="1032"/>
      <c r="DI114" s="1032"/>
      <c r="DJ114" s="1032"/>
      <c r="DK114" s="1033"/>
      <c r="DL114" s="1034" t="s">
        <v>119</v>
      </c>
      <c r="DM114" s="1032"/>
      <c r="DN114" s="1032"/>
      <c r="DO114" s="1032"/>
      <c r="DP114" s="1033"/>
      <c r="DQ114" s="1034" t="s">
        <v>119</v>
      </c>
      <c r="DR114" s="1032"/>
      <c r="DS114" s="1032"/>
      <c r="DT114" s="1032"/>
      <c r="DU114" s="1033"/>
      <c r="DV114" s="1035" t="s">
        <v>119</v>
      </c>
      <c r="DW114" s="1036"/>
      <c r="DX114" s="1036"/>
      <c r="DY114" s="1036"/>
      <c r="DZ114" s="1037"/>
    </row>
    <row r="115" spans="1:130" s="226" customFormat="1" ht="26.25" customHeight="1" x14ac:dyDescent="0.15">
      <c r="A115" s="1027"/>
      <c r="B115" s="1028"/>
      <c r="C115" s="1023" t="s">
        <v>443</v>
      </c>
      <c r="D115" s="1023"/>
      <c r="E115" s="1023"/>
      <c r="F115" s="1023"/>
      <c r="G115" s="1023"/>
      <c r="H115" s="1023"/>
      <c r="I115" s="1023"/>
      <c r="J115" s="1023"/>
      <c r="K115" s="1023"/>
      <c r="L115" s="1023"/>
      <c r="M115" s="1023"/>
      <c r="N115" s="1023"/>
      <c r="O115" s="1023"/>
      <c r="P115" s="1023"/>
      <c r="Q115" s="1023"/>
      <c r="R115" s="1023"/>
      <c r="S115" s="1023"/>
      <c r="T115" s="1023"/>
      <c r="U115" s="1023"/>
      <c r="V115" s="1023"/>
      <c r="W115" s="1023"/>
      <c r="X115" s="1023"/>
      <c r="Y115" s="1023"/>
      <c r="Z115" s="1024"/>
      <c r="AA115" s="1006">
        <v>43701</v>
      </c>
      <c r="AB115" s="1007"/>
      <c r="AC115" s="1007"/>
      <c r="AD115" s="1007"/>
      <c r="AE115" s="1008"/>
      <c r="AF115" s="1009">
        <v>55627</v>
      </c>
      <c r="AG115" s="1007"/>
      <c r="AH115" s="1007"/>
      <c r="AI115" s="1007"/>
      <c r="AJ115" s="1008"/>
      <c r="AK115" s="1009">
        <v>40744</v>
      </c>
      <c r="AL115" s="1007"/>
      <c r="AM115" s="1007"/>
      <c r="AN115" s="1007"/>
      <c r="AO115" s="1008"/>
      <c r="AP115" s="1010">
        <v>0.7</v>
      </c>
      <c r="AQ115" s="1011"/>
      <c r="AR115" s="1011"/>
      <c r="AS115" s="1011"/>
      <c r="AT115" s="1012"/>
      <c r="AU115" s="973"/>
      <c r="AV115" s="974"/>
      <c r="AW115" s="974"/>
      <c r="AX115" s="974"/>
      <c r="AY115" s="974"/>
      <c r="AZ115" s="1022" t="s">
        <v>444</v>
      </c>
      <c r="BA115" s="1023"/>
      <c r="BB115" s="1023"/>
      <c r="BC115" s="1023"/>
      <c r="BD115" s="1023"/>
      <c r="BE115" s="1023"/>
      <c r="BF115" s="1023"/>
      <c r="BG115" s="1023"/>
      <c r="BH115" s="1023"/>
      <c r="BI115" s="1023"/>
      <c r="BJ115" s="1023"/>
      <c r="BK115" s="1023"/>
      <c r="BL115" s="1023"/>
      <c r="BM115" s="1023"/>
      <c r="BN115" s="1023"/>
      <c r="BO115" s="1023"/>
      <c r="BP115" s="1024"/>
      <c r="BQ115" s="992" t="s">
        <v>119</v>
      </c>
      <c r="BR115" s="993"/>
      <c r="BS115" s="993"/>
      <c r="BT115" s="993"/>
      <c r="BU115" s="993"/>
      <c r="BV115" s="993" t="s">
        <v>119</v>
      </c>
      <c r="BW115" s="993"/>
      <c r="BX115" s="993"/>
      <c r="BY115" s="993"/>
      <c r="BZ115" s="993"/>
      <c r="CA115" s="993" t="s">
        <v>429</v>
      </c>
      <c r="CB115" s="993"/>
      <c r="CC115" s="993"/>
      <c r="CD115" s="993"/>
      <c r="CE115" s="993"/>
      <c r="CF115" s="987" t="s">
        <v>119</v>
      </c>
      <c r="CG115" s="988"/>
      <c r="CH115" s="988"/>
      <c r="CI115" s="988"/>
      <c r="CJ115" s="988"/>
      <c r="CK115" s="1018"/>
      <c r="CL115" s="1019"/>
      <c r="CM115" s="1022" t="s">
        <v>445</v>
      </c>
      <c r="CN115" s="1043"/>
      <c r="CO115" s="1043"/>
      <c r="CP115" s="1043"/>
      <c r="CQ115" s="1043"/>
      <c r="CR115" s="1043"/>
      <c r="CS115" s="1043"/>
      <c r="CT115" s="1043"/>
      <c r="CU115" s="1043"/>
      <c r="CV115" s="1043"/>
      <c r="CW115" s="1043"/>
      <c r="CX115" s="1043"/>
      <c r="CY115" s="1043"/>
      <c r="CZ115" s="1043"/>
      <c r="DA115" s="1043"/>
      <c r="DB115" s="1043"/>
      <c r="DC115" s="1043"/>
      <c r="DD115" s="1043"/>
      <c r="DE115" s="1043"/>
      <c r="DF115" s="1024"/>
      <c r="DG115" s="1031" t="s">
        <v>119</v>
      </c>
      <c r="DH115" s="1032"/>
      <c r="DI115" s="1032"/>
      <c r="DJ115" s="1032"/>
      <c r="DK115" s="1033"/>
      <c r="DL115" s="1034" t="s">
        <v>429</v>
      </c>
      <c r="DM115" s="1032"/>
      <c r="DN115" s="1032"/>
      <c r="DO115" s="1032"/>
      <c r="DP115" s="1033"/>
      <c r="DQ115" s="1034" t="s">
        <v>119</v>
      </c>
      <c r="DR115" s="1032"/>
      <c r="DS115" s="1032"/>
      <c r="DT115" s="1032"/>
      <c r="DU115" s="1033"/>
      <c r="DV115" s="1035" t="s">
        <v>429</v>
      </c>
      <c r="DW115" s="1036"/>
      <c r="DX115" s="1036"/>
      <c r="DY115" s="1036"/>
      <c r="DZ115" s="1037"/>
    </row>
    <row r="116" spans="1:130" s="226" customFormat="1" ht="26.25" customHeight="1" x14ac:dyDescent="0.15">
      <c r="A116" s="1029"/>
      <c r="B116" s="1030"/>
      <c r="C116" s="1038" t="s">
        <v>446</v>
      </c>
      <c r="D116" s="1038"/>
      <c r="E116" s="1038"/>
      <c r="F116" s="1038"/>
      <c r="G116" s="1038"/>
      <c r="H116" s="1038"/>
      <c r="I116" s="1038"/>
      <c r="J116" s="1038"/>
      <c r="K116" s="1038"/>
      <c r="L116" s="1038"/>
      <c r="M116" s="1038"/>
      <c r="N116" s="1038"/>
      <c r="O116" s="1038"/>
      <c r="P116" s="1038"/>
      <c r="Q116" s="1038"/>
      <c r="R116" s="1038"/>
      <c r="S116" s="1038"/>
      <c r="T116" s="1038"/>
      <c r="U116" s="1038"/>
      <c r="V116" s="1038"/>
      <c r="W116" s="1038"/>
      <c r="X116" s="1038"/>
      <c r="Y116" s="1038"/>
      <c r="Z116" s="1039"/>
      <c r="AA116" s="1031" t="s">
        <v>119</v>
      </c>
      <c r="AB116" s="1032"/>
      <c r="AC116" s="1032"/>
      <c r="AD116" s="1032"/>
      <c r="AE116" s="1033"/>
      <c r="AF116" s="1034" t="s">
        <v>119</v>
      </c>
      <c r="AG116" s="1032"/>
      <c r="AH116" s="1032"/>
      <c r="AI116" s="1032"/>
      <c r="AJ116" s="1033"/>
      <c r="AK116" s="1034" t="s">
        <v>119</v>
      </c>
      <c r="AL116" s="1032"/>
      <c r="AM116" s="1032"/>
      <c r="AN116" s="1032"/>
      <c r="AO116" s="1033"/>
      <c r="AP116" s="1035" t="s">
        <v>119</v>
      </c>
      <c r="AQ116" s="1036"/>
      <c r="AR116" s="1036"/>
      <c r="AS116" s="1036"/>
      <c r="AT116" s="1037"/>
      <c r="AU116" s="973"/>
      <c r="AV116" s="974"/>
      <c r="AW116" s="974"/>
      <c r="AX116" s="974"/>
      <c r="AY116" s="974"/>
      <c r="AZ116" s="1040" t="s">
        <v>447</v>
      </c>
      <c r="BA116" s="1041"/>
      <c r="BB116" s="1041"/>
      <c r="BC116" s="1041"/>
      <c r="BD116" s="1041"/>
      <c r="BE116" s="1041"/>
      <c r="BF116" s="1041"/>
      <c r="BG116" s="1041"/>
      <c r="BH116" s="1041"/>
      <c r="BI116" s="1041"/>
      <c r="BJ116" s="1041"/>
      <c r="BK116" s="1041"/>
      <c r="BL116" s="1041"/>
      <c r="BM116" s="1041"/>
      <c r="BN116" s="1041"/>
      <c r="BO116" s="1041"/>
      <c r="BP116" s="1042"/>
      <c r="BQ116" s="992" t="s">
        <v>119</v>
      </c>
      <c r="BR116" s="993"/>
      <c r="BS116" s="993"/>
      <c r="BT116" s="993"/>
      <c r="BU116" s="993"/>
      <c r="BV116" s="993" t="s">
        <v>119</v>
      </c>
      <c r="BW116" s="993"/>
      <c r="BX116" s="993"/>
      <c r="BY116" s="993"/>
      <c r="BZ116" s="993"/>
      <c r="CA116" s="993" t="s">
        <v>119</v>
      </c>
      <c r="CB116" s="993"/>
      <c r="CC116" s="993"/>
      <c r="CD116" s="993"/>
      <c r="CE116" s="993"/>
      <c r="CF116" s="987" t="s">
        <v>119</v>
      </c>
      <c r="CG116" s="988"/>
      <c r="CH116" s="988"/>
      <c r="CI116" s="988"/>
      <c r="CJ116" s="988"/>
      <c r="CK116" s="1018"/>
      <c r="CL116" s="1019"/>
      <c r="CM116" s="989" t="s">
        <v>448</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31">
        <v>191362</v>
      </c>
      <c r="DH116" s="1032"/>
      <c r="DI116" s="1032"/>
      <c r="DJ116" s="1032"/>
      <c r="DK116" s="1033"/>
      <c r="DL116" s="1034">
        <v>161396</v>
      </c>
      <c r="DM116" s="1032"/>
      <c r="DN116" s="1032"/>
      <c r="DO116" s="1032"/>
      <c r="DP116" s="1033"/>
      <c r="DQ116" s="1034">
        <v>131516</v>
      </c>
      <c r="DR116" s="1032"/>
      <c r="DS116" s="1032"/>
      <c r="DT116" s="1032"/>
      <c r="DU116" s="1033"/>
      <c r="DV116" s="1035">
        <v>2.2999999999999998</v>
      </c>
      <c r="DW116" s="1036"/>
      <c r="DX116" s="1036"/>
      <c r="DY116" s="1036"/>
      <c r="DZ116" s="1037"/>
    </row>
    <row r="117" spans="1:130" s="226" customFormat="1" ht="26.25" customHeight="1" x14ac:dyDescent="0.15">
      <c r="A117" s="977" t="s">
        <v>180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8" t="s">
        <v>449</v>
      </c>
      <c r="Z117" s="959"/>
      <c r="AA117" s="1049">
        <v>1712416</v>
      </c>
      <c r="AB117" s="1050"/>
      <c r="AC117" s="1050"/>
      <c r="AD117" s="1050"/>
      <c r="AE117" s="1051"/>
      <c r="AF117" s="1052">
        <v>1867722</v>
      </c>
      <c r="AG117" s="1050"/>
      <c r="AH117" s="1050"/>
      <c r="AI117" s="1050"/>
      <c r="AJ117" s="1051"/>
      <c r="AK117" s="1052">
        <v>1996402</v>
      </c>
      <c r="AL117" s="1050"/>
      <c r="AM117" s="1050"/>
      <c r="AN117" s="1050"/>
      <c r="AO117" s="1051"/>
      <c r="AP117" s="1053"/>
      <c r="AQ117" s="1054"/>
      <c r="AR117" s="1054"/>
      <c r="AS117" s="1054"/>
      <c r="AT117" s="1055"/>
      <c r="AU117" s="973"/>
      <c r="AV117" s="974"/>
      <c r="AW117" s="974"/>
      <c r="AX117" s="974"/>
      <c r="AY117" s="974"/>
      <c r="AZ117" s="1040" t="s">
        <v>450</v>
      </c>
      <c r="BA117" s="1041"/>
      <c r="BB117" s="1041"/>
      <c r="BC117" s="1041"/>
      <c r="BD117" s="1041"/>
      <c r="BE117" s="1041"/>
      <c r="BF117" s="1041"/>
      <c r="BG117" s="1041"/>
      <c r="BH117" s="1041"/>
      <c r="BI117" s="1041"/>
      <c r="BJ117" s="1041"/>
      <c r="BK117" s="1041"/>
      <c r="BL117" s="1041"/>
      <c r="BM117" s="1041"/>
      <c r="BN117" s="1041"/>
      <c r="BO117" s="1041"/>
      <c r="BP117" s="1042"/>
      <c r="BQ117" s="992" t="s">
        <v>119</v>
      </c>
      <c r="BR117" s="993"/>
      <c r="BS117" s="993"/>
      <c r="BT117" s="993"/>
      <c r="BU117" s="993"/>
      <c r="BV117" s="993" t="s">
        <v>119</v>
      </c>
      <c r="BW117" s="993"/>
      <c r="BX117" s="993"/>
      <c r="BY117" s="993"/>
      <c r="BZ117" s="993"/>
      <c r="CA117" s="993" t="s">
        <v>119</v>
      </c>
      <c r="CB117" s="993"/>
      <c r="CC117" s="993"/>
      <c r="CD117" s="993"/>
      <c r="CE117" s="993"/>
      <c r="CF117" s="987" t="s">
        <v>119</v>
      </c>
      <c r="CG117" s="988"/>
      <c r="CH117" s="988"/>
      <c r="CI117" s="988"/>
      <c r="CJ117" s="988"/>
      <c r="CK117" s="1018"/>
      <c r="CL117" s="1019"/>
      <c r="CM117" s="989" t="s">
        <v>451</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31" t="s">
        <v>119</v>
      </c>
      <c r="DH117" s="1032"/>
      <c r="DI117" s="1032"/>
      <c r="DJ117" s="1032"/>
      <c r="DK117" s="1033"/>
      <c r="DL117" s="1034" t="s">
        <v>119</v>
      </c>
      <c r="DM117" s="1032"/>
      <c r="DN117" s="1032"/>
      <c r="DO117" s="1032"/>
      <c r="DP117" s="1033"/>
      <c r="DQ117" s="1034" t="s">
        <v>119</v>
      </c>
      <c r="DR117" s="1032"/>
      <c r="DS117" s="1032"/>
      <c r="DT117" s="1032"/>
      <c r="DU117" s="1033"/>
      <c r="DV117" s="1035" t="s">
        <v>119</v>
      </c>
      <c r="DW117" s="1036"/>
      <c r="DX117" s="1036"/>
      <c r="DY117" s="1036"/>
      <c r="DZ117" s="1037"/>
    </row>
    <row r="118" spans="1:130" s="226" customFormat="1" ht="26.25" customHeight="1" x14ac:dyDescent="0.15">
      <c r="A118" s="977" t="s">
        <v>424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422</v>
      </c>
      <c r="AB118" s="958"/>
      <c r="AC118" s="958"/>
      <c r="AD118" s="958"/>
      <c r="AE118" s="959"/>
      <c r="AF118" s="957" t="s">
        <v>306</v>
      </c>
      <c r="AG118" s="958"/>
      <c r="AH118" s="958"/>
      <c r="AI118" s="958"/>
      <c r="AJ118" s="959"/>
      <c r="AK118" s="957" t="s">
        <v>305</v>
      </c>
      <c r="AL118" s="958"/>
      <c r="AM118" s="958"/>
      <c r="AN118" s="958"/>
      <c r="AO118" s="959"/>
      <c r="AP118" s="1044" t="s">
        <v>423</v>
      </c>
      <c r="AQ118" s="1045"/>
      <c r="AR118" s="1045"/>
      <c r="AS118" s="1045"/>
      <c r="AT118" s="1046"/>
      <c r="AU118" s="973"/>
      <c r="AV118" s="974"/>
      <c r="AW118" s="974"/>
      <c r="AX118" s="974"/>
      <c r="AY118" s="974"/>
      <c r="AZ118" s="1047" t="s">
        <v>452</v>
      </c>
      <c r="BA118" s="1038"/>
      <c r="BB118" s="1038"/>
      <c r="BC118" s="1038"/>
      <c r="BD118" s="1038"/>
      <c r="BE118" s="1038"/>
      <c r="BF118" s="1038"/>
      <c r="BG118" s="1038"/>
      <c r="BH118" s="1038"/>
      <c r="BI118" s="1038"/>
      <c r="BJ118" s="1038"/>
      <c r="BK118" s="1038"/>
      <c r="BL118" s="1038"/>
      <c r="BM118" s="1038"/>
      <c r="BN118" s="1038"/>
      <c r="BO118" s="1038"/>
      <c r="BP118" s="1039"/>
      <c r="BQ118" s="1070" t="s">
        <v>119</v>
      </c>
      <c r="BR118" s="1071"/>
      <c r="BS118" s="1071"/>
      <c r="BT118" s="1071"/>
      <c r="BU118" s="1071"/>
      <c r="BV118" s="1071" t="s">
        <v>119</v>
      </c>
      <c r="BW118" s="1071"/>
      <c r="BX118" s="1071"/>
      <c r="BY118" s="1071"/>
      <c r="BZ118" s="1071"/>
      <c r="CA118" s="1071" t="s">
        <v>119</v>
      </c>
      <c r="CB118" s="1071"/>
      <c r="CC118" s="1071"/>
      <c r="CD118" s="1071"/>
      <c r="CE118" s="1071"/>
      <c r="CF118" s="987" t="s">
        <v>119</v>
      </c>
      <c r="CG118" s="988"/>
      <c r="CH118" s="988"/>
      <c r="CI118" s="988"/>
      <c r="CJ118" s="988"/>
      <c r="CK118" s="1018"/>
      <c r="CL118" s="1019"/>
      <c r="CM118" s="989" t="s">
        <v>453</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31" t="s">
        <v>429</v>
      </c>
      <c r="DH118" s="1032"/>
      <c r="DI118" s="1032"/>
      <c r="DJ118" s="1032"/>
      <c r="DK118" s="1033"/>
      <c r="DL118" s="1034" t="s">
        <v>119</v>
      </c>
      <c r="DM118" s="1032"/>
      <c r="DN118" s="1032"/>
      <c r="DO118" s="1032"/>
      <c r="DP118" s="1033"/>
      <c r="DQ118" s="1034" t="s">
        <v>119</v>
      </c>
      <c r="DR118" s="1032"/>
      <c r="DS118" s="1032"/>
      <c r="DT118" s="1032"/>
      <c r="DU118" s="1033"/>
      <c r="DV118" s="1035" t="s">
        <v>119</v>
      </c>
      <c r="DW118" s="1036"/>
      <c r="DX118" s="1036"/>
      <c r="DY118" s="1036"/>
      <c r="DZ118" s="1037"/>
    </row>
    <row r="119" spans="1:130" s="226" customFormat="1" ht="26.25" customHeight="1" x14ac:dyDescent="0.15">
      <c r="A119" s="1131" t="s">
        <v>427</v>
      </c>
      <c r="B119" s="1017"/>
      <c r="C119" s="996" t="s">
        <v>428</v>
      </c>
      <c r="D119" s="997"/>
      <c r="E119" s="997"/>
      <c r="F119" s="997"/>
      <c r="G119" s="997"/>
      <c r="H119" s="997"/>
      <c r="I119" s="997"/>
      <c r="J119" s="997"/>
      <c r="K119" s="997"/>
      <c r="L119" s="997"/>
      <c r="M119" s="997"/>
      <c r="N119" s="997"/>
      <c r="O119" s="997"/>
      <c r="P119" s="997"/>
      <c r="Q119" s="997"/>
      <c r="R119" s="997"/>
      <c r="S119" s="997"/>
      <c r="T119" s="997"/>
      <c r="U119" s="997"/>
      <c r="V119" s="997"/>
      <c r="W119" s="997"/>
      <c r="X119" s="997"/>
      <c r="Y119" s="997"/>
      <c r="Z119" s="998"/>
      <c r="AA119" s="964" t="s">
        <v>119</v>
      </c>
      <c r="AB119" s="965"/>
      <c r="AC119" s="965"/>
      <c r="AD119" s="965"/>
      <c r="AE119" s="966"/>
      <c r="AF119" s="967" t="s">
        <v>119</v>
      </c>
      <c r="AG119" s="965"/>
      <c r="AH119" s="965"/>
      <c r="AI119" s="965"/>
      <c r="AJ119" s="966"/>
      <c r="AK119" s="967" t="s">
        <v>119</v>
      </c>
      <c r="AL119" s="965"/>
      <c r="AM119" s="965"/>
      <c r="AN119" s="965"/>
      <c r="AO119" s="966"/>
      <c r="AP119" s="968" t="s">
        <v>119</v>
      </c>
      <c r="AQ119" s="969"/>
      <c r="AR119" s="969"/>
      <c r="AS119" s="969"/>
      <c r="AT119" s="970"/>
      <c r="AU119" s="975"/>
      <c r="AV119" s="976"/>
      <c r="AW119" s="976"/>
      <c r="AX119" s="976"/>
      <c r="AY119" s="976"/>
      <c r="AZ119" s="257" t="s">
        <v>180</v>
      </c>
      <c r="BA119" s="257"/>
      <c r="BB119" s="257"/>
      <c r="BC119" s="257"/>
      <c r="BD119" s="257"/>
      <c r="BE119" s="257"/>
      <c r="BF119" s="257"/>
      <c r="BG119" s="257"/>
      <c r="BH119" s="257"/>
      <c r="BI119" s="257"/>
      <c r="BJ119" s="257"/>
      <c r="BK119" s="257"/>
      <c r="BL119" s="257"/>
      <c r="BM119" s="257"/>
      <c r="BN119" s="257"/>
      <c r="BO119" s="1048" t="s">
        <v>454</v>
      </c>
      <c r="BP119" s="1079"/>
      <c r="BQ119" s="1070">
        <v>22288702</v>
      </c>
      <c r="BR119" s="1071"/>
      <c r="BS119" s="1071"/>
      <c r="BT119" s="1071"/>
      <c r="BU119" s="1071"/>
      <c r="BV119" s="1071">
        <v>23411572</v>
      </c>
      <c r="BW119" s="1071"/>
      <c r="BX119" s="1071"/>
      <c r="BY119" s="1071"/>
      <c r="BZ119" s="1071"/>
      <c r="CA119" s="1071">
        <v>24831672</v>
      </c>
      <c r="CB119" s="1071"/>
      <c r="CC119" s="1071"/>
      <c r="CD119" s="1071"/>
      <c r="CE119" s="1071"/>
      <c r="CF119" s="1072"/>
      <c r="CG119" s="1073"/>
      <c r="CH119" s="1073"/>
      <c r="CI119" s="1073"/>
      <c r="CJ119" s="1074"/>
      <c r="CK119" s="1020"/>
      <c r="CL119" s="1021"/>
      <c r="CM119" s="1075" t="s">
        <v>455</v>
      </c>
      <c r="CN119" s="1076"/>
      <c r="CO119" s="1076"/>
      <c r="CP119" s="1076"/>
      <c r="CQ119" s="1076"/>
      <c r="CR119" s="1076"/>
      <c r="CS119" s="1076"/>
      <c r="CT119" s="1076"/>
      <c r="CU119" s="1076"/>
      <c r="CV119" s="1076"/>
      <c r="CW119" s="1076"/>
      <c r="CX119" s="1076"/>
      <c r="CY119" s="1076"/>
      <c r="CZ119" s="1076"/>
      <c r="DA119" s="1076"/>
      <c r="DB119" s="1076"/>
      <c r="DC119" s="1076"/>
      <c r="DD119" s="1076"/>
      <c r="DE119" s="1076"/>
      <c r="DF119" s="1077"/>
      <c r="DG119" s="1078" t="s">
        <v>119</v>
      </c>
      <c r="DH119" s="1057"/>
      <c r="DI119" s="1057"/>
      <c r="DJ119" s="1057"/>
      <c r="DK119" s="1058"/>
      <c r="DL119" s="1056" t="s">
        <v>119</v>
      </c>
      <c r="DM119" s="1057"/>
      <c r="DN119" s="1057"/>
      <c r="DO119" s="1057"/>
      <c r="DP119" s="1058"/>
      <c r="DQ119" s="1056" t="s">
        <v>119</v>
      </c>
      <c r="DR119" s="1057"/>
      <c r="DS119" s="1057"/>
      <c r="DT119" s="1057"/>
      <c r="DU119" s="1058"/>
      <c r="DV119" s="1059" t="s">
        <v>119</v>
      </c>
      <c r="DW119" s="1060"/>
      <c r="DX119" s="1060"/>
      <c r="DY119" s="1060"/>
      <c r="DZ119" s="1061"/>
    </row>
    <row r="120" spans="1:130" s="226" customFormat="1" ht="26.25" customHeight="1" x14ac:dyDescent="0.15">
      <c r="A120" s="1132"/>
      <c r="B120" s="1019"/>
      <c r="C120" s="989" t="s">
        <v>432</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31" t="s">
        <v>119</v>
      </c>
      <c r="AB120" s="1032"/>
      <c r="AC120" s="1032"/>
      <c r="AD120" s="1032"/>
      <c r="AE120" s="1033"/>
      <c r="AF120" s="1034" t="s">
        <v>119</v>
      </c>
      <c r="AG120" s="1032"/>
      <c r="AH120" s="1032"/>
      <c r="AI120" s="1032"/>
      <c r="AJ120" s="1033"/>
      <c r="AK120" s="1034" t="s">
        <v>119</v>
      </c>
      <c r="AL120" s="1032"/>
      <c r="AM120" s="1032"/>
      <c r="AN120" s="1032"/>
      <c r="AO120" s="1033"/>
      <c r="AP120" s="1035" t="s">
        <v>119</v>
      </c>
      <c r="AQ120" s="1036"/>
      <c r="AR120" s="1036"/>
      <c r="AS120" s="1036"/>
      <c r="AT120" s="1037"/>
      <c r="AU120" s="1062" t="s">
        <v>456</v>
      </c>
      <c r="AV120" s="1063"/>
      <c r="AW120" s="1063"/>
      <c r="AX120" s="1063"/>
      <c r="AY120" s="1064"/>
      <c r="AZ120" s="1013" t="s">
        <v>457</v>
      </c>
      <c r="BA120" s="962"/>
      <c r="BB120" s="962"/>
      <c r="BC120" s="962"/>
      <c r="BD120" s="962"/>
      <c r="BE120" s="962"/>
      <c r="BF120" s="962"/>
      <c r="BG120" s="962"/>
      <c r="BH120" s="962"/>
      <c r="BI120" s="962"/>
      <c r="BJ120" s="962"/>
      <c r="BK120" s="962"/>
      <c r="BL120" s="962"/>
      <c r="BM120" s="962"/>
      <c r="BN120" s="962"/>
      <c r="BO120" s="962"/>
      <c r="BP120" s="963"/>
      <c r="BQ120" s="999">
        <v>7147592</v>
      </c>
      <c r="BR120" s="1000"/>
      <c r="BS120" s="1000"/>
      <c r="BT120" s="1000"/>
      <c r="BU120" s="1000"/>
      <c r="BV120" s="1000">
        <v>7010648</v>
      </c>
      <c r="BW120" s="1000"/>
      <c r="BX120" s="1000"/>
      <c r="BY120" s="1000"/>
      <c r="BZ120" s="1000"/>
      <c r="CA120" s="1000">
        <v>6974430</v>
      </c>
      <c r="CB120" s="1000"/>
      <c r="CC120" s="1000"/>
      <c r="CD120" s="1000"/>
      <c r="CE120" s="1000"/>
      <c r="CF120" s="1014">
        <v>120.8</v>
      </c>
      <c r="CG120" s="1015"/>
      <c r="CH120" s="1015"/>
      <c r="CI120" s="1015"/>
      <c r="CJ120" s="1015"/>
      <c r="CK120" s="1080" t="s">
        <v>458</v>
      </c>
      <c r="CL120" s="1081"/>
      <c r="CM120" s="1081"/>
      <c r="CN120" s="1081"/>
      <c r="CO120" s="1082"/>
      <c r="CP120" s="1088" t="s">
        <v>402</v>
      </c>
      <c r="CQ120" s="1089"/>
      <c r="CR120" s="1089"/>
      <c r="CS120" s="1089"/>
      <c r="CT120" s="1089"/>
      <c r="CU120" s="1089"/>
      <c r="CV120" s="1089"/>
      <c r="CW120" s="1089"/>
      <c r="CX120" s="1089"/>
      <c r="CY120" s="1089"/>
      <c r="CZ120" s="1089"/>
      <c r="DA120" s="1089"/>
      <c r="DB120" s="1089"/>
      <c r="DC120" s="1089"/>
      <c r="DD120" s="1089"/>
      <c r="DE120" s="1089"/>
      <c r="DF120" s="1090"/>
      <c r="DG120" s="999">
        <v>5606264</v>
      </c>
      <c r="DH120" s="1000"/>
      <c r="DI120" s="1000"/>
      <c r="DJ120" s="1000"/>
      <c r="DK120" s="1000"/>
      <c r="DL120" s="1000">
        <v>6355830</v>
      </c>
      <c r="DM120" s="1000"/>
      <c r="DN120" s="1000"/>
      <c r="DO120" s="1000"/>
      <c r="DP120" s="1000"/>
      <c r="DQ120" s="1000">
        <v>9228631</v>
      </c>
      <c r="DR120" s="1000"/>
      <c r="DS120" s="1000"/>
      <c r="DT120" s="1000"/>
      <c r="DU120" s="1000"/>
      <c r="DV120" s="1001">
        <v>159.9</v>
      </c>
      <c r="DW120" s="1001"/>
      <c r="DX120" s="1001"/>
      <c r="DY120" s="1001"/>
      <c r="DZ120" s="1002"/>
    </row>
    <row r="121" spans="1:130" s="226" customFormat="1" ht="26.25" customHeight="1" x14ac:dyDescent="0.15">
      <c r="A121" s="1132"/>
      <c r="B121" s="1019"/>
      <c r="C121" s="1040" t="s">
        <v>459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31" t="s">
        <v>119</v>
      </c>
      <c r="AB121" s="1032"/>
      <c r="AC121" s="1032"/>
      <c r="AD121" s="1032"/>
      <c r="AE121" s="1033"/>
      <c r="AF121" s="1034" t="s">
        <v>119</v>
      </c>
      <c r="AG121" s="1032"/>
      <c r="AH121" s="1032"/>
      <c r="AI121" s="1032"/>
      <c r="AJ121" s="1033"/>
      <c r="AK121" s="1034" t="s">
        <v>119</v>
      </c>
      <c r="AL121" s="1032"/>
      <c r="AM121" s="1032"/>
      <c r="AN121" s="1032"/>
      <c r="AO121" s="1033"/>
      <c r="AP121" s="1035" t="s">
        <v>119</v>
      </c>
      <c r="AQ121" s="1036"/>
      <c r="AR121" s="1036"/>
      <c r="AS121" s="1036"/>
      <c r="AT121" s="1037"/>
      <c r="AU121" s="1065"/>
      <c r="AV121" s="1066"/>
      <c r="AW121" s="1066"/>
      <c r="AX121" s="1066"/>
      <c r="AY121" s="1067"/>
      <c r="AZ121" s="1022" t="s">
        <v>460</v>
      </c>
      <c r="BA121" s="1023"/>
      <c r="BB121" s="1023"/>
      <c r="BC121" s="1023"/>
      <c r="BD121" s="1023"/>
      <c r="BE121" s="1023"/>
      <c r="BF121" s="1023"/>
      <c r="BG121" s="1023"/>
      <c r="BH121" s="1023"/>
      <c r="BI121" s="1023"/>
      <c r="BJ121" s="1023"/>
      <c r="BK121" s="1023"/>
      <c r="BL121" s="1023"/>
      <c r="BM121" s="1023"/>
      <c r="BN121" s="1023"/>
      <c r="BO121" s="1023"/>
      <c r="BP121" s="1024"/>
      <c r="BQ121" s="992">
        <v>837535</v>
      </c>
      <c r="BR121" s="993"/>
      <c r="BS121" s="993"/>
      <c r="BT121" s="993"/>
      <c r="BU121" s="993"/>
      <c r="BV121" s="993">
        <v>822346</v>
      </c>
      <c r="BW121" s="993"/>
      <c r="BX121" s="993"/>
      <c r="BY121" s="993"/>
      <c r="BZ121" s="993"/>
      <c r="CA121" s="993">
        <v>778004</v>
      </c>
      <c r="CB121" s="993"/>
      <c r="CC121" s="993"/>
      <c r="CD121" s="993"/>
      <c r="CE121" s="993"/>
      <c r="CF121" s="987">
        <v>13.5</v>
      </c>
      <c r="CG121" s="988"/>
      <c r="CH121" s="988"/>
      <c r="CI121" s="988"/>
      <c r="CJ121" s="988"/>
      <c r="CK121" s="1083"/>
      <c r="CL121" s="1084"/>
      <c r="CM121" s="1084"/>
      <c r="CN121" s="1084"/>
      <c r="CO121" s="1085"/>
      <c r="CP121" s="1093" t="s">
        <v>404</v>
      </c>
      <c r="CQ121" s="1094"/>
      <c r="CR121" s="1094"/>
      <c r="CS121" s="1094"/>
      <c r="CT121" s="1094"/>
      <c r="CU121" s="1094"/>
      <c r="CV121" s="1094"/>
      <c r="CW121" s="1094"/>
      <c r="CX121" s="1094"/>
      <c r="CY121" s="1094"/>
      <c r="CZ121" s="1094"/>
      <c r="DA121" s="1094"/>
      <c r="DB121" s="1094"/>
      <c r="DC121" s="1094"/>
      <c r="DD121" s="1094"/>
      <c r="DE121" s="1094"/>
      <c r="DF121" s="1095"/>
      <c r="DG121" s="992">
        <v>115507</v>
      </c>
      <c r="DH121" s="993"/>
      <c r="DI121" s="993"/>
      <c r="DJ121" s="993"/>
      <c r="DK121" s="993"/>
      <c r="DL121" s="993">
        <v>113482</v>
      </c>
      <c r="DM121" s="993"/>
      <c r="DN121" s="993"/>
      <c r="DO121" s="993"/>
      <c r="DP121" s="993"/>
      <c r="DQ121" s="993">
        <v>110678</v>
      </c>
      <c r="DR121" s="993"/>
      <c r="DS121" s="993"/>
      <c r="DT121" s="993"/>
      <c r="DU121" s="993"/>
      <c r="DV121" s="994">
        <v>1.9</v>
      </c>
      <c r="DW121" s="994"/>
      <c r="DX121" s="994"/>
      <c r="DY121" s="994"/>
      <c r="DZ121" s="995"/>
    </row>
    <row r="122" spans="1:130" s="226" customFormat="1" ht="26.25" customHeight="1" x14ac:dyDescent="0.15">
      <c r="A122" s="1132"/>
      <c r="B122" s="1019"/>
      <c r="C122" s="989" t="s">
        <v>442</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31" t="s">
        <v>119</v>
      </c>
      <c r="AB122" s="1032"/>
      <c r="AC122" s="1032"/>
      <c r="AD122" s="1032"/>
      <c r="AE122" s="1033"/>
      <c r="AF122" s="1034" t="s">
        <v>119</v>
      </c>
      <c r="AG122" s="1032"/>
      <c r="AH122" s="1032"/>
      <c r="AI122" s="1032"/>
      <c r="AJ122" s="1033"/>
      <c r="AK122" s="1034" t="s">
        <v>429</v>
      </c>
      <c r="AL122" s="1032"/>
      <c r="AM122" s="1032"/>
      <c r="AN122" s="1032"/>
      <c r="AO122" s="1033"/>
      <c r="AP122" s="1035" t="s">
        <v>119</v>
      </c>
      <c r="AQ122" s="1036"/>
      <c r="AR122" s="1036"/>
      <c r="AS122" s="1036"/>
      <c r="AT122" s="1037"/>
      <c r="AU122" s="1065"/>
      <c r="AV122" s="1066"/>
      <c r="AW122" s="1066"/>
      <c r="AX122" s="1066"/>
      <c r="AY122" s="1067"/>
      <c r="AZ122" s="1047" t="s">
        <v>461</v>
      </c>
      <c r="BA122" s="1038"/>
      <c r="BB122" s="1038"/>
      <c r="BC122" s="1038"/>
      <c r="BD122" s="1038"/>
      <c r="BE122" s="1038"/>
      <c r="BF122" s="1038"/>
      <c r="BG122" s="1038"/>
      <c r="BH122" s="1038"/>
      <c r="BI122" s="1038"/>
      <c r="BJ122" s="1038"/>
      <c r="BK122" s="1038"/>
      <c r="BL122" s="1038"/>
      <c r="BM122" s="1038"/>
      <c r="BN122" s="1038"/>
      <c r="BO122" s="1038"/>
      <c r="BP122" s="1039"/>
      <c r="BQ122" s="1070">
        <v>15238242</v>
      </c>
      <c r="BR122" s="1071"/>
      <c r="BS122" s="1071"/>
      <c r="BT122" s="1071"/>
      <c r="BU122" s="1071"/>
      <c r="BV122" s="1071">
        <v>15305296</v>
      </c>
      <c r="BW122" s="1071"/>
      <c r="BX122" s="1071"/>
      <c r="BY122" s="1071"/>
      <c r="BZ122" s="1071"/>
      <c r="CA122" s="1071">
        <v>14993908</v>
      </c>
      <c r="CB122" s="1071"/>
      <c r="CC122" s="1071"/>
      <c r="CD122" s="1071"/>
      <c r="CE122" s="1071"/>
      <c r="CF122" s="1091">
        <v>259.8</v>
      </c>
      <c r="CG122" s="1092"/>
      <c r="CH122" s="1092"/>
      <c r="CI122" s="1092"/>
      <c r="CJ122" s="1092"/>
      <c r="CK122" s="1083"/>
      <c r="CL122" s="1084"/>
      <c r="CM122" s="1084"/>
      <c r="CN122" s="1084"/>
      <c r="CO122" s="1085"/>
      <c r="CP122" s="1093"/>
      <c r="CQ122" s="1094"/>
      <c r="CR122" s="1094"/>
      <c r="CS122" s="1094"/>
      <c r="CT122" s="1094"/>
      <c r="CU122" s="1094"/>
      <c r="CV122" s="1094"/>
      <c r="CW122" s="1094"/>
      <c r="CX122" s="1094"/>
      <c r="CY122" s="1094"/>
      <c r="CZ122" s="1094"/>
      <c r="DA122" s="1094"/>
      <c r="DB122" s="1094"/>
      <c r="DC122" s="1094"/>
      <c r="DD122" s="1094"/>
      <c r="DE122" s="1094"/>
      <c r="DF122" s="1095"/>
      <c r="DG122" s="992"/>
      <c r="DH122" s="993"/>
      <c r="DI122" s="993"/>
      <c r="DJ122" s="993"/>
      <c r="DK122" s="993"/>
      <c r="DL122" s="993"/>
      <c r="DM122" s="993"/>
      <c r="DN122" s="993"/>
      <c r="DO122" s="993"/>
      <c r="DP122" s="993"/>
      <c r="DQ122" s="993"/>
      <c r="DR122" s="993"/>
      <c r="DS122" s="993"/>
      <c r="DT122" s="993"/>
      <c r="DU122" s="993"/>
      <c r="DV122" s="994"/>
      <c r="DW122" s="994"/>
      <c r="DX122" s="994"/>
      <c r="DY122" s="994"/>
      <c r="DZ122" s="995"/>
    </row>
    <row r="123" spans="1:130" s="226" customFormat="1" ht="26.25" customHeight="1" x14ac:dyDescent="0.15">
      <c r="A123" s="1132"/>
      <c r="B123" s="1019"/>
      <c r="C123" s="989" t="s">
        <v>448</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31">
        <v>30045</v>
      </c>
      <c r="AB123" s="1032"/>
      <c r="AC123" s="1032"/>
      <c r="AD123" s="1032"/>
      <c r="AE123" s="1033"/>
      <c r="AF123" s="1034">
        <v>29966</v>
      </c>
      <c r="AG123" s="1032"/>
      <c r="AH123" s="1032"/>
      <c r="AI123" s="1032"/>
      <c r="AJ123" s="1033"/>
      <c r="AK123" s="1034">
        <v>29879</v>
      </c>
      <c r="AL123" s="1032"/>
      <c r="AM123" s="1032"/>
      <c r="AN123" s="1032"/>
      <c r="AO123" s="1033"/>
      <c r="AP123" s="1035">
        <v>0.5</v>
      </c>
      <c r="AQ123" s="1036"/>
      <c r="AR123" s="1036"/>
      <c r="AS123" s="1036"/>
      <c r="AT123" s="1037"/>
      <c r="AU123" s="1068"/>
      <c r="AV123" s="1069"/>
      <c r="AW123" s="1069"/>
      <c r="AX123" s="1069"/>
      <c r="AY123" s="1069"/>
      <c r="AZ123" s="257" t="s">
        <v>180</v>
      </c>
      <c r="BA123" s="257"/>
      <c r="BB123" s="257"/>
      <c r="BC123" s="257"/>
      <c r="BD123" s="257"/>
      <c r="BE123" s="257"/>
      <c r="BF123" s="257"/>
      <c r="BG123" s="257"/>
      <c r="BH123" s="257"/>
      <c r="BI123" s="257"/>
      <c r="BJ123" s="257"/>
      <c r="BK123" s="257"/>
      <c r="BL123" s="257"/>
      <c r="BM123" s="257"/>
      <c r="BN123" s="257"/>
      <c r="BO123" s="1048" t="s">
        <v>462</v>
      </c>
      <c r="BP123" s="1079"/>
      <c r="BQ123" s="1138">
        <v>23223369</v>
      </c>
      <c r="BR123" s="1139"/>
      <c r="BS123" s="1139"/>
      <c r="BT123" s="1139"/>
      <c r="BU123" s="1139"/>
      <c r="BV123" s="1139">
        <v>23138290</v>
      </c>
      <c r="BW123" s="1139"/>
      <c r="BX123" s="1139"/>
      <c r="BY123" s="1139"/>
      <c r="BZ123" s="1139"/>
      <c r="CA123" s="1139">
        <v>22746342</v>
      </c>
      <c r="CB123" s="1139"/>
      <c r="CC123" s="1139"/>
      <c r="CD123" s="1139"/>
      <c r="CE123" s="1139"/>
      <c r="CF123" s="1072"/>
      <c r="CG123" s="1073"/>
      <c r="CH123" s="1073"/>
      <c r="CI123" s="1073"/>
      <c r="CJ123" s="1074"/>
      <c r="CK123" s="1083"/>
      <c r="CL123" s="1084"/>
      <c r="CM123" s="1084"/>
      <c r="CN123" s="1084"/>
      <c r="CO123" s="1085"/>
      <c r="CP123" s="1093"/>
      <c r="CQ123" s="1094"/>
      <c r="CR123" s="1094"/>
      <c r="CS123" s="1094"/>
      <c r="CT123" s="1094"/>
      <c r="CU123" s="1094"/>
      <c r="CV123" s="1094"/>
      <c r="CW123" s="1094"/>
      <c r="CX123" s="1094"/>
      <c r="CY123" s="1094"/>
      <c r="CZ123" s="1094"/>
      <c r="DA123" s="1094"/>
      <c r="DB123" s="1094"/>
      <c r="DC123" s="1094"/>
      <c r="DD123" s="1094"/>
      <c r="DE123" s="1094"/>
      <c r="DF123" s="1095"/>
      <c r="DG123" s="1031"/>
      <c r="DH123" s="1032"/>
      <c r="DI123" s="1032"/>
      <c r="DJ123" s="1032"/>
      <c r="DK123" s="1033"/>
      <c r="DL123" s="1034"/>
      <c r="DM123" s="1032"/>
      <c r="DN123" s="1032"/>
      <c r="DO123" s="1032"/>
      <c r="DP123" s="1033"/>
      <c r="DQ123" s="1034"/>
      <c r="DR123" s="1032"/>
      <c r="DS123" s="1032"/>
      <c r="DT123" s="1032"/>
      <c r="DU123" s="1033"/>
      <c r="DV123" s="1035"/>
      <c r="DW123" s="1036"/>
      <c r="DX123" s="1036"/>
      <c r="DY123" s="1036"/>
      <c r="DZ123" s="1037"/>
    </row>
    <row r="124" spans="1:130" s="226" customFormat="1" ht="26.25" customHeight="1" thickBot="1" x14ac:dyDescent="0.2">
      <c r="A124" s="1132"/>
      <c r="B124" s="1019"/>
      <c r="C124" s="989" t="s">
        <v>451</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31" t="s">
        <v>119</v>
      </c>
      <c r="AB124" s="1032"/>
      <c r="AC124" s="1032"/>
      <c r="AD124" s="1032"/>
      <c r="AE124" s="1033"/>
      <c r="AF124" s="1034" t="s">
        <v>119</v>
      </c>
      <c r="AG124" s="1032"/>
      <c r="AH124" s="1032"/>
      <c r="AI124" s="1032"/>
      <c r="AJ124" s="1033"/>
      <c r="AK124" s="1034" t="s">
        <v>119</v>
      </c>
      <c r="AL124" s="1032"/>
      <c r="AM124" s="1032"/>
      <c r="AN124" s="1032"/>
      <c r="AO124" s="1033"/>
      <c r="AP124" s="1035" t="s">
        <v>119</v>
      </c>
      <c r="AQ124" s="1036"/>
      <c r="AR124" s="1036"/>
      <c r="AS124" s="1036"/>
      <c r="AT124" s="1037"/>
      <c r="AU124" s="1134" t="s">
        <v>463</v>
      </c>
      <c r="AV124" s="1135"/>
      <c r="AW124" s="1135"/>
      <c r="AX124" s="1135"/>
      <c r="AY124" s="1135"/>
      <c r="AZ124" s="1135"/>
      <c r="BA124" s="1135"/>
      <c r="BB124" s="1135"/>
      <c r="BC124" s="1135"/>
      <c r="BD124" s="1135"/>
      <c r="BE124" s="1135"/>
      <c r="BF124" s="1135"/>
      <c r="BG124" s="1135"/>
      <c r="BH124" s="1135"/>
      <c r="BI124" s="1135"/>
      <c r="BJ124" s="1135"/>
      <c r="BK124" s="1135"/>
      <c r="BL124" s="1135"/>
      <c r="BM124" s="1135"/>
      <c r="BN124" s="1135"/>
      <c r="BO124" s="1135"/>
      <c r="BP124" s="1136"/>
      <c r="BQ124" s="1137" t="s">
        <v>119</v>
      </c>
      <c r="BR124" s="1101"/>
      <c r="BS124" s="1101"/>
      <c r="BT124" s="1101"/>
      <c r="BU124" s="1101"/>
      <c r="BV124" s="1101">
        <v>4.7</v>
      </c>
      <c r="BW124" s="1101"/>
      <c r="BX124" s="1101"/>
      <c r="BY124" s="1101"/>
      <c r="BZ124" s="1101"/>
      <c r="CA124" s="1101">
        <v>36.1</v>
      </c>
      <c r="CB124" s="1101"/>
      <c r="CC124" s="1101"/>
      <c r="CD124" s="1101"/>
      <c r="CE124" s="1101"/>
      <c r="CF124" s="1102"/>
      <c r="CG124" s="1103"/>
      <c r="CH124" s="1103"/>
      <c r="CI124" s="1103"/>
      <c r="CJ124" s="1104"/>
      <c r="CK124" s="1086"/>
      <c r="CL124" s="1086"/>
      <c r="CM124" s="1086"/>
      <c r="CN124" s="1086"/>
      <c r="CO124" s="1087"/>
      <c r="CP124" s="1093" t="s">
        <v>464</v>
      </c>
      <c r="CQ124" s="1094"/>
      <c r="CR124" s="1094"/>
      <c r="CS124" s="1094"/>
      <c r="CT124" s="1094"/>
      <c r="CU124" s="1094"/>
      <c r="CV124" s="1094"/>
      <c r="CW124" s="1094"/>
      <c r="CX124" s="1094"/>
      <c r="CY124" s="1094"/>
      <c r="CZ124" s="1094"/>
      <c r="DA124" s="1094"/>
      <c r="DB124" s="1094"/>
      <c r="DC124" s="1094"/>
      <c r="DD124" s="1094"/>
      <c r="DE124" s="1094"/>
      <c r="DF124" s="1095"/>
      <c r="DG124" s="1078">
        <v>1402790</v>
      </c>
      <c r="DH124" s="1057"/>
      <c r="DI124" s="1057"/>
      <c r="DJ124" s="1057"/>
      <c r="DK124" s="1058"/>
      <c r="DL124" s="1056">
        <v>1664595</v>
      </c>
      <c r="DM124" s="1057"/>
      <c r="DN124" s="1057"/>
      <c r="DO124" s="1057"/>
      <c r="DP124" s="1058"/>
      <c r="DQ124" s="1056" t="s">
        <v>119</v>
      </c>
      <c r="DR124" s="1057"/>
      <c r="DS124" s="1057"/>
      <c r="DT124" s="1057"/>
      <c r="DU124" s="1058"/>
      <c r="DV124" s="1059" t="s">
        <v>119</v>
      </c>
      <c r="DW124" s="1060"/>
      <c r="DX124" s="1060"/>
      <c r="DY124" s="1060"/>
      <c r="DZ124" s="1061"/>
    </row>
    <row r="125" spans="1:130" s="226" customFormat="1" ht="26.25" customHeight="1" x14ac:dyDescent="0.15">
      <c r="A125" s="1132"/>
      <c r="B125" s="1019"/>
      <c r="C125" s="989" t="s">
        <v>453</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31" t="s">
        <v>119</v>
      </c>
      <c r="AB125" s="1032"/>
      <c r="AC125" s="1032"/>
      <c r="AD125" s="1032"/>
      <c r="AE125" s="1033"/>
      <c r="AF125" s="1034" t="s">
        <v>119</v>
      </c>
      <c r="AG125" s="1032"/>
      <c r="AH125" s="1032"/>
      <c r="AI125" s="1032"/>
      <c r="AJ125" s="1033"/>
      <c r="AK125" s="1034" t="s">
        <v>119</v>
      </c>
      <c r="AL125" s="1032"/>
      <c r="AM125" s="1032"/>
      <c r="AN125" s="1032"/>
      <c r="AO125" s="1033"/>
      <c r="AP125" s="1035" t="s">
        <v>119</v>
      </c>
      <c r="AQ125" s="1036"/>
      <c r="AR125" s="1036"/>
      <c r="AS125" s="1036"/>
      <c r="AT125" s="103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6" t="s">
        <v>465</v>
      </c>
      <c r="CL125" s="1081"/>
      <c r="CM125" s="1081"/>
      <c r="CN125" s="1081"/>
      <c r="CO125" s="1082"/>
      <c r="CP125" s="1013" t="s">
        <v>466</v>
      </c>
      <c r="CQ125" s="962"/>
      <c r="CR125" s="962"/>
      <c r="CS125" s="962"/>
      <c r="CT125" s="962"/>
      <c r="CU125" s="962"/>
      <c r="CV125" s="962"/>
      <c r="CW125" s="962"/>
      <c r="CX125" s="962"/>
      <c r="CY125" s="962"/>
      <c r="CZ125" s="962"/>
      <c r="DA125" s="962"/>
      <c r="DB125" s="962"/>
      <c r="DC125" s="962"/>
      <c r="DD125" s="962"/>
      <c r="DE125" s="962"/>
      <c r="DF125" s="963"/>
      <c r="DG125" s="999" t="s">
        <v>119</v>
      </c>
      <c r="DH125" s="1000"/>
      <c r="DI125" s="1000"/>
      <c r="DJ125" s="1000"/>
      <c r="DK125" s="1000"/>
      <c r="DL125" s="1000" t="s">
        <v>119</v>
      </c>
      <c r="DM125" s="1000"/>
      <c r="DN125" s="1000"/>
      <c r="DO125" s="1000"/>
      <c r="DP125" s="1000"/>
      <c r="DQ125" s="1000" t="s">
        <v>119</v>
      </c>
      <c r="DR125" s="1000"/>
      <c r="DS125" s="1000"/>
      <c r="DT125" s="1000"/>
      <c r="DU125" s="1000"/>
      <c r="DV125" s="1001" t="s">
        <v>119</v>
      </c>
      <c r="DW125" s="1001"/>
      <c r="DX125" s="1001"/>
      <c r="DY125" s="1001"/>
      <c r="DZ125" s="1002"/>
    </row>
    <row r="126" spans="1:130" s="226" customFormat="1" ht="26.25" customHeight="1" thickBot="1" x14ac:dyDescent="0.2">
      <c r="A126" s="1132"/>
      <c r="B126" s="1019"/>
      <c r="C126" s="989" t="s">
        <v>455</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31">
        <v>12700</v>
      </c>
      <c r="AB126" s="1032"/>
      <c r="AC126" s="1032"/>
      <c r="AD126" s="1032"/>
      <c r="AE126" s="1033"/>
      <c r="AF126" s="1034">
        <v>24800</v>
      </c>
      <c r="AG126" s="1032"/>
      <c r="AH126" s="1032"/>
      <c r="AI126" s="1032"/>
      <c r="AJ126" s="1033"/>
      <c r="AK126" s="1034">
        <v>10100</v>
      </c>
      <c r="AL126" s="1032"/>
      <c r="AM126" s="1032"/>
      <c r="AN126" s="1032"/>
      <c r="AO126" s="1033"/>
      <c r="AP126" s="1035">
        <v>0.2</v>
      </c>
      <c r="AQ126" s="1036"/>
      <c r="AR126" s="1036"/>
      <c r="AS126" s="1036"/>
      <c r="AT126" s="103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7"/>
      <c r="CL126" s="1084"/>
      <c r="CM126" s="1084"/>
      <c r="CN126" s="1084"/>
      <c r="CO126" s="1085"/>
      <c r="CP126" s="1022" t="s">
        <v>467</v>
      </c>
      <c r="CQ126" s="1023"/>
      <c r="CR126" s="1023"/>
      <c r="CS126" s="1023"/>
      <c r="CT126" s="1023"/>
      <c r="CU126" s="1023"/>
      <c r="CV126" s="1023"/>
      <c r="CW126" s="1023"/>
      <c r="CX126" s="1023"/>
      <c r="CY126" s="1023"/>
      <c r="CZ126" s="1023"/>
      <c r="DA126" s="1023"/>
      <c r="DB126" s="1023"/>
      <c r="DC126" s="1023"/>
      <c r="DD126" s="1023"/>
      <c r="DE126" s="1023"/>
      <c r="DF126" s="1024"/>
      <c r="DG126" s="992" t="s">
        <v>119</v>
      </c>
      <c r="DH126" s="993"/>
      <c r="DI126" s="993"/>
      <c r="DJ126" s="993"/>
      <c r="DK126" s="993"/>
      <c r="DL126" s="993" t="s">
        <v>119</v>
      </c>
      <c r="DM126" s="993"/>
      <c r="DN126" s="993"/>
      <c r="DO126" s="993"/>
      <c r="DP126" s="993"/>
      <c r="DQ126" s="993" t="s">
        <v>119</v>
      </c>
      <c r="DR126" s="993"/>
      <c r="DS126" s="993"/>
      <c r="DT126" s="993"/>
      <c r="DU126" s="993"/>
      <c r="DV126" s="994" t="s">
        <v>119</v>
      </c>
      <c r="DW126" s="994"/>
      <c r="DX126" s="994"/>
      <c r="DY126" s="994"/>
      <c r="DZ126" s="995"/>
    </row>
    <row r="127" spans="1:130" s="226" customFormat="1" ht="26.25" customHeight="1" x14ac:dyDescent="0.15">
      <c r="A127" s="1133"/>
      <c r="B127" s="1021"/>
      <c r="C127" s="1075" t="s">
        <v>468</v>
      </c>
      <c r="D127" s="1076"/>
      <c r="E127" s="1076"/>
      <c r="F127" s="1076"/>
      <c r="G127" s="1076"/>
      <c r="H127" s="1076"/>
      <c r="I127" s="1076"/>
      <c r="J127" s="1076"/>
      <c r="K127" s="1076"/>
      <c r="L127" s="1076"/>
      <c r="M127" s="1076"/>
      <c r="N127" s="1076"/>
      <c r="O127" s="1076"/>
      <c r="P127" s="1076"/>
      <c r="Q127" s="1076"/>
      <c r="R127" s="1076"/>
      <c r="S127" s="1076"/>
      <c r="T127" s="1076"/>
      <c r="U127" s="1076"/>
      <c r="V127" s="1076"/>
      <c r="W127" s="1076"/>
      <c r="X127" s="1076"/>
      <c r="Y127" s="1076"/>
      <c r="Z127" s="1077"/>
      <c r="AA127" s="1031">
        <v>956</v>
      </c>
      <c r="AB127" s="1032"/>
      <c r="AC127" s="1032"/>
      <c r="AD127" s="1032"/>
      <c r="AE127" s="1033"/>
      <c r="AF127" s="1034">
        <v>861</v>
      </c>
      <c r="AG127" s="1032"/>
      <c r="AH127" s="1032"/>
      <c r="AI127" s="1032"/>
      <c r="AJ127" s="1033"/>
      <c r="AK127" s="1034">
        <v>765</v>
      </c>
      <c r="AL127" s="1032"/>
      <c r="AM127" s="1032"/>
      <c r="AN127" s="1032"/>
      <c r="AO127" s="1033"/>
      <c r="AP127" s="1035">
        <v>0</v>
      </c>
      <c r="AQ127" s="1036"/>
      <c r="AR127" s="1036"/>
      <c r="AS127" s="1036"/>
      <c r="AT127" s="1037"/>
      <c r="AU127" s="262"/>
      <c r="AV127" s="262"/>
      <c r="AW127" s="262"/>
      <c r="AX127" s="1105" t="s">
        <v>469</v>
      </c>
      <c r="AY127" s="1106"/>
      <c r="AZ127" s="1106"/>
      <c r="BA127" s="1106"/>
      <c r="BB127" s="1106"/>
      <c r="BC127" s="1106"/>
      <c r="BD127" s="1106"/>
      <c r="BE127" s="1107"/>
      <c r="BF127" s="1108" t="s">
        <v>470</v>
      </c>
      <c r="BG127" s="1106"/>
      <c r="BH127" s="1106"/>
      <c r="BI127" s="1106"/>
      <c r="BJ127" s="1106"/>
      <c r="BK127" s="1106"/>
      <c r="BL127" s="1107"/>
      <c r="BM127" s="1108" t="s">
        <v>471</v>
      </c>
      <c r="BN127" s="1106"/>
      <c r="BO127" s="1106"/>
      <c r="BP127" s="1106"/>
      <c r="BQ127" s="1106"/>
      <c r="BR127" s="1106"/>
      <c r="BS127" s="1107"/>
      <c r="BT127" s="1108" t="s">
        <v>472</v>
      </c>
      <c r="BU127" s="1106"/>
      <c r="BV127" s="1106"/>
      <c r="BW127" s="1106"/>
      <c r="BX127" s="1106"/>
      <c r="BY127" s="1106"/>
      <c r="BZ127" s="1130"/>
      <c r="CA127" s="262"/>
      <c r="CB127" s="262"/>
      <c r="CC127" s="262"/>
      <c r="CD127" s="263"/>
      <c r="CE127" s="263"/>
      <c r="CF127" s="263"/>
      <c r="CG127" s="260"/>
      <c r="CH127" s="260"/>
      <c r="CI127" s="260"/>
      <c r="CJ127" s="261"/>
      <c r="CK127" s="1097"/>
      <c r="CL127" s="1084"/>
      <c r="CM127" s="1084"/>
      <c r="CN127" s="1084"/>
      <c r="CO127" s="1085"/>
      <c r="CP127" s="1022" t="s">
        <v>473</v>
      </c>
      <c r="CQ127" s="1023"/>
      <c r="CR127" s="1023"/>
      <c r="CS127" s="1023"/>
      <c r="CT127" s="1023"/>
      <c r="CU127" s="1023"/>
      <c r="CV127" s="1023"/>
      <c r="CW127" s="1023"/>
      <c r="CX127" s="1023"/>
      <c r="CY127" s="1023"/>
      <c r="CZ127" s="1023"/>
      <c r="DA127" s="1023"/>
      <c r="DB127" s="1023"/>
      <c r="DC127" s="1023"/>
      <c r="DD127" s="1023"/>
      <c r="DE127" s="1023"/>
      <c r="DF127" s="1024"/>
      <c r="DG127" s="992" t="s">
        <v>119</v>
      </c>
      <c r="DH127" s="993"/>
      <c r="DI127" s="993"/>
      <c r="DJ127" s="993"/>
      <c r="DK127" s="993"/>
      <c r="DL127" s="993" t="s">
        <v>119</v>
      </c>
      <c r="DM127" s="993"/>
      <c r="DN127" s="993"/>
      <c r="DO127" s="993"/>
      <c r="DP127" s="993"/>
      <c r="DQ127" s="993" t="s">
        <v>119</v>
      </c>
      <c r="DR127" s="993"/>
      <c r="DS127" s="993"/>
      <c r="DT127" s="993"/>
      <c r="DU127" s="993"/>
      <c r="DV127" s="994" t="s">
        <v>119</v>
      </c>
      <c r="DW127" s="994"/>
      <c r="DX127" s="994"/>
      <c r="DY127" s="994"/>
      <c r="DZ127" s="995"/>
    </row>
    <row r="128" spans="1:130" s="226" customFormat="1" ht="26.25" customHeight="1" thickBot="1" x14ac:dyDescent="0.2">
      <c r="A128" s="1116" t="s">
        <v>474</v>
      </c>
      <c r="B128" s="1117"/>
      <c r="C128" s="1117"/>
      <c r="D128" s="1117"/>
      <c r="E128" s="1117"/>
      <c r="F128" s="1117"/>
      <c r="G128" s="1117"/>
      <c r="H128" s="1117"/>
      <c r="I128" s="1117"/>
      <c r="J128" s="1117"/>
      <c r="K128" s="1117"/>
      <c r="L128" s="1117"/>
      <c r="M128" s="1117"/>
      <c r="N128" s="1117"/>
      <c r="O128" s="1117"/>
      <c r="P128" s="1117"/>
      <c r="Q128" s="1117"/>
      <c r="R128" s="1117"/>
      <c r="S128" s="1117"/>
      <c r="T128" s="1117"/>
      <c r="U128" s="1117"/>
      <c r="V128" s="1117"/>
      <c r="W128" s="1118" t="s">
        <v>475</v>
      </c>
      <c r="X128" s="1118"/>
      <c r="Y128" s="1118"/>
      <c r="Z128" s="1119"/>
      <c r="AA128" s="1120">
        <v>25391</v>
      </c>
      <c r="AB128" s="1121"/>
      <c r="AC128" s="1121"/>
      <c r="AD128" s="1121"/>
      <c r="AE128" s="1122"/>
      <c r="AF128" s="1123">
        <v>33418</v>
      </c>
      <c r="AG128" s="1121"/>
      <c r="AH128" s="1121"/>
      <c r="AI128" s="1121"/>
      <c r="AJ128" s="1122"/>
      <c r="AK128" s="1123">
        <v>63673</v>
      </c>
      <c r="AL128" s="1121"/>
      <c r="AM128" s="1121"/>
      <c r="AN128" s="1121"/>
      <c r="AO128" s="1122"/>
      <c r="AP128" s="1124"/>
      <c r="AQ128" s="1125"/>
      <c r="AR128" s="1125"/>
      <c r="AS128" s="1125"/>
      <c r="AT128" s="1126"/>
      <c r="AU128" s="262"/>
      <c r="AV128" s="262"/>
      <c r="AW128" s="262"/>
      <c r="AX128" s="961" t="s">
        <v>476</v>
      </c>
      <c r="AY128" s="962"/>
      <c r="AZ128" s="962"/>
      <c r="BA128" s="962"/>
      <c r="BB128" s="962"/>
      <c r="BC128" s="962"/>
      <c r="BD128" s="962"/>
      <c r="BE128" s="963"/>
      <c r="BF128" s="1127" t="s">
        <v>119</v>
      </c>
      <c r="BG128" s="1128"/>
      <c r="BH128" s="1128"/>
      <c r="BI128" s="1128"/>
      <c r="BJ128" s="1128"/>
      <c r="BK128" s="1128"/>
      <c r="BL128" s="1129"/>
      <c r="BM128" s="1127">
        <v>14.07</v>
      </c>
      <c r="BN128" s="1128"/>
      <c r="BO128" s="1128"/>
      <c r="BP128" s="1128"/>
      <c r="BQ128" s="1128"/>
      <c r="BR128" s="1128"/>
      <c r="BS128" s="1129"/>
      <c r="BT128" s="1127">
        <v>20</v>
      </c>
      <c r="BU128" s="1128"/>
      <c r="BV128" s="1128"/>
      <c r="BW128" s="1128"/>
      <c r="BX128" s="1128"/>
      <c r="BY128" s="1128"/>
      <c r="BZ128" s="1152"/>
      <c r="CA128" s="263"/>
      <c r="CB128" s="263"/>
      <c r="CC128" s="263"/>
      <c r="CD128" s="263"/>
      <c r="CE128" s="263"/>
      <c r="CF128" s="263"/>
      <c r="CG128" s="260"/>
      <c r="CH128" s="260"/>
      <c r="CI128" s="260"/>
      <c r="CJ128" s="261"/>
      <c r="CK128" s="1098"/>
      <c r="CL128" s="1099"/>
      <c r="CM128" s="1099"/>
      <c r="CN128" s="1099"/>
      <c r="CO128" s="1100"/>
      <c r="CP128" s="1109" t="s">
        <v>477</v>
      </c>
      <c r="CQ128" s="1110"/>
      <c r="CR128" s="1110"/>
      <c r="CS128" s="1110"/>
      <c r="CT128" s="1110"/>
      <c r="CU128" s="1110"/>
      <c r="CV128" s="1110"/>
      <c r="CW128" s="1110"/>
      <c r="CX128" s="1110"/>
      <c r="CY128" s="1110"/>
      <c r="CZ128" s="1110"/>
      <c r="DA128" s="1110"/>
      <c r="DB128" s="1110"/>
      <c r="DC128" s="1110"/>
      <c r="DD128" s="1110"/>
      <c r="DE128" s="1110"/>
      <c r="DF128" s="1111"/>
      <c r="DG128" s="1112" t="s">
        <v>119</v>
      </c>
      <c r="DH128" s="1113"/>
      <c r="DI128" s="1113"/>
      <c r="DJ128" s="1113"/>
      <c r="DK128" s="1113"/>
      <c r="DL128" s="1113" t="s">
        <v>119</v>
      </c>
      <c r="DM128" s="1113"/>
      <c r="DN128" s="1113"/>
      <c r="DO128" s="1113"/>
      <c r="DP128" s="1113"/>
      <c r="DQ128" s="1113" t="s">
        <v>119</v>
      </c>
      <c r="DR128" s="1113"/>
      <c r="DS128" s="1113"/>
      <c r="DT128" s="1113"/>
      <c r="DU128" s="1113"/>
      <c r="DV128" s="1114" t="s">
        <v>119</v>
      </c>
      <c r="DW128" s="1114"/>
      <c r="DX128" s="1114"/>
      <c r="DY128" s="1114"/>
      <c r="DZ128" s="1115"/>
    </row>
    <row r="129" spans="1:131" s="226" customFormat="1" ht="26.25" customHeight="1" x14ac:dyDescent="0.15">
      <c r="A129" s="1003" t="s">
        <v>99</v>
      </c>
      <c r="B129" s="1004"/>
      <c r="C129" s="1004"/>
      <c r="D129" s="1004"/>
      <c r="E129" s="1004"/>
      <c r="F129" s="1004"/>
      <c r="G129" s="1004"/>
      <c r="H129" s="1004"/>
      <c r="I129" s="1004"/>
      <c r="J129" s="1004"/>
      <c r="K129" s="1004"/>
      <c r="L129" s="1004"/>
      <c r="M129" s="1004"/>
      <c r="N129" s="1004"/>
      <c r="O129" s="1004"/>
      <c r="P129" s="1004"/>
      <c r="Q129" s="1004"/>
      <c r="R129" s="1004"/>
      <c r="S129" s="1004"/>
      <c r="T129" s="1004"/>
      <c r="U129" s="1004"/>
      <c r="V129" s="1004"/>
      <c r="W129" s="1146" t="s">
        <v>478</v>
      </c>
      <c r="X129" s="1147"/>
      <c r="Y129" s="1147"/>
      <c r="Z129" s="1148"/>
      <c r="AA129" s="1031">
        <v>6966337</v>
      </c>
      <c r="AB129" s="1032"/>
      <c r="AC129" s="1032"/>
      <c r="AD129" s="1032"/>
      <c r="AE129" s="1033"/>
      <c r="AF129" s="1034">
        <v>6869603</v>
      </c>
      <c r="AG129" s="1032"/>
      <c r="AH129" s="1032"/>
      <c r="AI129" s="1032"/>
      <c r="AJ129" s="1033"/>
      <c r="AK129" s="1034">
        <v>6924048</v>
      </c>
      <c r="AL129" s="1032"/>
      <c r="AM129" s="1032"/>
      <c r="AN129" s="1032"/>
      <c r="AO129" s="1033"/>
      <c r="AP129" s="1149"/>
      <c r="AQ129" s="1150"/>
      <c r="AR129" s="1150"/>
      <c r="AS129" s="1150"/>
      <c r="AT129" s="1151"/>
      <c r="AU129" s="264"/>
      <c r="AV129" s="264"/>
      <c r="AW129" s="264"/>
      <c r="AX129" s="1140" t="s">
        <v>479</v>
      </c>
      <c r="AY129" s="1023"/>
      <c r="AZ129" s="1023"/>
      <c r="BA129" s="1023"/>
      <c r="BB129" s="1023"/>
      <c r="BC129" s="1023"/>
      <c r="BD129" s="1023"/>
      <c r="BE129" s="1024"/>
      <c r="BF129" s="1141" t="s">
        <v>119</v>
      </c>
      <c r="BG129" s="1142"/>
      <c r="BH129" s="1142"/>
      <c r="BI129" s="1142"/>
      <c r="BJ129" s="1142"/>
      <c r="BK129" s="1142"/>
      <c r="BL129" s="1143"/>
      <c r="BM129" s="1141">
        <v>19.07</v>
      </c>
      <c r="BN129" s="1142"/>
      <c r="BO129" s="1142"/>
      <c r="BP129" s="1142"/>
      <c r="BQ129" s="1142"/>
      <c r="BR129" s="1142"/>
      <c r="BS129" s="1143"/>
      <c r="BT129" s="1141">
        <v>30</v>
      </c>
      <c r="BU129" s="1144"/>
      <c r="BV129" s="1144"/>
      <c r="BW129" s="1144"/>
      <c r="BX129" s="1144"/>
      <c r="BY129" s="1144"/>
      <c r="BZ129" s="114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3" t="s">
        <v>480</v>
      </c>
      <c r="B130" s="1004"/>
      <c r="C130" s="1004"/>
      <c r="D130" s="1004"/>
      <c r="E130" s="1004"/>
      <c r="F130" s="1004"/>
      <c r="G130" s="1004"/>
      <c r="H130" s="1004"/>
      <c r="I130" s="1004"/>
      <c r="J130" s="1004"/>
      <c r="K130" s="1004"/>
      <c r="L130" s="1004"/>
      <c r="M130" s="1004"/>
      <c r="N130" s="1004"/>
      <c r="O130" s="1004"/>
      <c r="P130" s="1004"/>
      <c r="Q130" s="1004"/>
      <c r="R130" s="1004"/>
      <c r="S130" s="1004"/>
      <c r="T130" s="1004"/>
      <c r="U130" s="1004"/>
      <c r="V130" s="1004"/>
      <c r="W130" s="1146" t="s">
        <v>481</v>
      </c>
      <c r="X130" s="1147"/>
      <c r="Y130" s="1147"/>
      <c r="Z130" s="1148"/>
      <c r="AA130" s="1031">
        <v>1146489</v>
      </c>
      <c r="AB130" s="1032"/>
      <c r="AC130" s="1032"/>
      <c r="AD130" s="1032"/>
      <c r="AE130" s="1033"/>
      <c r="AF130" s="1034">
        <v>1128761</v>
      </c>
      <c r="AG130" s="1032"/>
      <c r="AH130" s="1032"/>
      <c r="AI130" s="1032"/>
      <c r="AJ130" s="1033"/>
      <c r="AK130" s="1034">
        <v>1151967</v>
      </c>
      <c r="AL130" s="1032"/>
      <c r="AM130" s="1032"/>
      <c r="AN130" s="1032"/>
      <c r="AO130" s="1033"/>
      <c r="AP130" s="1149"/>
      <c r="AQ130" s="1150"/>
      <c r="AR130" s="1150"/>
      <c r="AS130" s="1150"/>
      <c r="AT130" s="1151"/>
      <c r="AU130" s="264"/>
      <c r="AV130" s="264"/>
      <c r="AW130" s="264"/>
      <c r="AX130" s="1140" t="s">
        <v>482</v>
      </c>
      <c r="AY130" s="1023"/>
      <c r="AZ130" s="1023"/>
      <c r="BA130" s="1023"/>
      <c r="BB130" s="1023"/>
      <c r="BC130" s="1023"/>
      <c r="BD130" s="1023"/>
      <c r="BE130" s="1024"/>
      <c r="BF130" s="1177">
        <v>11.7</v>
      </c>
      <c r="BG130" s="1178"/>
      <c r="BH130" s="1178"/>
      <c r="BI130" s="1178"/>
      <c r="BJ130" s="1178"/>
      <c r="BK130" s="1178"/>
      <c r="BL130" s="1179"/>
      <c r="BM130" s="1177">
        <v>25</v>
      </c>
      <c r="BN130" s="1178"/>
      <c r="BO130" s="1178"/>
      <c r="BP130" s="1178"/>
      <c r="BQ130" s="1178"/>
      <c r="BR130" s="1178"/>
      <c r="BS130" s="1179"/>
      <c r="BT130" s="1177">
        <v>35</v>
      </c>
      <c r="BU130" s="1180"/>
      <c r="BV130" s="1180"/>
      <c r="BW130" s="1180"/>
      <c r="BX130" s="1180"/>
      <c r="BY130" s="1180"/>
      <c r="BZ130" s="118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2"/>
      <c r="B131" s="1183"/>
      <c r="C131" s="1183"/>
      <c r="D131" s="1183"/>
      <c r="E131" s="1183"/>
      <c r="F131" s="1183"/>
      <c r="G131" s="1183"/>
      <c r="H131" s="1183"/>
      <c r="I131" s="1183"/>
      <c r="J131" s="1183"/>
      <c r="K131" s="1183"/>
      <c r="L131" s="1183"/>
      <c r="M131" s="1183"/>
      <c r="N131" s="1183"/>
      <c r="O131" s="1183"/>
      <c r="P131" s="1183"/>
      <c r="Q131" s="1183"/>
      <c r="R131" s="1183"/>
      <c r="S131" s="1183"/>
      <c r="T131" s="1183"/>
      <c r="U131" s="1183"/>
      <c r="V131" s="1183"/>
      <c r="W131" s="1184" t="s">
        <v>483</v>
      </c>
      <c r="X131" s="1185"/>
      <c r="Y131" s="1185"/>
      <c r="Z131" s="1186"/>
      <c r="AA131" s="1078">
        <v>5819848</v>
      </c>
      <c r="AB131" s="1057"/>
      <c r="AC131" s="1057"/>
      <c r="AD131" s="1057"/>
      <c r="AE131" s="1058"/>
      <c r="AF131" s="1056">
        <v>5740842</v>
      </c>
      <c r="AG131" s="1057"/>
      <c r="AH131" s="1057"/>
      <c r="AI131" s="1057"/>
      <c r="AJ131" s="1058"/>
      <c r="AK131" s="1056">
        <v>5772081</v>
      </c>
      <c r="AL131" s="1057"/>
      <c r="AM131" s="1057"/>
      <c r="AN131" s="1057"/>
      <c r="AO131" s="1058"/>
      <c r="AP131" s="1187"/>
      <c r="AQ131" s="1188"/>
      <c r="AR131" s="1188"/>
      <c r="AS131" s="1188"/>
      <c r="AT131" s="1189"/>
      <c r="AU131" s="264"/>
      <c r="AV131" s="264"/>
      <c r="AW131" s="264"/>
      <c r="AX131" s="1159" t="s">
        <v>484</v>
      </c>
      <c r="AY131" s="1110"/>
      <c r="AZ131" s="1110"/>
      <c r="BA131" s="1110"/>
      <c r="BB131" s="1110"/>
      <c r="BC131" s="1110"/>
      <c r="BD131" s="1110"/>
      <c r="BE131" s="1111"/>
      <c r="BF131" s="1160">
        <v>36.1</v>
      </c>
      <c r="BG131" s="1161"/>
      <c r="BH131" s="1161"/>
      <c r="BI131" s="1161"/>
      <c r="BJ131" s="1161"/>
      <c r="BK131" s="1161"/>
      <c r="BL131" s="1162"/>
      <c r="BM131" s="1160">
        <v>350</v>
      </c>
      <c r="BN131" s="1161"/>
      <c r="BO131" s="1161"/>
      <c r="BP131" s="1161"/>
      <c r="BQ131" s="1161"/>
      <c r="BR131" s="1161"/>
      <c r="BS131" s="1162"/>
      <c r="BT131" s="1163"/>
      <c r="BU131" s="1164"/>
      <c r="BV131" s="1164"/>
      <c r="BW131" s="1164"/>
      <c r="BX131" s="1164"/>
      <c r="BY131" s="1164"/>
      <c r="BZ131" s="11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6" t="s">
        <v>485</v>
      </c>
      <c r="B132" s="1167"/>
      <c r="C132" s="1167"/>
      <c r="D132" s="1167"/>
      <c r="E132" s="1167"/>
      <c r="F132" s="1167"/>
      <c r="G132" s="1167"/>
      <c r="H132" s="1167"/>
      <c r="I132" s="1167"/>
      <c r="J132" s="1167"/>
      <c r="K132" s="1167"/>
      <c r="L132" s="1167"/>
      <c r="M132" s="1167"/>
      <c r="N132" s="1167"/>
      <c r="O132" s="1167"/>
      <c r="P132" s="1167"/>
      <c r="Q132" s="1167"/>
      <c r="R132" s="1167"/>
      <c r="S132" s="1167"/>
      <c r="T132" s="1167"/>
      <c r="U132" s="1167"/>
      <c r="V132" s="1170" t="s">
        <v>486</v>
      </c>
      <c r="W132" s="1170"/>
      <c r="X132" s="1170"/>
      <c r="Y132" s="1170"/>
      <c r="Z132" s="1171"/>
      <c r="AA132" s="1172">
        <v>9.2878027060000008</v>
      </c>
      <c r="AB132" s="1173"/>
      <c r="AC132" s="1173"/>
      <c r="AD132" s="1173"/>
      <c r="AE132" s="1174"/>
      <c r="AF132" s="1175">
        <v>12.289887090000001</v>
      </c>
      <c r="AG132" s="1173"/>
      <c r="AH132" s="1173"/>
      <c r="AI132" s="1173"/>
      <c r="AJ132" s="1174"/>
      <c r="AK132" s="1175">
        <v>13.526525360000001</v>
      </c>
      <c r="AL132" s="1173"/>
      <c r="AM132" s="1173"/>
      <c r="AN132" s="1173"/>
      <c r="AO132" s="1174"/>
      <c r="AP132" s="1072"/>
      <c r="AQ132" s="1073"/>
      <c r="AR132" s="1073"/>
      <c r="AS132" s="1073"/>
      <c r="AT132" s="117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8"/>
      <c r="B133" s="1169"/>
      <c r="C133" s="1169"/>
      <c r="D133" s="1169"/>
      <c r="E133" s="1169"/>
      <c r="F133" s="1169"/>
      <c r="G133" s="1169"/>
      <c r="H133" s="1169"/>
      <c r="I133" s="1169"/>
      <c r="J133" s="1169"/>
      <c r="K133" s="1169"/>
      <c r="L133" s="1169"/>
      <c r="M133" s="1169"/>
      <c r="N133" s="1169"/>
      <c r="O133" s="1169"/>
      <c r="P133" s="1169"/>
      <c r="Q133" s="1169"/>
      <c r="R133" s="1169"/>
      <c r="S133" s="1169"/>
      <c r="T133" s="1169"/>
      <c r="U133" s="1169"/>
      <c r="V133" s="1153" t="s">
        <v>487</v>
      </c>
      <c r="W133" s="1153"/>
      <c r="X133" s="1153"/>
      <c r="Y133" s="1153"/>
      <c r="Z133" s="1154"/>
      <c r="AA133" s="1155">
        <v>9.1</v>
      </c>
      <c r="AB133" s="1156"/>
      <c r="AC133" s="1156"/>
      <c r="AD133" s="1156"/>
      <c r="AE133" s="1157"/>
      <c r="AF133" s="1155">
        <v>10</v>
      </c>
      <c r="AG133" s="1156"/>
      <c r="AH133" s="1156"/>
      <c r="AI133" s="1156"/>
      <c r="AJ133" s="1157"/>
      <c r="AK133" s="1155">
        <v>11.7</v>
      </c>
      <c r="AL133" s="1156"/>
      <c r="AM133" s="1156"/>
      <c r="AN133" s="1156"/>
      <c r="AO133" s="1157"/>
      <c r="AP133" s="1102"/>
      <c r="AQ133" s="1103"/>
      <c r="AR133" s="1103"/>
      <c r="AS133" s="1103"/>
      <c r="AT133" s="115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yesXz9tCDfZ1dFWkabZOzFtTzQPh76VaAMXqItucHjRXhB+E1b1+0taDyabtDP2EwmFLvqlFOkqN4N2iPolUg==" saltValue="FQkyEm7CL4zudCjnCG51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SEcODSHZqfjFlZKIMe0Bmv7QYpS6x1gZnZntY54RhzpTQcxqMNArJYwjASB97R6Q6SI4rfyZnu8huPUAbjc3g==" saltValue="bQvGN4xvfiFHF76G/X/J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SdXyuPMA5xYT1CYNtTIfJIDrnEdzxL1RsKRQ6Oi48huH3ytC5BjRCDtcmDhwdyLq6H6DTQux7HQxyj/fpUgdQ==" saltValue="TaCokE7ew503MvyiHb3K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491</v>
      </c>
      <c r="AP7" s="283"/>
      <c r="AQ7" s="284" t="s">
        <v>492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493</v>
      </c>
      <c r="AQ8" s="290" t="s">
        <v>494</v>
      </c>
      <c r="AR8" s="291" t="s">
        <v>495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5" t="s">
        <v>496</v>
      </c>
      <c r="AL9" s="1196"/>
      <c r="AM9" s="1196"/>
      <c r="AN9" s="1197"/>
      <c r="AO9" s="292">
        <v>1679027</v>
      </c>
      <c r="AP9" s="292">
        <v>66657</v>
      </c>
      <c r="AQ9" s="293">
        <v>63745</v>
      </c>
      <c r="AR9" s="294">
        <v>4.5999999999999996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5" t="s">
        <v>497</v>
      </c>
      <c r="AL10" s="1196"/>
      <c r="AM10" s="1196"/>
      <c r="AN10" s="1197"/>
      <c r="AO10" s="295">
        <v>206171</v>
      </c>
      <c r="AP10" s="295">
        <v>8185</v>
      </c>
      <c r="AQ10" s="296">
        <v>6933</v>
      </c>
      <c r="AR10" s="297">
        <v>18.100000000000001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5" t="s">
        <v>498</v>
      </c>
      <c r="AL11" s="1196"/>
      <c r="AM11" s="1196"/>
      <c r="AN11" s="1197"/>
      <c r="AO11" s="295">
        <v>262927</v>
      </c>
      <c r="AP11" s="295">
        <v>10438</v>
      </c>
      <c r="AQ11" s="296">
        <v>8657</v>
      </c>
      <c r="AR11" s="297">
        <v>20.6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5" t="s">
        <v>499</v>
      </c>
      <c r="AL12" s="1196"/>
      <c r="AM12" s="1196"/>
      <c r="AN12" s="1197"/>
      <c r="AO12" s="295" t="s">
        <v>500</v>
      </c>
      <c r="AP12" s="295" t="s">
        <v>500</v>
      </c>
      <c r="AQ12" s="296">
        <v>309</v>
      </c>
      <c r="AR12" s="297" t="s">
        <v>500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5" t="s">
        <v>501</v>
      </c>
      <c r="AL13" s="1196"/>
      <c r="AM13" s="1196"/>
      <c r="AN13" s="1197"/>
      <c r="AO13" s="295" t="s">
        <v>500</v>
      </c>
      <c r="AP13" s="295" t="s">
        <v>500</v>
      </c>
      <c r="AQ13" s="296" t="s">
        <v>500</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5" t="s">
        <v>502</v>
      </c>
      <c r="AL14" s="1196"/>
      <c r="AM14" s="1196"/>
      <c r="AN14" s="1197"/>
      <c r="AO14" s="295">
        <v>86183</v>
      </c>
      <c r="AP14" s="295">
        <v>3421</v>
      </c>
      <c r="AQ14" s="296">
        <v>2823</v>
      </c>
      <c r="AR14" s="297">
        <v>21.2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5" t="s">
        <v>503</v>
      </c>
      <c r="AL15" s="1196"/>
      <c r="AM15" s="1196"/>
      <c r="AN15" s="1197"/>
      <c r="AO15" s="295">
        <v>39106</v>
      </c>
      <c r="AP15" s="295">
        <v>1553</v>
      </c>
      <c r="AQ15" s="296">
        <v>1311</v>
      </c>
      <c r="AR15" s="297">
        <v>18.5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8" t="s">
        <v>504</v>
      </c>
      <c r="AL16" s="1199"/>
      <c r="AM16" s="1199"/>
      <c r="AN16" s="1200"/>
      <c r="AO16" s="295">
        <v>-212333</v>
      </c>
      <c r="AP16" s="295">
        <v>-8430</v>
      </c>
      <c r="AQ16" s="296">
        <v>-5769</v>
      </c>
      <c r="AR16" s="297">
        <v>46.1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8" t="s">
        <v>180</v>
      </c>
      <c r="AL17" s="1199"/>
      <c r="AM17" s="1199"/>
      <c r="AN17" s="1200"/>
      <c r="AO17" s="295">
        <v>2061081</v>
      </c>
      <c r="AP17" s="295">
        <v>81825</v>
      </c>
      <c r="AQ17" s="296">
        <v>78008</v>
      </c>
      <c r="AR17" s="297">
        <v>4.9000000000000004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0" t="s">
        <v>509</v>
      </c>
      <c r="AL21" s="1191"/>
      <c r="AM21" s="1191"/>
      <c r="AN21" s="1192"/>
      <c r="AO21" s="307">
        <v>9.41</v>
      </c>
      <c r="AP21" s="308">
        <v>7.6</v>
      </c>
      <c r="AQ21" s="309">
        <v>1.81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0" t="s">
        <v>510</v>
      </c>
      <c r="AL22" s="1191"/>
      <c r="AM22" s="1191"/>
      <c r="AN22" s="1192"/>
      <c r="AO22" s="312">
        <v>95.9</v>
      </c>
      <c r="AP22" s="313">
        <v>97</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512</v>
      </c>
      <c r="AO27" s="273"/>
      <c r="AP27" s="273"/>
      <c r="AQ27" s="273"/>
      <c r="AR27" s="273"/>
      <c r="AS27" s="273"/>
      <c r="AT27" s="273"/>
    </row>
    <row r="28" spans="1:46" ht="17.25" x14ac:dyDescent="0.1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491</v>
      </c>
      <c r="AP30" s="283"/>
      <c r="AQ30" s="284" t="s">
        <v>492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493</v>
      </c>
      <c r="AQ31" s="290" t="s">
        <v>494</v>
      </c>
      <c r="AR31" s="291" t="s">
        <v>495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6" t="s">
        <v>515</v>
      </c>
      <c r="AL32" s="1207"/>
      <c r="AM32" s="1207"/>
      <c r="AN32" s="1208"/>
      <c r="AO32" s="322">
        <v>1358848</v>
      </c>
      <c r="AP32" s="322">
        <v>53946</v>
      </c>
      <c r="AQ32" s="323">
        <v>35085</v>
      </c>
      <c r="AR32" s="324">
        <v>53.8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6" t="s">
        <v>516</v>
      </c>
      <c r="AL33" s="1207"/>
      <c r="AM33" s="1207"/>
      <c r="AN33" s="1208"/>
      <c r="AO33" s="322" t="s">
        <v>500</v>
      </c>
      <c r="AP33" s="322" t="s">
        <v>500</v>
      </c>
      <c r="AQ33" s="323" t="s">
        <v>500</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6" t="s">
        <v>517</v>
      </c>
      <c r="AL34" s="1207"/>
      <c r="AM34" s="1207"/>
      <c r="AN34" s="1208"/>
      <c r="AO34" s="322" t="s">
        <v>500</v>
      </c>
      <c r="AP34" s="322" t="s">
        <v>500</v>
      </c>
      <c r="AQ34" s="323" t="s">
        <v>500</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6" t="s">
        <v>518</v>
      </c>
      <c r="AL35" s="1207"/>
      <c r="AM35" s="1207"/>
      <c r="AN35" s="1208"/>
      <c r="AO35" s="322">
        <v>506242</v>
      </c>
      <c r="AP35" s="322">
        <v>20098</v>
      </c>
      <c r="AQ35" s="323">
        <v>14585</v>
      </c>
      <c r="AR35" s="324">
        <v>37.799999999999997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6" t="s">
        <v>519</v>
      </c>
      <c r="AL36" s="1207"/>
      <c r="AM36" s="1207"/>
      <c r="AN36" s="1208"/>
      <c r="AO36" s="322">
        <v>90568</v>
      </c>
      <c r="AP36" s="322">
        <v>3596</v>
      </c>
      <c r="AQ36" s="323">
        <v>2514</v>
      </c>
      <c r="AR36" s="324">
        <v>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6" t="s">
        <v>520</v>
      </c>
      <c r="AL37" s="1207"/>
      <c r="AM37" s="1207"/>
      <c r="AN37" s="1208"/>
      <c r="AO37" s="322">
        <v>40744</v>
      </c>
      <c r="AP37" s="322">
        <v>1618</v>
      </c>
      <c r="AQ37" s="323">
        <v>688</v>
      </c>
      <c r="AR37" s="324">
        <v>135.19999999999999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9" t="s">
        <v>521</v>
      </c>
      <c r="AL38" s="1210"/>
      <c r="AM38" s="1210"/>
      <c r="AN38" s="1211"/>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9" t="s">
        <v>522</v>
      </c>
      <c r="AL39" s="1210"/>
      <c r="AM39" s="1210"/>
      <c r="AN39" s="1211"/>
      <c r="AO39" s="322">
        <v>-63673</v>
      </c>
      <c r="AP39" s="322">
        <v>-2528</v>
      </c>
      <c r="AQ39" s="323">
        <v>-3106</v>
      </c>
      <c r="AR39" s="324">
        <v>-18.600000000000001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6" t="s">
        <v>523</v>
      </c>
      <c r="AL40" s="1207"/>
      <c r="AM40" s="1207"/>
      <c r="AN40" s="1208"/>
      <c r="AO40" s="322">
        <v>-1151967</v>
      </c>
      <c r="AP40" s="322">
        <v>-45733</v>
      </c>
      <c r="AQ40" s="323">
        <v>-35380</v>
      </c>
      <c r="AR40" s="324">
        <v>29.3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2" t="s">
        <v>300</v>
      </c>
      <c r="AL41" s="1213"/>
      <c r="AM41" s="1213"/>
      <c r="AN41" s="1214"/>
      <c r="AO41" s="322">
        <v>780762</v>
      </c>
      <c r="AP41" s="322">
        <v>30996</v>
      </c>
      <c r="AQ41" s="323">
        <v>14388</v>
      </c>
      <c r="AR41" s="324">
        <v>115.4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1" t="s">
        <v>491</v>
      </c>
      <c r="AN49" s="1203" t="s">
        <v>527</v>
      </c>
      <c r="AO49" s="1204"/>
      <c r="AP49" s="1204"/>
      <c r="AQ49" s="1204"/>
      <c r="AR49" s="120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2"/>
      <c r="AN50" s="338" t="s">
        <v>528</v>
      </c>
      <c r="AO50" s="339" t="s">
        <v>529</v>
      </c>
      <c r="AP50" s="340" t="s">
        <v>530</v>
      </c>
      <c r="AQ50" s="341" t="s">
        <v>531</v>
      </c>
      <c r="AR50" s="342" t="s">
        <v>532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2999147</v>
      </c>
      <c r="AN51" s="344">
        <v>113432</v>
      </c>
      <c r="AO51" s="345">
        <v>79.2</v>
      </c>
      <c r="AP51" s="346">
        <v>69477</v>
      </c>
      <c r="AQ51" s="347">
        <v>43.5</v>
      </c>
      <c r="AR51" s="348">
        <v>35.700000000000003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1543692</v>
      </c>
      <c r="AN52" s="352">
        <v>58385</v>
      </c>
      <c r="AO52" s="353">
        <v>57.9</v>
      </c>
      <c r="AP52" s="354">
        <v>31528</v>
      </c>
      <c r="AQ52" s="355">
        <v>31.8</v>
      </c>
      <c r="AR52" s="356">
        <v>26.1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4231093</v>
      </c>
      <c r="AN53" s="344">
        <v>162055</v>
      </c>
      <c r="AO53" s="345">
        <v>42.9</v>
      </c>
      <c r="AP53" s="346">
        <v>59668</v>
      </c>
      <c r="AQ53" s="347">
        <v>-14.1</v>
      </c>
      <c r="AR53" s="348">
        <v>57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1971693</v>
      </c>
      <c r="AN54" s="352">
        <v>75518</v>
      </c>
      <c r="AO54" s="353">
        <v>29.3</v>
      </c>
      <c r="AP54" s="354">
        <v>31515</v>
      </c>
      <c r="AQ54" s="355">
        <v>0</v>
      </c>
      <c r="AR54" s="356">
        <v>29.3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1883141</v>
      </c>
      <c r="AN55" s="344">
        <v>73132</v>
      </c>
      <c r="AO55" s="345">
        <v>-54.9</v>
      </c>
      <c r="AP55" s="346">
        <v>56894</v>
      </c>
      <c r="AQ55" s="347">
        <v>-4.5999999999999996</v>
      </c>
      <c r="AR55" s="348">
        <v>-50.3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1055325</v>
      </c>
      <c r="AN56" s="352">
        <v>40983</v>
      </c>
      <c r="AO56" s="353">
        <v>-45.7</v>
      </c>
      <c r="AP56" s="354">
        <v>32548</v>
      </c>
      <c r="AQ56" s="355">
        <v>3.3</v>
      </c>
      <c r="AR56" s="356">
        <v>-49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2240437</v>
      </c>
      <c r="AN57" s="344">
        <v>87867</v>
      </c>
      <c r="AO57" s="345">
        <v>20.100000000000001</v>
      </c>
      <c r="AP57" s="346">
        <v>57122</v>
      </c>
      <c r="AQ57" s="347">
        <v>0.4</v>
      </c>
      <c r="AR57" s="348">
        <v>19.7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1459796</v>
      </c>
      <c r="AN58" s="352">
        <v>57251</v>
      </c>
      <c r="AO58" s="353">
        <v>39.700000000000003</v>
      </c>
      <c r="AP58" s="354">
        <v>36191</v>
      </c>
      <c r="AQ58" s="355">
        <v>11.2</v>
      </c>
      <c r="AR58" s="356">
        <v>28.5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2739767</v>
      </c>
      <c r="AN59" s="344">
        <v>108768</v>
      </c>
      <c r="AO59" s="345">
        <v>23.8</v>
      </c>
      <c r="AP59" s="346">
        <v>53655</v>
      </c>
      <c r="AQ59" s="347">
        <v>-6.1</v>
      </c>
      <c r="AR59" s="348">
        <v>29.9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1869430</v>
      </c>
      <c r="AN60" s="352">
        <v>74216</v>
      </c>
      <c r="AO60" s="353">
        <v>29.6</v>
      </c>
      <c r="AP60" s="354">
        <v>32719</v>
      </c>
      <c r="AQ60" s="355">
        <v>-9.6</v>
      </c>
      <c r="AR60" s="356">
        <v>39.200000000000003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2818717</v>
      </c>
      <c r="AN61" s="359">
        <v>109051</v>
      </c>
      <c r="AO61" s="360">
        <v>22.2</v>
      </c>
      <c r="AP61" s="361">
        <v>59363</v>
      </c>
      <c r="AQ61" s="362">
        <v>3.8</v>
      </c>
      <c r="AR61" s="348">
        <v>18.399999999999999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1579987</v>
      </c>
      <c r="AN62" s="352">
        <v>61271</v>
      </c>
      <c r="AO62" s="353">
        <v>22.2</v>
      </c>
      <c r="AP62" s="354">
        <v>32900</v>
      </c>
      <c r="AQ62" s="355">
        <v>7.3</v>
      </c>
      <c r="AR62" s="356">
        <v>14.9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VtM22y2OzS5g46glJ4ttbGVOTovlGtw2FMZJt+Db7gPZvKhzUXhc+1S16GFelLJY5ccxaz+j8Gpo47+FFvqmWQ==" saltValue="RcgN/HLoPlk2YRIgEGOf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sw4Ku4u9xao/lA4o1BZm52411k1jdzwchhV5WOKTTxhQVurvKdDKdIvoFDhH0J1LMB6yEGYDLUwkQWPrineDg==" saltValue="5iMUfcqaZELil0gIDwEc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2u/9XKv6DmJR9pxO/tkH/MHsyTEpMW7KsC4NJS0awQiBLzN9EWWqNNBg5j7ef4vaUHJZ4ICkdUB3GQrp3YjFw==" saltValue="XhhjOQJsUKHowWxKD3LAF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15" t="s">
        <v>3</v>
      </c>
      <c r="D47" s="1215"/>
      <c r="E47" s="1216"/>
      <c r="F47" s="11">
        <v>23.71</v>
      </c>
      <c r="G47" s="12">
        <v>23.82</v>
      </c>
      <c r="H47" s="12">
        <v>23.28</v>
      </c>
      <c r="I47" s="12">
        <v>23.63</v>
      </c>
      <c r="J47" s="13">
        <v>23.46</v>
      </c>
    </row>
    <row r="48" spans="2:10" ht="57.75" customHeight="1" x14ac:dyDescent="0.15">
      <c r="B48" s="14"/>
      <c r="C48" s="1217" t="s">
        <v>4</v>
      </c>
      <c r="D48" s="1217"/>
      <c r="E48" s="1218"/>
      <c r="F48" s="15">
        <v>6.09</v>
      </c>
      <c r="G48" s="16">
        <v>6.11</v>
      </c>
      <c r="H48" s="16">
        <v>6.78</v>
      </c>
      <c r="I48" s="16">
        <v>5.73</v>
      </c>
      <c r="J48" s="17">
        <v>5.71</v>
      </c>
    </row>
    <row r="49" spans="2:10" ht="57.75" customHeight="1" thickBot="1" x14ac:dyDescent="0.2">
      <c r="B49" s="18"/>
      <c r="C49" s="1219" t="s">
        <v>5</v>
      </c>
      <c r="D49" s="1219"/>
      <c r="E49" s="1220"/>
      <c r="F49" s="19">
        <v>0.48</v>
      </c>
      <c r="G49" s="20" t="s">
        <v>548</v>
      </c>
      <c r="H49" s="20">
        <v>0.84</v>
      </c>
      <c r="I49" s="20" t="s">
        <v>549</v>
      </c>
      <c r="J49" s="21">
        <v>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tGvnix+PbIRCRDJSFR/HRgP12KZUIyyuPA9E8hFbI3Zq4BROJrRReLur33xwE3vh8W1BG3yFvzF4/8jZuSRQg==" saltValue="ALE5pVSdx2Qw0PobPums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2019-10-17T07:00:00Z</cp:lastPrinted>
  <dcterms:created xsi:type="dcterms:W3CDTF">2019-02-14T02:40:11Z</dcterms:created>
  <dcterms:modified xsi:type="dcterms:W3CDTF">2019-10-30T01:53:00Z</dcterms:modified>
  <cp:category/>
</cp:coreProperties>
</file>