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A29" i="11" l="1"/>
  <c r="AA30" i="11"/>
  <c r="AA31" i="11"/>
  <c r="AA32" i="11"/>
  <c r="AA33" i="11"/>
  <c r="AA34" i="11"/>
  <c r="AA35" i="11"/>
  <c r="AA28" i="11"/>
  <c r="AA7"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CO36" i="9"/>
  <c r="AM36" i="9"/>
  <c r="C36" i="9"/>
  <c r="AM35" i="9"/>
  <c r="C35" i="9"/>
  <c r="C34" i="9"/>
  <c r="U34" i="9" l="1"/>
  <c r="U35" i="9" s="1"/>
  <c r="U36" i="9" s="1"/>
  <c r="AM34" i="9"/>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alcChain>
</file>

<file path=xl/sharedStrings.xml><?xml version="1.0" encoding="utf-8"?>
<sst xmlns="http://schemas.openxmlformats.org/spreadsheetml/2006/main" count="998" uniqueCount="566">
  <si>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</si>
  <si>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</si>
  <si>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</si>
  <si>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</si>
  <si>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</si>
  <si>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</si>
  <si>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</si>
  <si>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</si>
  <si>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</si>
  <si>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</si>
  <si>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</si>
  <si>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</si>
  <si>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</si>
  <si>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</si>
  <si>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</si>
  <si>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</si>
  <si>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</si>
  <si>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</si>
  <si>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</si>
  <si>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</si>
  <si>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</si>
  <si>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</si>
  <si>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</si>
  <si>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</si>
  <si>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</si>
  <si>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</si>
  <si>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</si>
  <si>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</si>
  <si>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</si>
  <si>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</si>
  <si>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</si>
  <si>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</si>
  <si>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</si>
  <si>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</si>
  <si>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</si>
  <si>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</si>
  <si>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</si>
  <si>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</si>
  <si>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</si>
  <si>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</si>
  <si>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</si>
  <si>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</si>
  <si>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</si>
  <si>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</si>
  <si>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</si>
  <si>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</si>
  <si>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</si>
  <si>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</si>
  <si>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</si>
  <si>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</si>
  <si>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</si>
  <si>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</si>
  <si>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</si>
  <si>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</si>
  <si>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</si>
  <si>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</si>
  <si>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</si>
  <si>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</si>
  <si>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</si>
  <si>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</si>
  <si>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</si>
  <si>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</si>
  <si>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</si>
  <si>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</si>
  <si>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</si>
  <si>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</si>
  <si>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</si>
  <si>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</si>
  <si>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</si>
  <si>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</si>
  <si>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</si>
  <si>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</si>
  <si>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</si>
  <si>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</si>
  <si>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</si>
  <si>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</si>
  <si>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</si>
  <si>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</si>
  <si>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</si>
  <si>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</si>
  <si>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</si>
  <si>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</si>
  <si>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</si>
  <si>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</si>
  <si>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</si>
  <si>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</si>
  <si>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</si>
  <si>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</si>
  <si>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</si>
  <si>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</si>
  <si>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</si>
  <si>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</si>
  <si>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</si>
  <si>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</si>
  <si>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</si>
  <si>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</si>
  <si>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</si>
  <si>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</si>
  <si>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</si>
  <si>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</si>
  <si>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</si>
  <si>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</si>
  <si>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</si>
  <si>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</si>
  <si>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</si>
  <si>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</si>
  <si>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</si>
  <si>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</si>
  <si>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</si>
  <si>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</si>
  <si>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</si>
  <si>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</si>
  <si>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</si>
  <si>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</si>
  <si>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</si>
  <si>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</si>
  <si>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</si>
  <si>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</si>
  <si>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</si>
  <si>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</si>
  <si>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</si>
  <si>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</si>
  <si>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</si>
  <si>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</si>
  <si>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</si>
  <si>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</si>
  <si>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</si>
  <si>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</si>
  <si>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</si>
  <si>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</si>
  <si>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</si>
  <si>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</si>
  <si>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</si>
  <si>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</si>
  <si>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</si>
  <si>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</si>
  <si>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</si>
  <si>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</si>
  <si>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</si>
  <si>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</si>
  <si>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</si>
  <si>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</si>
  <si>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</si>
  <si>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</si>
  <si>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</si>
  <si>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</si>
  <si>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</si>
  <si>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</si>
  <si>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</si>
  <si>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</si>
  <si>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</si>
  <si>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</si>
  <si>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</si>
  <si>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</si>
  <si>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</si>
  <si>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</si>
  <si>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</si>
  <si>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</si>
  <si>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</si>
  <si>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</si>
  <si>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</si>
  <si>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</si>
  <si>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</si>
  <si>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</si>
  <si>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</si>
  <si>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</si>
  <si>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</si>
  <si>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</si>
  <si>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</si>
  <si>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</si>
  <si>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</si>
  <si>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</si>
  <si>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</si>
  <si>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</si>
  <si>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</si>
  <si>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</si>
  <si>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</si>
  <si>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</si>
  <si>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</si>
  <si>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</si>
  <si>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</si>
  <si>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</si>
  <si>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</si>
  <si>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</si>
  <si>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</si>
  <si>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</si>
  <si>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</si>
  <si>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</si>
  <si>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</si>
  <si>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</si>
  <si>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</si>
  <si>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</si>
  <si>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</si>
  <si>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</si>
  <si>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</si>
  <si>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</si>
  <si>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</si>
  <si>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</si>
  <si>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富山県魚津市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</si>
  <si>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</si>
  <si>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</si>
  <si>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</si>
  <si>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</si>
  <si>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</si>
  <si>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</si>
  <si>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</si>
  <si>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</si>
  <si>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</si>
  <si>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</si>
  <si>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</si>
  <si>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</si>
  <si>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</si>
  <si>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</si>
  <si>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</si>
  <si>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</si>
  <si>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</si>
  <si>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</si>
  <si>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</si>
  <si>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</si>
  <si>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</si>
  <si>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</si>
  <si>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</si>
  <si>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</si>
  <si>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</si>
  <si>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</si>
  <si>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</si>
  <si>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</si>
  <si>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</si>
  <si>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</si>
  <si>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</si>
  <si>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</si>
  <si>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</si>
  <si>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</si>
  <si>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</si>
  <si>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</si>
  <si>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</si>
  <si>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</si>
  <si>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</si>
  <si>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</si>
  <si>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</si>
  <si>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</si>
  <si>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</si>
  <si>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</si>
  <si>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</si>
  <si>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</si>
  <si>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</si>
  <si>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</si>
  <si>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</si>
  <si>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</si>
  <si>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</si>
  <si>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</si>
  <si>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</si>
  <si>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</si>
  <si>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</si>
  <si>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</si>
  <si>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</si>
  <si>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</si>
  <si>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</si>
  <si>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</si>
  <si>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</si>
  <si>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</si>
  <si>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</si>
  <si>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</si>
  <si>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</si>
  <si>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</si>
  <si>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</si>
  <si>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</si>
  <si>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</si>
  <si>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</si>
  <si>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</si>
  <si>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</si>
  <si>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</si>
  <si>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</si>
  <si>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</si>
  <si>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</si>
  <si>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</si>
  <si>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</si>
  <si>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</si>
  <si>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</si>
  <si>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</si>
  <si>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</si>
  <si>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</si>
  <si>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</si>
  <si>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</si>
  <si>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</si>
  <si>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</si>
  <si>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</si>
  <si>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</si>
  <si>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</si>
  <si>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</si>
  <si>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</si>
  <si>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</si>
  <si>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</si>
  <si>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</si>
  <si>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</si>
  <si>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</si>
  <si>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</si>
  <si>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</si>
  <si>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</si>
  <si>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</si>
  <si>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</si>
  <si>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</si>
  <si>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</si>
  <si>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</si>
  <si>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</si>
  <si>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</si>
  <si>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</si>
  <si>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</si>
  <si>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</si>
  <si>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</si>
  <si>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</si>
  <si>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</si>
  <si>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</si>
  <si>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</si>
  <si>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</si>
  <si>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</si>
  <si>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</si>
  <si>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</si>
  <si>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</si>
  <si>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</si>
  <si>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</si>
  <si>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</si>
  <si>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</si>
  <si>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</si>
  <si>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</si>
  <si>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</si>
  <si>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</si>
  <si>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</si>
  <si>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</si>
  <si>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</si>
  <si>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</si>
  <si>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</si>
  <si>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</si>
  <si>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</si>
  <si>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</si>
  <si>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</si>
  <si>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</si>
  <si>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</si>
  <si>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</si>
  <si>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</si>
  <si>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</si>
  <si>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</si>
  <si>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</si>
  <si>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</si>
  <si>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</si>
  <si>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</si>
  <si>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</si>
  <si>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</si>
  <si>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富山県魚津市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</si>
  <si>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</si>
  <si>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</si>
  <si>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</si>
  <si>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</si>
  <si>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</si>
  <si>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</si>
  <si>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</si>
  <si>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</si>
  <si>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</si>
  <si>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</si>
  <si>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</si>
  <si>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</si>
  <si>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</si>
  <si>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</si>
  <si>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</si>
  <si>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</si>
  <si>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</si>
  <si>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</si>
  <si>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</si>
  <si>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</si>
  <si>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</si>
  <si>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</si>
  <si>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</si>
  <si>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</si>
  <si>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</si>
  <si>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</si>
  <si>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</si>
  <si>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</si>
  <si>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</si>
  <si>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</si>
  <si>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</si>
  <si>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</si>
  <si>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</si>
  <si>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</si>
  <si>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</si>
  <si>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</si>
  <si>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</si>
  <si>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</si>
  <si>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</si>
  <si>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</si>
  <si>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</si>
  <si>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</si>
  <si>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水族館事業特別会計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</si>
  <si>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</si>
  <si>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</si>
  <si>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</si>
  <si>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</si>
  <si>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</si>
  <si>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</si>
  <si>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</si>
  <si>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</si>
  <si>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</si>
  <si>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</si>
  <si>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</si>
  <si>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</si>
  <si>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</si>
  <si>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</si>
  <si>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</si>
  <si>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</si>
  <si>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</si>
  <si>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</si>
  <si>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</si>
  <si>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</si>
  <si>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</si>
  <si>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</si>
  <si>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</si>
  <si>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</si>
  <si>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</si>
  <si>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</si>
  <si>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</si>
  <si>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</si>
  <si>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</si>
  <si>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</si>
  <si>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</si>
  <si>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</si>
  <si>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</si>
  <si>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</si>
  <si>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</si>
  <si>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</si>
  <si>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</si>
  <si>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</si>
  <si>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</si>
  <si>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</si>
  <si>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</si>
  <si>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</si>
  <si>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</si>
  <si>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</si>
  <si>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</si>
  <si>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</si>
  <si>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</si>
  <si>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</si>
  <si>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</si>
  <si>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</si>
  <si>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</si>
  <si>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</si>
  <si>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</si>
  <si>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</si>
  <si>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</si>
  <si>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</si>
  <si>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</si>
  <si>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</si>
  <si>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</si>
  <si>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</si>
  <si>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</si>
  <si>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</si>
  <si>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</si>
  <si>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</si>
  <si>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</si>
  <si>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</si>
  <si>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</si>
  <si>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</si>
  <si>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</si>
  <si>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</si>
  <si>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</si>
  <si>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</si>
  <si>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</si>
  <si>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</si>
  <si>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</si>
  <si>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</si>
  <si>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</si>
  <si>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</si>
  <si>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</si>
  <si>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</si>
  <si>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</si>
  <si>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</si>
  <si>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</si>
  <si>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</si>
  <si>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</si>
  <si>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</si>
  <si>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</si>
  <si>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</si>
  <si>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</si>
  <si>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</si>
  <si>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</si>
  <si>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</si>
  <si>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</si>
  <si>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</si>
  <si>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</si>
  <si>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</si>
  <si>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</si>
  <si>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</si>
  <si>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</si>
  <si>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</si>
  <si>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</si>
  <si>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</si>
  <si>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</si>
  <si>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</si>
  <si>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</si>
  <si>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</si>
  <si>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</si>
  <si>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</si>
  <si>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</si>
  <si>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</si>
  <si>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</si>
  <si>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</si>
  <si>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</si>
  <si>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</si>
  <si>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</si>
  <si>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</si>
  <si>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</si>
  <si>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</si>
  <si>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</si>
  <si>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</si>
  <si>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</si>
  <si>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</si>
  <si>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</si>
  <si>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</si>
  <si>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</si>
  <si>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</si>
  <si>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</si>
  <si>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</si>
  <si>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</si>
  <si>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</si>
  <si>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</si>
  <si>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</si>
  <si>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</si>
  <si>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</si>
  <si>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</si>
  <si>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</si>
  <si>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</si>
  <si>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5.42</t>
  </si>
  <si>
    <t>▲ 7.20</t>
  </si>
  <si>
    <t>水道事業会計</t>
  </si>
  <si>
    <t>一般会計</t>
  </si>
  <si>
    <t>介護保険事業特別会計</t>
  </si>
  <si>
    <t>国民健康保険事業特別会計</t>
  </si>
  <si>
    <t>下水道事業特別会計</t>
  </si>
  <si>
    <t>後期高齢者医療事業特別会計</t>
  </si>
  <si>
    <t>農業集落排水事業特別会計</t>
  </si>
  <si>
    <t>水族館事業特別会計</t>
  </si>
  <si>
    <t>その他会計（赤字）</t>
  </si>
  <si>
    <t>その他会計（黒字）</t>
  </si>
  <si>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</si>
  <si>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</si>
  <si>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</si>
  <si>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</si>
  <si>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</si>
  <si>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</si>
  <si>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魚津市施設管理公社</t>
    <rPh sb="0" eb="3">
      <t>ウオヅシ</t>
    </rPh>
    <rPh sb="3" eb="5">
      <t>シセツ</t>
    </rPh>
    <rPh sb="5" eb="7">
      <t>カンリ</t>
    </rPh>
    <rPh sb="7" eb="9">
      <t>コウシャ</t>
    </rPh>
    <phoneticPr fontId="2"/>
  </si>
  <si>
    <t>魚津市体育協会</t>
    <rPh sb="0" eb="3">
      <t>ウオヅシ</t>
    </rPh>
    <rPh sb="3" eb="5">
      <t>タイイク</t>
    </rPh>
    <rPh sb="5" eb="7">
      <t>キョウカイ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</si>
  <si>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</si>
  <si>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</si>
  <si>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</si>
  <si>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</si>
  <si>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</si>
  <si>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</si>
  <si>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</si>
  <si>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企業用地取得等の債務負担行為に基づく負担額が高い水準であることから、類似団体を上回っている。また、有形固定資産減価償却率も類似団体平よりも高い。今後は、現在進めている小学校の統廃合をはじめ公共施設等総合管理計画に基づき、公共施設等の集約化や老朽化対策に積極的に取り組んでいく。</t>
    <rPh sb="0" eb="2">
      <t>ショウライ</t>
    </rPh>
    <rPh sb="2" eb="4">
      <t>フタン</t>
    </rPh>
    <rPh sb="4" eb="6">
      <t>ヒリツ</t>
    </rPh>
    <rPh sb="57" eb="59">
      <t>ユウケイ</t>
    </rPh>
    <rPh sb="59" eb="61">
      <t>コテイ</t>
    </rPh>
    <rPh sb="61" eb="63">
      <t>シサン</t>
    </rPh>
    <rPh sb="63" eb="65">
      <t>ゲンカ</t>
    </rPh>
    <rPh sb="65" eb="67">
      <t>ショウキャク</t>
    </rPh>
    <rPh sb="67" eb="68">
      <t>リツ</t>
    </rPh>
    <rPh sb="69" eb="71">
      <t>ルイジ</t>
    </rPh>
    <rPh sb="71" eb="73">
      <t>ダンタイ</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</si>
  <si>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</si>
  <si>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</si>
  <si>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</si>
  <si>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</si>
  <si>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</si>
  <si>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</si>
  <si>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の大型事業にかかる起債の償還や補償金免除繰り上げ償還の実施に伴い、将来負担比率及び実質公債費比率は近年改善を続けているが、企業用地取得等の債務負担行為に基づく負担額が高い水準であることから、類似団体を上回っている。
今後も後世への負担を少しでも軽減するよう、計画的な財政運営に努める。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</si>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</sst>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39520</c:v>
                </c:pt>
                <c:pt idx="1">
                  <c:v>60295</c:v>
                </c:pt>
                <c:pt idx="2">
                  <c:v>48090</c:v>
                </c:pt>
                <c:pt idx="3">
                  <c:v>44404</c:v>
                </c:pt>
                <c:pt idx="4">
                  <c:v>69104</c:v>
                </c:pt>
              </c:numCache>
            </c:numRef>
          </c:val>
          <c:smooth val="0"/>
        </c:ser>
        <c:dLbls>
          <c:showLegendKey val="0"/>
          <c:showVal val="0"/>
          <c:showCatName val="0"/>
          <c:showSerName val="0"/>
          <c:showPercent val="0"/>
          <c:showBubbleSize val="0"/>
        </c:dLbls>
        <c:marker val="1"/>
        <c:smooth val="0"/>
        <c:axId val="82674816"/>
        <c:axId val="82676736"/>
      </c:lineChart>
      <c:catAx>
        <c:axId val="82674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76736"/>
        <c:crosses val="autoZero"/>
        <c:auto val="1"/>
        <c:lblAlgn val="ctr"/>
        <c:lblOffset val="100"/>
        <c:tickLblSkip val="1"/>
        <c:tickMarkSkip val="1"/>
        <c:noMultiLvlLbl val="0"/>
      </c:catAx>
      <c:valAx>
        <c:axId val="82676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7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6.41</c:v>
                </c:pt>
                <c:pt idx="1">
                  <c:v>7.17</c:v>
                </c:pt>
                <c:pt idx="2">
                  <c:v>4.0999999999999996</c:v>
                </c:pt>
                <c:pt idx="3">
                  <c:v>3.48</c:v>
                </c:pt>
                <c:pt idx="4">
                  <c:v>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10.88</c:v>
                </c:pt>
                <c:pt idx="1">
                  <c:v>14.1</c:v>
                </c:pt>
                <c:pt idx="2">
                  <c:v>11.87</c:v>
                </c:pt>
                <c:pt idx="3">
                  <c:v>12.81</c:v>
                </c:pt>
                <c:pt idx="4">
                  <c:v>7.51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319296"/>
        <c:axId val="10932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0.93</c:v>
                </c:pt>
                <c:pt idx="1">
                  <c:v>4.04</c:v>
                </c:pt>
                <c:pt idx="2">
                  <c:v>-5.42</c:v>
                </c:pt>
                <c:pt idx="3">
                  <c:v>0.47</c:v>
                </c:pt>
                <c:pt idx="4">
                  <c:v>-7.2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319296"/>
        <c:axId val="109321216"/>
      </c:lineChart>
      <c:catAx>
        <c:axId val="10931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21216"/>
        <c:crosses val="autoZero"/>
        <c:auto val="1"/>
        <c:lblAlgn val="ctr"/>
        <c:lblOffset val="100"/>
        <c:tickLblSkip val="1"/>
        <c:tickMarkSkip val="1"/>
        <c:noMultiLvlLbl val="0"/>
      </c:catAx>
      <c:valAx>
        <c:axId val="10932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1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1.47</c:v>
                </c:pt>
                <c:pt idx="2">
                  <c:v>#N/A</c:v>
                </c:pt>
                <c:pt idx="3">
                  <c:v>0.69</c:v>
                </c:pt>
                <c:pt idx="4">
                  <c:v>#N/A</c:v>
                </c:pt>
                <c:pt idx="5">
                  <c:v>1.52</c:v>
                </c:pt>
                <c:pt idx="6">
                  <c:v>#N/A</c:v>
                </c:pt>
                <c:pt idx="7">
                  <c:v>0.73</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1.01</c:v>
                </c:pt>
                <c:pt idx="2">
                  <c:v>#N/A</c:v>
                </c:pt>
                <c:pt idx="3">
                  <c:v>0.5</c:v>
                </c:pt>
                <c:pt idx="4">
                  <c:v>#N/A</c:v>
                </c:pt>
                <c:pt idx="5">
                  <c:v>0.71</c:v>
                </c:pt>
                <c:pt idx="6">
                  <c:v>#N/A</c:v>
                </c:pt>
                <c:pt idx="7">
                  <c:v>0.65</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6.41</c:v>
                </c:pt>
                <c:pt idx="2">
                  <c:v>#N/A</c:v>
                </c:pt>
                <c:pt idx="3">
                  <c:v>7.17</c:v>
                </c:pt>
                <c:pt idx="4">
                  <c:v>#N/A</c:v>
                </c:pt>
                <c:pt idx="5">
                  <c:v>4.0999999999999996</c:v>
                </c:pt>
                <c:pt idx="6">
                  <c:v>#N/A</c:v>
                </c:pt>
                <c:pt idx="7">
                  <c:v>3.47</c:v>
                </c:pt>
                <c:pt idx="8">
                  <c:v>#N/A</c:v>
                </c:pt>
                <c:pt idx="9">
                  <c:v>1.49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4.12</c:v>
                </c:pt>
                <c:pt idx="2">
                  <c:v>#N/A</c:v>
                </c:pt>
                <c:pt idx="3">
                  <c:v>4.84</c:v>
                </c:pt>
                <c:pt idx="4">
                  <c:v>#N/A</c:v>
                </c:pt>
                <c:pt idx="5">
                  <c:v>2.0299999999999998</c:v>
                </c:pt>
                <c:pt idx="6">
                  <c:v>#N/A</c:v>
                </c:pt>
                <c:pt idx="7">
                  <c:v>2.91</c:v>
                </c:pt>
                <c:pt idx="8">
                  <c:v>#N/A</c:v>
                </c:pt>
                <c:pt idx="9">
                  <c:v>2.94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919232"/>
        <c:axId val="109925120"/>
      </c:barChart>
      <c:catAx>
        <c:axId val="1099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25120"/>
        <c:crosses val="autoZero"/>
        <c:auto val="1"/>
        <c:lblAlgn val="ctr"/>
        <c:lblOffset val="100"/>
        <c:tickLblSkip val="1"/>
        <c:tickMarkSkip val="1"/>
        <c:noMultiLvlLbl val="0"/>
      </c:catAx>
      <c:valAx>
        <c:axId val="1099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1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1649</c:v>
                </c:pt>
                <c:pt idx="5">
                  <c:v>1661</c:v>
                </c:pt>
                <c:pt idx="8">
                  <c:v>1714</c:v>
                </c:pt>
                <c:pt idx="11">
                  <c:v>1563</c:v>
                </c:pt>
                <c:pt idx="14">
                  <c:v>1726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218</c:v>
                </c:pt>
                <c:pt idx="3">
                  <c:v>218</c:v>
                </c:pt>
                <c:pt idx="6">
                  <c:v>226</c:v>
                </c:pt>
                <c:pt idx="9">
                  <c:v>225</c:v>
                </c:pt>
                <c:pt idx="12">
                  <c:v>173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173</c:v>
                </c:pt>
                <c:pt idx="3">
                  <c:v>115</c:v>
                </c:pt>
                <c:pt idx="6">
                  <c:v>68</c:v>
                </c:pt>
                <c:pt idx="9">
                  <c:v>44</c:v>
                </c:pt>
                <c:pt idx="12">
                  <c:v>126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947</c:v>
                </c:pt>
                <c:pt idx="3">
                  <c:v>969</c:v>
                </c:pt>
                <c:pt idx="6">
                  <c:v>1041</c:v>
                </c:pt>
                <c:pt idx="9">
                  <c:v>880</c:v>
                </c:pt>
                <c:pt idx="12">
                  <c:v>1123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1709</c:v>
                </c:pt>
                <c:pt idx="3">
                  <c:v>1601</c:v>
                </c:pt>
                <c:pt idx="6">
                  <c:v>1602</c:v>
                </c:pt>
                <c:pt idx="9">
                  <c:v>1539</c:v>
                </c:pt>
                <c:pt idx="12">
                  <c:v>1501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086400"/>
        <c:axId val="11009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1398</c:v>
                </c:pt>
                <c:pt idx="2">
                  <c:v>#N/A</c:v>
                </c:pt>
                <c:pt idx="3">
                  <c:v>#N/A</c:v>
                </c:pt>
                <c:pt idx="4">
                  <c:v>1242</c:v>
                </c:pt>
                <c:pt idx="5">
                  <c:v>#N/A</c:v>
                </c:pt>
                <c:pt idx="6">
                  <c:v>#N/A</c:v>
                </c:pt>
                <c:pt idx="7">
                  <c:v>1223</c:v>
                </c:pt>
                <c:pt idx="8">
                  <c:v>#N/A</c:v>
                </c:pt>
                <c:pt idx="9">
                  <c:v>#N/A</c:v>
                </c:pt>
                <c:pt idx="10">
                  <c:v>1125</c:v>
                </c:pt>
                <c:pt idx="11">
                  <c:v>#N/A</c:v>
                </c:pt>
                <c:pt idx="12">
                  <c:v>#N/A</c:v>
                </c:pt>
                <c:pt idx="13">
                  <c:v>1197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086400"/>
        <c:axId val="110092672"/>
      </c:lineChart>
      <c:catAx>
        <c:axId val="11008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92672"/>
        <c:crosses val="autoZero"/>
        <c:auto val="1"/>
        <c:lblAlgn val="ctr"/>
        <c:lblOffset val="100"/>
        <c:tickLblSkip val="1"/>
        <c:tickMarkSkip val="1"/>
        <c:noMultiLvlLbl val="0"/>
      </c:catAx>
      <c:valAx>
        <c:axId val="11009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8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20792</c:v>
                </c:pt>
                <c:pt idx="5">
                  <c:v>21109</c:v>
                </c:pt>
                <c:pt idx="8">
                  <c:v>21232</c:v>
                </c:pt>
                <c:pt idx="11">
                  <c:v>21247</c:v>
                </c:pt>
                <c:pt idx="14">
                  <c:v>21387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230</c:v>
                </c:pt>
                <c:pt idx="5">
                  <c:v>240</c:v>
                </c:pt>
                <c:pt idx="8">
                  <c:v>255</c:v>
                </c:pt>
                <c:pt idx="11">
                  <c:v>262</c:v>
                </c:pt>
                <c:pt idx="14">
                  <c:v>263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2381</c:v>
                </c:pt>
                <c:pt idx="5">
                  <c:v>2838</c:v>
                </c:pt>
                <c:pt idx="8">
                  <c:v>2865</c:v>
                </c:pt>
                <c:pt idx="11">
                  <c:v>3382</c:v>
                </c:pt>
                <c:pt idx="14">
                  <c:v>2780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13</c:v>
                </c:pt>
                <c:pt idx="12">
                  <c:v>11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4157</c:v>
                </c:pt>
                <c:pt idx="3">
                  <c:v>3952</c:v>
                </c:pt>
                <c:pt idx="6">
                  <c:v>3584</c:v>
                </c:pt>
                <c:pt idx="9">
                  <c:v>3306</c:v>
                </c:pt>
                <c:pt idx="12">
                  <c:v>3150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822</c:v>
                </c:pt>
                <c:pt idx="3">
                  <c:v>947</c:v>
                </c:pt>
                <c:pt idx="6">
                  <c:v>1327</c:v>
                </c:pt>
                <c:pt idx="9">
                  <c:v>1501</c:v>
                </c:pt>
                <c:pt idx="12">
                  <c:v>1414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13441</c:v>
                </c:pt>
                <c:pt idx="3">
                  <c:v>13154</c:v>
                </c:pt>
                <c:pt idx="6">
                  <c:v>12835</c:v>
                </c:pt>
                <c:pt idx="9">
                  <c:v>12386</c:v>
                </c:pt>
                <c:pt idx="12">
                  <c:v>12461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1958</c:v>
                </c:pt>
                <c:pt idx="3">
                  <c:v>1872</c:v>
                </c:pt>
                <c:pt idx="6">
                  <c:v>1619</c:v>
                </c:pt>
                <c:pt idx="9">
                  <c:v>1290</c:v>
                </c:pt>
                <c:pt idx="12">
                  <c:v>1117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14993</c:v>
                </c:pt>
                <c:pt idx="3">
                  <c:v>15518</c:v>
                </c:pt>
                <c:pt idx="6">
                  <c:v>15729</c:v>
                </c:pt>
                <c:pt idx="9">
                  <c:v>15821</c:v>
                </c:pt>
                <c:pt idx="12">
                  <c:v>16181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274048"/>
        <c:axId val="11027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11969</c:v>
                </c:pt>
                <c:pt idx="2">
                  <c:v>#N/A</c:v>
                </c:pt>
                <c:pt idx="3">
                  <c:v>#N/A</c:v>
                </c:pt>
                <c:pt idx="4">
                  <c:v>11257</c:v>
                </c:pt>
                <c:pt idx="5">
                  <c:v>#N/A</c:v>
                </c:pt>
                <c:pt idx="6">
                  <c:v>#N/A</c:v>
                </c:pt>
                <c:pt idx="7">
                  <c:v>10742</c:v>
                </c:pt>
                <c:pt idx="8">
                  <c:v>#N/A</c:v>
                </c:pt>
                <c:pt idx="9">
                  <c:v>#N/A</c:v>
                </c:pt>
                <c:pt idx="10">
                  <c:v>9425</c:v>
                </c:pt>
                <c:pt idx="11">
                  <c:v>#N/A</c:v>
                </c:pt>
                <c:pt idx="12">
                  <c:v>#N/A</c:v>
                </c:pt>
                <c:pt idx="13">
                  <c:v>9903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274048"/>
        <c:axId val="110275968"/>
      </c:lineChart>
      <c:catAx>
        <c:axId val="1102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275968"/>
        <c:crosses val="autoZero"/>
        <c:auto val="1"/>
        <c:lblAlgn val="ctr"/>
        <c:lblOffset val="100"/>
        <c:tickLblSkip val="1"/>
        <c:tickMarkSkip val="1"/>
        <c:noMultiLvlLbl val="0"/>
      </c:catAx>
      <c:valAx>
        <c:axId val="11027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c:v>
                </c:pt>
              </c:numCache>
            </c:numRef>
          </c:xVal>
          <c:yVal>
            <c:numRef>
              <c:f>公会計指標分析・財政指標組合せ分析表!$K$51:$O$51</c:f>
              <c:numCache>
                <c:formatCode>#,##0.0;"▲ "#,##0.0</c:formatCode>
                <c:ptCount val="5"/>
                <c:pt idx="3">
                  <c:v>105.4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0732032"/>
        <c:axId val="213292544"/>
      </c:scatterChart>
      <c:valAx>
        <c:axId val="200732032"/>
        <c:scaling>
          <c:orientation val="minMax"/>
          <c:max val="62.7"/>
          <c:min val="53.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292544"/>
        <c:crosses val="autoZero"/>
        <c:crossBetween val="midCat"/>
      </c:valAx>
      <c:valAx>
        <c:axId val="213292544"/>
        <c:scaling>
          <c:orientation val="minMax"/>
          <c:max val="114"/>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732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15.4</c:v>
                </c:pt>
                <c:pt idx="2">
                  <c:v>14.6</c:v>
                </c:pt>
                <c:pt idx="3">
                  <c:v>13.5</c:v>
                </c:pt>
                <c:pt idx="4">
                  <c:v>13.3</c:v>
                </c:pt>
              </c:numCache>
            </c:numRef>
          </c:xVal>
          <c:yVal>
            <c:numRef>
              <c:f>公会計指標分析・財政指標組合せ分析表!$K$73:$O$73</c:f>
              <c:numCache>
                <c:formatCode>#,##0.0;"▲ "#,##0.0</c:formatCode>
                <c:ptCount val="5"/>
                <c:pt idx="0">
                  <c:v>135.5</c:v>
                </c:pt>
                <c:pt idx="1">
                  <c:v>127.1</c:v>
                </c:pt>
                <c:pt idx="2">
                  <c:v>123.6</c:v>
                </c:pt>
                <c:pt idx="3">
                  <c:v>105.4</c:v>
                </c:pt>
                <c:pt idx="4">
                  <c:v>111.9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93851948397011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402572968392630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690752"/>
        <c:axId val="35799424"/>
      </c:scatterChart>
      <c:valAx>
        <c:axId val="35690752"/>
        <c:scaling>
          <c:orientation val="minMax"/>
          <c:max val="17.200000000000003"/>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99424"/>
        <c:crosses val="autoZero"/>
        <c:crossBetween val="midCat"/>
      </c:valAx>
      <c:valAx>
        <c:axId val="35799424"/>
        <c:scaling>
          <c:orientation val="minMax"/>
          <c:max val="15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90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地方債の元利償還金については過去の大型事業の償還が順次終了していることから</a:t>
          </a:r>
          <a:r>
            <a:rPr kumimoji="1" lang="ja-JP" altLang="en-US" sz="1100">
              <a:solidFill>
                <a:schemeClr val="dk1"/>
              </a:solidFill>
              <a:effectLst/>
              <a:latin typeface="+mn-lt"/>
              <a:ea typeface="+mn-ea"/>
              <a:cs typeface="+mn-cs"/>
            </a:rPr>
            <a:t>減少傾向にあるものの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今後は小学校統廃合に伴う統合小学校建設に係る償還の開始による増加が見込まれる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公営企業債の元利償還金に対する繰入金については、下水道事業に対するものが全体の約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％を占めている。下水道が整備途上であることや人口減少等の影響も考えられることから、繰出金はほぼ横ばいで推移していくものと見込まれる。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一般会計等に係る地方債現在高は、市債の新規発行抑制などにより減少に努めているが、臨時財政対策債の継続的な発行、</a:t>
          </a:r>
          <a:r>
            <a:rPr kumimoji="1" lang="ja-JP" altLang="en-US" sz="1100">
              <a:solidFill>
                <a:schemeClr val="dk1"/>
              </a:solidFill>
              <a:effectLst/>
              <a:latin typeface="+mn-lt"/>
              <a:ea typeface="+mn-ea"/>
              <a:cs typeface="+mn-cs"/>
            </a:rPr>
            <a:t>小学校統廃合に伴う統合小学校建設事業</a:t>
          </a:r>
          <a:r>
            <a:rPr kumimoji="1" lang="ja-JP" altLang="ja-JP" sz="1100">
              <a:solidFill>
                <a:schemeClr val="dk1"/>
              </a:solidFill>
              <a:effectLst/>
              <a:latin typeface="+mn-lt"/>
              <a:ea typeface="+mn-ea"/>
              <a:cs typeface="+mn-cs"/>
            </a:rPr>
            <a:t>などにより増化傾向にある。</a:t>
          </a:r>
          <a:endParaRPr lang="ja-JP" altLang="ja-JP" sz="1400">
            <a:effectLst/>
          </a:endParaRPr>
        </a:p>
        <a:p>
          <a:r>
            <a:rPr kumimoji="1" lang="ja-JP" altLang="ja-JP" sz="1100">
              <a:solidFill>
                <a:schemeClr val="dk1"/>
              </a:solidFill>
              <a:effectLst/>
              <a:latin typeface="+mn-lt"/>
              <a:ea typeface="+mn-ea"/>
              <a:cs typeface="+mn-cs"/>
            </a:rPr>
            <a:t>公営企業債等繰入見込額については、補償金免除繰上償還や近年の低金利の影響により全体として未償還残高は減少傾向となっている。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債務負担行為に基づく支出予定額については、その大部分が企業誘致に伴う用地取得に係る借入金となっており、今後も借入金の償還が進むことにより減少していくと考えられる。</a:t>
          </a:r>
          <a:endParaRPr lang="ja-JP" altLang="ja-JP" sz="1400">
            <a:effectLst/>
          </a:endParaRPr>
        </a:p>
        <a:p>
          <a:r>
            <a:rPr kumimoji="1" lang="ja-JP" altLang="ja-JP" sz="1100">
              <a:solidFill>
                <a:schemeClr val="dk1"/>
              </a:solidFill>
              <a:effectLst/>
              <a:latin typeface="+mn-lt"/>
              <a:ea typeface="+mn-ea"/>
              <a:cs typeface="+mn-cs"/>
            </a:rPr>
            <a:t>退職手当負担見込額については、新規採用の抑制などにより減少傾向が続いているが、第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次魚津市定員管理計画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では引き続き職員数を削減することとしており、今後も減少していくと考えられる。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有形固定資産減価償却率は類似団体平均より高い水準にあるが、平成</a:t>
          </a:r>
          <a:r>
            <a:rPr kumimoji="1" lang="en-US" altLang="ja-JP" sz="1100">
              <a:latin typeface="ＭＳ Ｐゴシック"/>
            </a:rPr>
            <a:t>26</a:t>
          </a:r>
          <a:r>
            <a:rPr kumimoji="1" lang="ja-JP" altLang="en-US" sz="1100">
              <a:latin typeface="ＭＳ Ｐゴシック"/>
            </a:rPr>
            <a:t>年に策定した公共施設再編方針と平成</a:t>
          </a:r>
          <a:r>
            <a:rPr kumimoji="1" lang="en-US" altLang="ja-JP" sz="1100">
              <a:latin typeface="ＭＳ Ｐゴシック"/>
            </a:rPr>
            <a:t>27</a:t>
          </a:r>
          <a:r>
            <a:rPr kumimoji="1" lang="ja-JP" altLang="en-US" sz="1100">
              <a:latin typeface="ＭＳ Ｐゴシック"/>
            </a:rPr>
            <a:t>年に策定した公共施設等総合管理計画に基づき、公共施設の総量、維持管理費などが適正な水準となるよう、施設の集約や改廃を進めている。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139700</xdr:rowOff>
    </xdr:from>
    <xdr:to>
      <xdr:col>3</xdr:col>
      <xdr:colOff>511175</xdr:colOff>
      <xdr:row>28</xdr:row>
      <xdr:rowOff>69850</xdr:rowOff>
    </xdr:to>
    <xdr:sp macro="" textlink="">
      <xdr:nvSpPr>
        <xdr:cNvPr id="77" name="円/楕円 76"/>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86377</xdr:rowOff>
    </xdr:from>
    <xdr:ext cx="405111" cy="259045"/>
    <xdr:sp macro="" textlink="">
      <xdr:nvSpPr>
        <xdr:cNvPr id="79" name="n_1mainValue有形固定資産減価償却率"/>
        <xdr:cNvSpPr txBox="1"/>
      </xdr:nvSpPr>
      <xdr:spPr>
        <a:xfrm>
          <a:off x="3836043"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57404</xdr:rowOff>
    </xdr:from>
    <xdr:to>
      <xdr:col>5</xdr:col>
      <xdr:colOff>409575</xdr:colOff>
      <xdr:row>34</xdr:row>
      <xdr:rowOff>159004</xdr:rowOff>
    </xdr:to>
    <xdr:sp macro="" textlink="">
      <xdr:nvSpPr>
        <xdr:cNvPr id="67" name="円/楕円 66"/>
        <xdr:cNvSpPr/>
      </xdr:nvSpPr>
      <xdr:spPr>
        <a:xfrm>
          <a:off x="3746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4081</xdr:rowOff>
    </xdr:from>
    <xdr:ext cx="405111" cy="259045"/>
    <xdr:sp macro="" textlink="">
      <xdr:nvSpPr>
        <xdr:cNvPr id="69" name="n_1mainValue【道路】&#10;有形固定資産減価償却率"/>
        <xdr:cNvSpPr txBox="1"/>
      </xdr:nvSpPr>
      <xdr:spPr>
        <a:xfrm>
          <a:off x="3582043"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104267</xdr:rowOff>
    </xdr:from>
    <xdr:to>
      <xdr:col>14</xdr:col>
      <xdr:colOff>79375</xdr:colOff>
      <xdr:row>42</xdr:row>
      <xdr:rowOff>34417</xdr:rowOff>
    </xdr:to>
    <xdr:sp macro="" textlink="">
      <xdr:nvSpPr>
        <xdr:cNvPr id="105" name="円/楕円 104"/>
        <xdr:cNvSpPr/>
      </xdr:nvSpPr>
      <xdr:spPr>
        <a:xfrm>
          <a:off x="9588500" y="71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25544</xdr:rowOff>
    </xdr:from>
    <xdr:ext cx="469744" cy="259045"/>
    <xdr:sp macro="" textlink="">
      <xdr:nvSpPr>
        <xdr:cNvPr id="107" name="n_1mainValue【道路】&#10;一人当たり延長"/>
        <xdr:cNvSpPr txBox="1"/>
      </xdr:nvSpPr>
      <xdr:spPr>
        <a:xfrm>
          <a:off x="9391727" y="72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118364</xdr:rowOff>
    </xdr:from>
    <xdr:to>
      <xdr:col>5</xdr:col>
      <xdr:colOff>409575</xdr:colOff>
      <xdr:row>57</xdr:row>
      <xdr:rowOff>48514</xdr:rowOff>
    </xdr:to>
    <xdr:sp macro="" textlink="">
      <xdr:nvSpPr>
        <xdr:cNvPr id="143" name="円/楕円 142"/>
        <xdr:cNvSpPr/>
      </xdr:nvSpPr>
      <xdr:spPr>
        <a:xfrm>
          <a:off x="3746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4"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65041</xdr:rowOff>
    </xdr:from>
    <xdr:ext cx="405111" cy="259045"/>
    <xdr:sp macro="" textlink="">
      <xdr:nvSpPr>
        <xdr:cNvPr id="145" name="n_1mainValue【橋りょう・トンネル】&#10;有形固定資産減価償却率"/>
        <xdr:cNvSpPr txBox="1"/>
      </xdr:nvSpPr>
      <xdr:spPr>
        <a:xfrm>
          <a:off x="3582043"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71375</xdr:rowOff>
    </xdr:from>
    <xdr:to>
      <xdr:col>14</xdr:col>
      <xdr:colOff>79375</xdr:colOff>
      <xdr:row>62</xdr:row>
      <xdr:rowOff>1525</xdr:rowOff>
    </xdr:to>
    <xdr:sp macro="" textlink="">
      <xdr:nvSpPr>
        <xdr:cNvPr id="179" name="円/楕円 178"/>
        <xdr:cNvSpPr/>
      </xdr:nvSpPr>
      <xdr:spPr>
        <a:xfrm>
          <a:off x="9588500" y="105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0"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164102</xdr:rowOff>
    </xdr:from>
    <xdr:ext cx="599010" cy="259045"/>
    <xdr:sp macro="" textlink="">
      <xdr:nvSpPr>
        <xdr:cNvPr id="181" name="n_1mainValue【橋りょう・トンネル】&#10;一人当たり有形固定資産（償却資産）額"/>
        <xdr:cNvSpPr txBox="1"/>
      </xdr:nvSpPr>
      <xdr:spPr>
        <a:xfrm>
          <a:off x="9327094" y="106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170180</xdr:rowOff>
    </xdr:from>
    <xdr:to>
      <xdr:col>5</xdr:col>
      <xdr:colOff>409575</xdr:colOff>
      <xdr:row>81</xdr:row>
      <xdr:rowOff>100330</xdr:rowOff>
    </xdr:to>
    <xdr:sp macro="" textlink="">
      <xdr:nvSpPr>
        <xdr:cNvPr id="219" name="円/楕円 218"/>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0"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116857</xdr:rowOff>
    </xdr:from>
    <xdr:ext cx="405111" cy="259045"/>
    <xdr:sp macro="" textlink="">
      <xdr:nvSpPr>
        <xdr:cNvPr id="221" name="n_1mainValue【公営住宅】&#10;有形固定資産減価償却率"/>
        <xdr:cNvSpPr txBox="1"/>
      </xdr:nvSpPr>
      <xdr:spPr>
        <a:xfrm>
          <a:off x="3582043"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5" name="フローチャート : 判断 254"/>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168548</xdr:rowOff>
    </xdr:from>
    <xdr:to>
      <xdr:col>14</xdr:col>
      <xdr:colOff>79375</xdr:colOff>
      <xdr:row>83</xdr:row>
      <xdr:rowOff>98698</xdr:rowOff>
    </xdr:to>
    <xdr:sp macro="" textlink="">
      <xdr:nvSpPr>
        <xdr:cNvPr id="261" name="円/楕円 260"/>
        <xdr:cNvSpPr/>
      </xdr:nvSpPr>
      <xdr:spPr>
        <a:xfrm>
          <a:off x="9588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2"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89825</xdr:rowOff>
    </xdr:from>
    <xdr:ext cx="469744" cy="259045"/>
    <xdr:sp macro="" textlink="">
      <xdr:nvSpPr>
        <xdr:cNvPr id="263" name="n_1main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2" name="テキスト ボックス 27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2" name="テキスト ボックス 28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99</xdr:row>
      <xdr:rowOff>109220</xdr:rowOff>
    </xdr:from>
    <xdr:to>
      <xdr:col>5</xdr:col>
      <xdr:colOff>409575</xdr:colOff>
      <xdr:row>100</xdr:row>
      <xdr:rowOff>39370</xdr:rowOff>
    </xdr:to>
    <xdr:sp macro="" textlink="">
      <xdr:nvSpPr>
        <xdr:cNvPr id="286" name="フローチャート : 判断 285"/>
        <xdr:cNvSpPr/>
      </xdr:nvSpPr>
      <xdr:spPr>
        <a:xfrm>
          <a:off x="3746500" y="1708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6350</xdr:rowOff>
    </xdr:from>
    <xdr:to>
      <xdr:col>5</xdr:col>
      <xdr:colOff>409575</xdr:colOff>
      <xdr:row>101</xdr:row>
      <xdr:rowOff>107950</xdr:rowOff>
    </xdr:to>
    <xdr:sp macro="" textlink="">
      <xdr:nvSpPr>
        <xdr:cNvPr id="292" name="円/楕円 291"/>
        <xdr:cNvSpPr/>
      </xdr:nvSpPr>
      <xdr:spPr>
        <a:xfrm>
          <a:off x="3746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55897</xdr:rowOff>
    </xdr:from>
    <xdr:ext cx="405111" cy="259045"/>
    <xdr:sp macro="" textlink="">
      <xdr:nvSpPr>
        <xdr:cNvPr id="293" name="n_1aveValue【港湾・漁港】&#10;有形固定資産減価償却率"/>
        <xdr:cNvSpPr txBox="1"/>
      </xdr:nvSpPr>
      <xdr:spPr>
        <a:xfrm>
          <a:off x="3582043"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99077</xdr:rowOff>
    </xdr:from>
    <xdr:ext cx="405111" cy="259045"/>
    <xdr:sp macro="" textlink="">
      <xdr:nvSpPr>
        <xdr:cNvPr id="294" name="n_1mainValue【港湾・漁港】&#10;有形固定資産減価償却率"/>
        <xdr:cNvSpPr txBox="1"/>
      </xdr:nvSpPr>
      <xdr:spPr>
        <a:xfrm>
          <a:off x="3582043"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6" name="正方形/長方形 29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7" name="正方形/長方形 29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8" name="正方形/長方形 29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9" name="正方形/長方形 29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3" name="テキスト ボックス 302"/>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04" name="直線コネクタ 3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107</xdr:row>
      <xdr:rowOff>105427</xdr:rowOff>
    </xdr:from>
    <xdr:ext cx="531299" cy="259045"/>
    <xdr:sp macro="" textlink="">
      <xdr:nvSpPr>
        <xdr:cNvPr id="305" name="テキスト ボックス 304"/>
        <xdr:cNvSpPr txBox="1"/>
      </xdr:nvSpPr>
      <xdr:spPr>
        <a:xfrm>
          <a:off x="6072701" y="1845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6" name="直線コネクタ 3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162577</xdr:rowOff>
    </xdr:from>
    <xdr:ext cx="531299" cy="259045"/>
    <xdr:sp macro="" textlink="">
      <xdr:nvSpPr>
        <xdr:cNvPr id="307" name="テキスト ボックス 306"/>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8" name="直線コネクタ 3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48277</xdr:rowOff>
    </xdr:from>
    <xdr:ext cx="531299" cy="259045"/>
    <xdr:sp macro="" textlink="">
      <xdr:nvSpPr>
        <xdr:cNvPr id="309" name="テキスト ボックス 308"/>
        <xdr:cNvSpPr txBox="1"/>
      </xdr:nvSpPr>
      <xdr:spPr>
        <a:xfrm>
          <a:off x="6072701" y="1753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0" name="直線コネクタ 3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105427</xdr:rowOff>
    </xdr:from>
    <xdr:ext cx="531299" cy="259045"/>
    <xdr:sp macro="" textlink="">
      <xdr:nvSpPr>
        <xdr:cNvPr id="311" name="テキスト ボックス 310"/>
        <xdr:cNvSpPr txBox="1"/>
      </xdr:nvSpPr>
      <xdr:spPr>
        <a:xfrm>
          <a:off x="6072701" y="1707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3" name="テキスト ボックス 3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126853</xdr:rowOff>
    </xdr:from>
    <xdr:to>
      <xdr:col>14</xdr:col>
      <xdr:colOff>79375</xdr:colOff>
      <xdr:row>103</xdr:row>
      <xdr:rowOff>57003</xdr:rowOff>
    </xdr:to>
    <xdr:sp macro="" textlink="">
      <xdr:nvSpPr>
        <xdr:cNvPr id="315" name="フローチャート : 判断 314"/>
        <xdr:cNvSpPr/>
      </xdr:nvSpPr>
      <xdr:spPr>
        <a:xfrm>
          <a:off x="9588500" y="17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68286</xdr:rowOff>
    </xdr:from>
    <xdr:to>
      <xdr:col>14</xdr:col>
      <xdr:colOff>79375</xdr:colOff>
      <xdr:row>107</xdr:row>
      <xdr:rowOff>169886</xdr:rowOff>
    </xdr:to>
    <xdr:sp macro="" textlink="">
      <xdr:nvSpPr>
        <xdr:cNvPr id="321" name="円/楕円 320"/>
        <xdr:cNvSpPr/>
      </xdr:nvSpPr>
      <xdr:spPr>
        <a:xfrm>
          <a:off x="9588500" y="184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101</xdr:row>
      <xdr:rowOff>73530</xdr:rowOff>
    </xdr:from>
    <xdr:ext cx="534377" cy="259045"/>
    <xdr:sp macro="" textlink="">
      <xdr:nvSpPr>
        <xdr:cNvPr id="322" name="n_1aveValue【港湾・漁港】&#10;一人当たり有形固定資産（償却資産）額"/>
        <xdr:cNvSpPr txBox="1"/>
      </xdr:nvSpPr>
      <xdr:spPr>
        <a:xfrm>
          <a:off x="9359411" y="173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60,562</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161013</xdr:rowOff>
    </xdr:from>
    <xdr:ext cx="534377" cy="259045"/>
    <xdr:sp macro="" textlink="">
      <xdr:nvSpPr>
        <xdr:cNvPr id="323" name="n_1mainValue【港湾・漁港】&#10;一人当たり有形固定資産（償却資産）額"/>
        <xdr:cNvSpPr txBox="1"/>
      </xdr:nvSpPr>
      <xdr:spPr>
        <a:xfrm>
          <a:off x="9359411" y="185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4" name="テキスト ボックス 3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5" name="直線コネクタ 3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6" name="テキスト ボックス 3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37" name="直線コネクタ 3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38" name="テキスト ボックス 3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39" name="直線コネクタ 3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0" name="テキスト ボックス 3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1" name="直線コネクタ 3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2" name="テキスト ボックス 3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3" name="直線コネクタ 3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4" name="テキスト ボックス 3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6" name="テキスト ボックス 3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48" name="直線コネクタ 34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4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0" name="直線コネクタ 34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5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52" name="直線コネクタ 35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53"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54" name="フローチャート : 判断 35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55" name="フローチャート : 判断 354"/>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6350</xdr:rowOff>
    </xdr:from>
    <xdr:to>
      <xdr:col>22</xdr:col>
      <xdr:colOff>415925</xdr:colOff>
      <xdr:row>36</xdr:row>
      <xdr:rowOff>107950</xdr:rowOff>
    </xdr:to>
    <xdr:sp macro="" textlink="">
      <xdr:nvSpPr>
        <xdr:cNvPr id="361" name="円/楕円 360"/>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62"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124477</xdr:rowOff>
    </xdr:from>
    <xdr:ext cx="405111" cy="259045"/>
    <xdr:sp macro="" textlink="">
      <xdr:nvSpPr>
        <xdr:cNvPr id="363" name="n_1mainValue【認定こども園・幼稚園・保育所】&#10;有形固定資産減価償却率"/>
        <xdr:cNvSpPr txBox="1"/>
      </xdr:nvSpPr>
      <xdr:spPr>
        <a:xfrm>
          <a:off x="15266043"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4" name="直線コネクタ 3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5" name="テキスト ボックス 3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6" name="直線コネクタ 3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7" name="テキスト ボックス 3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8" name="直線コネクタ 3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79" name="テキスト ボックス 3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0" name="直線コネクタ 3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1" name="テキスト ボックス 3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2" name="直線コネクタ 3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3" name="テキスト ボックス 3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5" name="テキスト ボックス 3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87" name="直線コネクタ 386"/>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88"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89" name="直線コネクタ 388"/>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0"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91" name="直線コネクタ 390"/>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92"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93" name="フローチャート : 判断 392"/>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94" name="フローチャート : 判断 393"/>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97790</xdr:rowOff>
    </xdr:from>
    <xdr:to>
      <xdr:col>31</xdr:col>
      <xdr:colOff>85725</xdr:colOff>
      <xdr:row>39</xdr:row>
      <xdr:rowOff>27940</xdr:rowOff>
    </xdr:to>
    <xdr:sp macro="" textlink="">
      <xdr:nvSpPr>
        <xdr:cNvPr id="400" name="円/楕円 399"/>
        <xdr:cNvSpPr/>
      </xdr:nvSpPr>
      <xdr:spPr>
        <a:xfrm>
          <a:off x="2127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401"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19067</xdr:rowOff>
    </xdr:from>
    <xdr:ext cx="469744" cy="259045"/>
    <xdr:sp macro="" textlink="">
      <xdr:nvSpPr>
        <xdr:cNvPr id="402" name="n_1main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5" name="テキスト ボックス 4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27" name="直線コネクタ 426"/>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28"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29" name="直線コネクタ 428"/>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30"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31" name="直線コネクタ 43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32"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33" name="フローチャート : 判断 432"/>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434" name="フローチャート : 判断 433"/>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21590</xdr:rowOff>
    </xdr:from>
    <xdr:to>
      <xdr:col>22</xdr:col>
      <xdr:colOff>415925</xdr:colOff>
      <xdr:row>59</xdr:row>
      <xdr:rowOff>123190</xdr:rowOff>
    </xdr:to>
    <xdr:sp macro="" textlink="">
      <xdr:nvSpPr>
        <xdr:cNvPr id="440" name="円/楕円 439"/>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441"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139717</xdr:rowOff>
    </xdr:from>
    <xdr:ext cx="405111" cy="259045"/>
    <xdr:sp macro="" textlink="">
      <xdr:nvSpPr>
        <xdr:cNvPr id="442" name="n_1main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3" name="テキスト ボックス 4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5" name="テキスト ボックス 4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69" name="直線コネクタ 468"/>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0"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71" name="直線コネクタ 470"/>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72"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73" name="直線コネクタ 472"/>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74"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75" name="フローチャート : 判断 474"/>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76" name="フローチャート : 判断 475"/>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40640</xdr:rowOff>
    </xdr:from>
    <xdr:to>
      <xdr:col>31</xdr:col>
      <xdr:colOff>85725</xdr:colOff>
      <xdr:row>62</xdr:row>
      <xdr:rowOff>142240</xdr:rowOff>
    </xdr:to>
    <xdr:sp macro="" textlink="">
      <xdr:nvSpPr>
        <xdr:cNvPr id="482" name="円/楕円 481"/>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83"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133367</xdr:rowOff>
    </xdr:from>
    <xdr:ext cx="469744" cy="259045"/>
    <xdr:sp macro="" textlink="">
      <xdr:nvSpPr>
        <xdr:cNvPr id="484" name="n_1mainValue【学校施設】&#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0" name="直線コネクタ 509"/>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11"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12" name="直線コネクタ 511"/>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13"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14" name="直線コネクタ 513"/>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15"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16" name="フローチャート : 判断 515"/>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517" name="フローチャート : 判断 516"/>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60779</xdr:rowOff>
    </xdr:from>
    <xdr:to>
      <xdr:col>22</xdr:col>
      <xdr:colOff>415925</xdr:colOff>
      <xdr:row>80</xdr:row>
      <xdr:rowOff>162379</xdr:rowOff>
    </xdr:to>
    <xdr:sp macro="" textlink="">
      <xdr:nvSpPr>
        <xdr:cNvPr id="523" name="円/楕円 522"/>
        <xdr:cNvSpPr/>
      </xdr:nvSpPr>
      <xdr:spPr>
        <a:xfrm>
          <a:off x="15430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524"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7456</xdr:rowOff>
    </xdr:from>
    <xdr:ext cx="405111" cy="259045"/>
    <xdr:sp macro="" textlink="">
      <xdr:nvSpPr>
        <xdr:cNvPr id="525" name="n_1mainValue【児童館】&#10;有形固定資産減価償却率"/>
        <xdr:cNvSpPr txBox="1"/>
      </xdr:nvSpPr>
      <xdr:spPr>
        <a:xfrm>
          <a:off x="15266043"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6" name="直線コネクタ 5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7" name="テキスト ボックス 5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8" name="直線コネクタ 5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9" name="テキスト ボックス 5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0" name="直線コネクタ 5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1" name="テキスト ボックス 5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2" name="直線コネクタ 5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3" name="テキスト ボックス 5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4" name="直線コネクタ 5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5" name="テキスト ボックス 5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49" name="直線コネクタ 548"/>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0"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51" name="直線コネクタ 550"/>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52"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53" name="直線コネクタ 552"/>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54"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55" name="フローチャート : 判断 554"/>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56" name="フローチャート : 判断 555"/>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166370</xdr:rowOff>
    </xdr:from>
    <xdr:to>
      <xdr:col>31</xdr:col>
      <xdr:colOff>85725</xdr:colOff>
      <xdr:row>84</xdr:row>
      <xdr:rowOff>96520</xdr:rowOff>
    </xdr:to>
    <xdr:sp macro="" textlink="">
      <xdr:nvSpPr>
        <xdr:cNvPr id="562" name="円/楕円 561"/>
        <xdr:cNvSpPr/>
      </xdr:nvSpPr>
      <xdr:spPr>
        <a:xfrm>
          <a:off x="2127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38116</xdr:rowOff>
    </xdr:from>
    <xdr:ext cx="469744" cy="259045"/>
    <xdr:sp macro="" textlink="">
      <xdr:nvSpPr>
        <xdr:cNvPr id="563"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113047</xdr:rowOff>
    </xdr:from>
    <xdr:ext cx="469744" cy="259045"/>
    <xdr:sp macro="" textlink="">
      <xdr:nvSpPr>
        <xdr:cNvPr id="564" name="n_1main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5" name="テキスト ボックス 5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6" name="直線コネクタ 57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7" name="テキスト ボックス 57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8" name="直線コネクタ 57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9" name="テキスト ボックス 57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0" name="直線コネクタ 57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1" name="テキスト ボックス 58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2" name="直線コネクタ 58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3" name="テキスト ボックス 58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87" name="直線コネクタ 586"/>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88"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89" name="直線コネクタ 588"/>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0"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91" name="直線コネクタ 590"/>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92"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93" name="フローチャート : 判断 592"/>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94" name="フローチャート : 判断 593"/>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254</xdr:rowOff>
    </xdr:from>
    <xdr:to>
      <xdr:col>22</xdr:col>
      <xdr:colOff>415925</xdr:colOff>
      <xdr:row>102</xdr:row>
      <xdr:rowOff>101854</xdr:rowOff>
    </xdr:to>
    <xdr:sp macro="" textlink="">
      <xdr:nvSpPr>
        <xdr:cNvPr id="600" name="円/楕円 599"/>
        <xdr:cNvSpPr/>
      </xdr:nvSpPr>
      <xdr:spPr>
        <a:xfrm>
          <a:off x="15430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601"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118381</xdr:rowOff>
    </xdr:from>
    <xdr:ext cx="405111" cy="259045"/>
    <xdr:sp macro="" textlink="">
      <xdr:nvSpPr>
        <xdr:cNvPr id="602" name="n_1mainValue【公民館】&#10;有形固定資産減価償却率"/>
        <xdr:cNvSpPr txBox="1"/>
      </xdr:nvSpPr>
      <xdr:spPr>
        <a:xfrm>
          <a:off x="15266043"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3" name="直線コネクタ 6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4" name="テキスト ボックス 6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5" name="直線コネクタ 6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6" name="テキスト ボックス 6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7" name="直線コネクタ 6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8" name="テキスト ボックス 6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9" name="直線コネクタ 6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0" name="テキスト ボックス 6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24" name="直線コネクタ 623"/>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25"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26" name="直線コネクタ 625"/>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27"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28" name="直線コネクタ 627"/>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29"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30" name="フローチャート : 判断 629"/>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31" name="フローチャート : 判断 630"/>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43687</xdr:rowOff>
    </xdr:from>
    <xdr:to>
      <xdr:col>31</xdr:col>
      <xdr:colOff>85725</xdr:colOff>
      <xdr:row>102</xdr:row>
      <xdr:rowOff>145287</xdr:rowOff>
    </xdr:to>
    <xdr:sp macro="" textlink="">
      <xdr:nvSpPr>
        <xdr:cNvPr id="637" name="円/楕円 636"/>
        <xdr:cNvSpPr/>
      </xdr:nvSpPr>
      <xdr:spPr>
        <a:xfrm>
          <a:off x="21272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638"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161814</xdr:rowOff>
    </xdr:from>
    <xdr:ext cx="469744" cy="259045"/>
    <xdr:sp macro="" textlink="">
      <xdr:nvSpPr>
        <xdr:cNvPr id="639" name="n_1mainValue【公民館】&#10;一人当たり面積"/>
        <xdr:cNvSpPr txBox="1"/>
      </xdr:nvSpPr>
      <xdr:spPr>
        <a:xfrm>
          <a:off x="210757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類似団体と比較して特に有形固定資産減価償却率が高くなっている施設は、認定こども園・幼稚園、保育所、学校施設、児童館、庁舎であり、特に低くなっている施設は、港湾・漁港、市民会館である。</a:t>
          </a:r>
        </a:p>
        <a:p>
          <a:r>
            <a:rPr kumimoji="1" lang="ja-JP" altLang="en-US" sz="1300">
              <a:latin typeface="ＭＳ Ｐゴシック"/>
            </a:rPr>
            <a:t>現在、平成</a:t>
          </a:r>
          <a:r>
            <a:rPr kumimoji="1" lang="en-US" altLang="ja-JP" sz="1300">
              <a:latin typeface="ＭＳ Ｐゴシック"/>
            </a:rPr>
            <a:t>26</a:t>
          </a:r>
          <a:r>
            <a:rPr kumimoji="1" lang="ja-JP" altLang="en-US" sz="1300">
              <a:latin typeface="ＭＳ Ｐゴシック"/>
            </a:rPr>
            <a:t>年に策定した公共施設再編方針と平成</a:t>
          </a:r>
          <a:r>
            <a:rPr kumimoji="1" lang="en-US" altLang="ja-JP" sz="1300">
              <a:latin typeface="ＭＳ Ｐゴシック"/>
            </a:rPr>
            <a:t>27</a:t>
          </a:r>
          <a:r>
            <a:rPr kumimoji="1" lang="ja-JP" altLang="en-US" sz="1300">
              <a:latin typeface="ＭＳ Ｐゴシック"/>
            </a:rPr>
            <a:t>年に策定した公共施設等総合管理計画に基づき、公共施設の総量、維持管理費、更新にかかる費用が適正な水準となるよう、施設の集約や改廃を進めている。</a:t>
          </a:r>
        </a:p>
        <a:p>
          <a:r>
            <a:rPr kumimoji="1" lang="ja-JP" altLang="en-US" sz="1300">
              <a:latin typeface="ＭＳ Ｐゴシック"/>
            </a:rPr>
            <a:t>学校施設については、小学校の統廃合など小学校を中心に老朽化対策に取り組んでいるほか、小学校の統廃合に伴い老朽化した児童館１館も平成</a:t>
          </a:r>
          <a:r>
            <a:rPr kumimoji="1" lang="en-US" altLang="ja-JP" sz="1300">
              <a:latin typeface="ＭＳ Ｐゴシック"/>
            </a:rPr>
            <a:t>28</a:t>
          </a:r>
          <a:r>
            <a:rPr kumimoji="1" lang="ja-JP" altLang="en-US" sz="1300">
              <a:latin typeface="ＭＳ Ｐゴシック"/>
            </a:rPr>
            <a:t>年度末で閉館している。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111523</xdr:rowOff>
    </xdr:from>
    <xdr:ext cx="405111" cy="259045"/>
    <xdr:sp macro="" textlink="">
      <xdr:nvSpPr>
        <xdr:cNvPr id="63" name="n_1aveValue【図書館】&#10;有形固定資産減価償却率"/>
        <xdr:cNvSpPr txBox="1"/>
      </xdr:nvSpPr>
      <xdr:spPr>
        <a:xfrm>
          <a:off x="3582043"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18542</xdr:rowOff>
    </xdr:from>
    <xdr:to>
      <xdr:col>5</xdr:col>
      <xdr:colOff>409575</xdr:colOff>
      <xdr:row>39</xdr:row>
      <xdr:rowOff>120142</xdr:rowOff>
    </xdr:to>
    <xdr:sp macro="" textlink="">
      <xdr:nvSpPr>
        <xdr:cNvPr id="69" name="円/楕円 68"/>
        <xdr:cNvSpPr/>
      </xdr:nvSpPr>
      <xdr:spPr>
        <a:xfrm>
          <a:off x="3746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111269</xdr:rowOff>
    </xdr:from>
    <xdr:ext cx="405111" cy="259045"/>
    <xdr:sp macro="" textlink="">
      <xdr:nvSpPr>
        <xdr:cNvPr id="70" name="n_1mainValue【図書館】&#10;有形固定資産減価償却率"/>
        <xdr:cNvSpPr txBox="1"/>
      </xdr:nvSpPr>
      <xdr:spPr>
        <a:xfrm>
          <a:off x="3582043"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19050</xdr:rowOff>
    </xdr:from>
    <xdr:to>
      <xdr:col>14</xdr:col>
      <xdr:colOff>79375</xdr:colOff>
      <xdr:row>37</xdr:row>
      <xdr:rowOff>120650</xdr:rowOff>
    </xdr:to>
    <xdr:sp macro="" textlink="">
      <xdr:nvSpPr>
        <xdr:cNvPr id="108" name="円/楕円 107"/>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111777</xdr:rowOff>
    </xdr:from>
    <xdr:ext cx="469744" cy="259045"/>
    <xdr:sp macro="" textlink="">
      <xdr:nvSpPr>
        <xdr:cNvPr id="109" name="n_1main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101617</xdr:rowOff>
    </xdr:from>
    <xdr:ext cx="405111" cy="259045"/>
    <xdr:sp macro="" textlink="">
      <xdr:nvSpPr>
        <xdr:cNvPr id="142" name="n_1aveValue【体育館・プール】&#10;有形固定資産減価償却率"/>
        <xdr:cNvSpPr txBox="1"/>
      </xdr:nvSpPr>
      <xdr:spPr>
        <a:xfrm>
          <a:off x="3582043"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52070</xdr:rowOff>
    </xdr:from>
    <xdr:to>
      <xdr:col>5</xdr:col>
      <xdr:colOff>409575</xdr:colOff>
      <xdr:row>62</xdr:row>
      <xdr:rowOff>153670</xdr:rowOff>
    </xdr:to>
    <xdr:sp macro="" textlink="">
      <xdr:nvSpPr>
        <xdr:cNvPr id="148" name="円/楕円 147"/>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144797</xdr:rowOff>
    </xdr:from>
    <xdr:ext cx="405111" cy="259045"/>
    <xdr:sp macro="" textlink="">
      <xdr:nvSpPr>
        <xdr:cNvPr id="149" name="n_1mainValue【体育館・プール】&#10;有形固定資産減価償却率"/>
        <xdr:cNvSpPr txBox="1"/>
      </xdr:nvSpPr>
      <xdr:spPr>
        <a:xfrm>
          <a:off x="3582043"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10903</xdr:rowOff>
    </xdr:from>
    <xdr:ext cx="469744" cy="259045"/>
    <xdr:sp macro="" textlink="">
      <xdr:nvSpPr>
        <xdr:cNvPr id="184" name="n_1aveValue【体育館・プール】&#10;一人当たり面積"/>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153307</xdr:rowOff>
    </xdr:from>
    <xdr:to>
      <xdr:col>14</xdr:col>
      <xdr:colOff>79375</xdr:colOff>
      <xdr:row>58</xdr:row>
      <xdr:rowOff>83457</xdr:rowOff>
    </xdr:to>
    <xdr:sp macro="" textlink="">
      <xdr:nvSpPr>
        <xdr:cNvPr id="190" name="円/楕円 189"/>
        <xdr:cNvSpPr/>
      </xdr:nvSpPr>
      <xdr:spPr>
        <a:xfrm>
          <a:off x="9588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99984</xdr:rowOff>
    </xdr:from>
    <xdr:ext cx="469744" cy="259045"/>
    <xdr:sp macro="" textlink="">
      <xdr:nvSpPr>
        <xdr:cNvPr id="191" name="n_1mainValue【体育館・プール】&#10;一人当たり面積"/>
        <xdr:cNvSpPr txBox="1"/>
      </xdr:nvSpPr>
      <xdr:spPr>
        <a:xfrm>
          <a:off x="93917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95886</xdr:rowOff>
    </xdr:from>
    <xdr:to>
      <xdr:col>5</xdr:col>
      <xdr:colOff>409575</xdr:colOff>
      <xdr:row>81</xdr:row>
      <xdr:rowOff>26036</xdr:rowOff>
    </xdr:to>
    <xdr:sp macro="" textlink="">
      <xdr:nvSpPr>
        <xdr:cNvPr id="230" name="円/楕円 229"/>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42563</xdr:rowOff>
    </xdr:from>
    <xdr:ext cx="405111" cy="259045"/>
    <xdr:sp macro="" textlink="">
      <xdr:nvSpPr>
        <xdr:cNvPr id="231" name="n_1mainValue【福祉施設】&#10;有形固定資産減価償却率"/>
        <xdr:cNvSpPr txBox="1"/>
      </xdr:nvSpPr>
      <xdr:spPr>
        <a:xfrm>
          <a:off x="3582043"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5"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157118</xdr:rowOff>
    </xdr:from>
    <xdr:to>
      <xdr:col>14</xdr:col>
      <xdr:colOff>79375</xdr:colOff>
      <xdr:row>85</xdr:row>
      <xdr:rowOff>87268</xdr:rowOff>
    </xdr:to>
    <xdr:sp macro="" textlink="">
      <xdr:nvSpPr>
        <xdr:cNvPr id="271" name="円/楕円 270"/>
        <xdr:cNvSpPr/>
      </xdr:nvSpPr>
      <xdr:spPr>
        <a:xfrm>
          <a:off x="958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78395</xdr:rowOff>
    </xdr:from>
    <xdr:ext cx="469744" cy="259045"/>
    <xdr:sp macro="" textlink="">
      <xdr:nvSpPr>
        <xdr:cNvPr id="272" name="n_1mainValue【福祉施設】&#10;一人当たり面積"/>
        <xdr:cNvSpPr txBox="1"/>
      </xdr:nvSpPr>
      <xdr:spPr>
        <a:xfrm>
          <a:off x="93917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2" name="フローチャート : 判断 301"/>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03"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128270</xdr:rowOff>
    </xdr:from>
    <xdr:to>
      <xdr:col>5</xdr:col>
      <xdr:colOff>409575</xdr:colOff>
      <xdr:row>105</xdr:row>
      <xdr:rowOff>58420</xdr:rowOff>
    </xdr:to>
    <xdr:sp macro="" textlink="">
      <xdr:nvSpPr>
        <xdr:cNvPr id="309" name="円/楕円 308"/>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49547</xdr:rowOff>
    </xdr:from>
    <xdr:ext cx="405111" cy="259045"/>
    <xdr:sp macro="" textlink="">
      <xdr:nvSpPr>
        <xdr:cNvPr id="310" name="n_1mainValue【市民会館】&#10;有形固定資産減価償却率"/>
        <xdr:cNvSpPr txBox="1"/>
      </xdr:nvSpPr>
      <xdr:spPr>
        <a:xfrm>
          <a:off x="3582043"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144780</xdr:rowOff>
    </xdr:from>
    <xdr:to>
      <xdr:col>15</xdr:col>
      <xdr:colOff>180340</xdr:colOff>
      <xdr:row>108</xdr:row>
      <xdr:rowOff>95250</xdr:rowOff>
    </xdr:to>
    <xdr:cxnSp macro="">
      <xdr:nvCxnSpPr>
        <xdr:cNvPr id="334" name="直線コネクタ 333"/>
        <xdr:cNvCxnSpPr/>
      </xdr:nvCxnSpPr>
      <xdr:spPr>
        <a:xfrm flipV="1">
          <a:off x="10476865" y="17632680"/>
          <a:ext cx="0" cy="9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99077</xdr:rowOff>
    </xdr:from>
    <xdr:ext cx="469744" cy="259045"/>
    <xdr:sp macro="" textlink="">
      <xdr:nvSpPr>
        <xdr:cNvPr id="335" name="【市民会館】&#10;一人当たり面積最小値テキスト"/>
        <xdr:cNvSpPr txBox="1"/>
      </xdr:nvSpPr>
      <xdr:spPr>
        <a:xfrm>
          <a:off x="105664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95250</xdr:rowOff>
    </xdr:from>
    <xdr:to>
      <xdr:col>15</xdr:col>
      <xdr:colOff>269875</xdr:colOff>
      <xdr:row>108</xdr:row>
      <xdr:rowOff>95250</xdr:rowOff>
    </xdr:to>
    <xdr:cxnSp macro="">
      <xdr:nvCxnSpPr>
        <xdr:cNvPr id="336" name="直線コネクタ 33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91457</xdr:rowOff>
    </xdr:from>
    <xdr:ext cx="469744" cy="259045"/>
    <xdr:sp macro="" textlink="">
      <xdr:nvSpPr>
        <xdr:cNvPr id="337" name="【市民会館】&#10;一人当たり面積最大値テキスト"/>
        <xdr:cNvSpPr txBox="1"/>
      </xdr:nvSpPr>
      <xdr:spPr>
        <a:xfrm>
          <a:off x="10566400"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102</xdr:row>
      <xdr:rowOff>144780</xdr:rowOff>
    </xdr:from>
    <xdr:to>
      <xdr:col>15</xdr:col>
      <xdr:colOff>269875</xdr:colOff>
      <xdr:row>102</xdr:row>
      <xdr:rowOff>144780</xdr:rowOff>
    </xdr:to>
    <xdr:cxnSp macro="">
      <xdr:nvCxnSpPr>
        <xdr:cNvPr id="338" name="直線コネクタ 337"/>
        <xdr:cNvCxnSpPr/>
      </xdr:nvCxnSpPr>
      <xdr:spPr>
        <a:xfrm>
          <a:off x="10388600" y="17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9"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40" name="フローチャート : 判断 339"/>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93980</xdr:rowOff>
    </xdr:from>
    <xdr:to>
      <xdr:col>14</xdr:col>
      <xdr:colOff>79375</xdr:colOff>
      <xdr:row>106</xdr:row>
      <xdr:rowOff>24130</xdr:rowOff>
    </xdr:to>
    <xdr:sp macro="" textlink="">
      <xdr:nvSpPr>
        <xdr:cNvPr id="341" name="フローチャート : 判断 340"/>
        <xdr:cNvSpPr/>
      </xdr:nvSpPr>
      <xdr:spPr>
        <a:xfrm>
          <a:off x="958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15257</xdr:rowOff>
    </xdr:from>
    <xdr:ext cx="469744" cy="259045"/>
    <xdr:sp macro="" textlink="">
      <xdr:nvSpPr>
        <xdr:cNvPr id="342" name="n_1aveValue【市民会館】&#10;一人当たり面積"/>
        <xdr:cNvSpPr txBox="1"/>
      </xdr:nvSpPr>
      <xdr:spPr>
        <a:xfrm>
          <a:off x="9391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158750</xdr:rowOff>
    </xdr:from>
    <xdr:to>
      <xdr:col>14</xdr:col>
      <xdr:colOff>79375</xdr:colOff>
      <xdr:row>101</xdr:row>
      <xdr:rowOff>88900</xdr:rowOff>
    </xdr:to>
    <xdr:sp macro="" textlink="">
      <xdr:nvSpPr>
        <xdr:cNvPr id="348" name="円/楕円 347"/>
        <xdr:cNvSpPr/>
      </xdr:nvSpPr>
      <xdr:spPr>
        <a:xfrm>
          <a:off x="9588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105427</xdr:rowOff>
    </xdr:from>
    <xdr:ext cx="469744" cy="259045"/>
    <xdr:sp macro="" textlink="">
      <xdr:nvSpPr>
        <xdr:cNvPr id="349" name="n_1mainValue【市民会館】&#10;一人当たり面積"/>
        <xdr:cNvSpPr txBox="1"/>
      </xdr:nvSpPr>
      <xdr:spPr>
        <a:xfrm>
          <a:off x="93917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7" name="テキスト ボックス 37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9" name="直線コネクタ 388"/>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90"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91" name="直線コネクタ 390"/>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4"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5" name="フローチャート : 判断 394"/>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6" name="フローチャート : 判断 395"/>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7"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158750</xdr:rowOff>
    </xdr:from>
    <xdr:to>
      <xdr:col>22</xdr:col>
      <xdr:colOff>415925</xdr:colOff>
      <xdr:row>58</xdr:row>
      <xdr:rowOff>88900</xdr:rowOff>
    </xdr:to>
    <xdr:sp macro="" textlink="">
      <xdr:nvSpPr>
        <xdr:cNvPr id="403" name="円/楕円 402"/>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105427</xdr:rowOff>
    </xdr:from>
    <xdr:ext cx="405111" cy="259045"/>
    <xdr:sp macro="" textlink="">
      <xdr:nvSpPr>
        <xdr:cNvPr id="404" name="n_1mainValue【保健センター・保健所】&#10;有形固定資産減価償却率"/>
        <xdr:cNvSpPr txBox="1"/>
      </xdr:nvSpPr>
      <xdr:spPr>
        <a:xfrm>
          <a:off x="15266043"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8" name="直線コネクタ 427"/>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9"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30" name="直線コネクタ 429"/>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31"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2" name="直線コネクタ 431"/>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3"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4" name="フローチャート : 判断 43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5" name="フローチャート : 判断 43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6"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124460</xdr:rowOff>
    </xdr:from>
    <xdr:to>
      <xdr:col>31</xdr:col>
      <xdr:colOff>85725</xdr:colOff>
      <xdr:row>63</xdr:row>
      <xdr:rowOff>54610</xdr:rowOff>
    </xdr:to>
    <xdr:sp macro="" textlink="">
      <xdr:nvSpPr>
        <xdr:cNvPr id="442" name="円/楕円 441"/>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45737</xdr:rowOff>
    </xdr:from>
    <xdr:ext cx="469744" cy="259045"/>
    <xdr:sp macro="" textlink="">
      <xdr:nvSpPr>
        <xdr:cNvPr id="443" name="n_1mainValue【保健センター・保健所】&#10;一人当たり面積"/>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8" name="テキスト ボックス 4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153924</xdr:rowOff>
    </xdr:from>
    <xdr:to>
      <xdr:col>23</xdr:col>
      <xdr:colOff>516889</xdr:colOff>
      <xdr:row>108</xdr:row>
      <xdr:rowOff>126492</xdr:rowOff>
    </xdr:to>
    <xdr:cxnSp macro="">
      <xdr:nvCxnSpPr>
        <xdr:cNvPr id="482" name="直線コネクタ 481"/>
        <xdr:cNvCxnSpPr/>
      </xdr:nvCxnSpPr>
      <xdr:spPr>
        <a:xfrm flipV="1">
          <a:off x="16318864" y="1764182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130319</xdr:rowOff>
    </xdr:from>
    <xdr:ext cx="405111" cy="259045"/>
    <xdr:sp macro="" textlink="">
      <xdr:nvSpPr>
        <xdr:cNvPr id="483" name="【庁舎】&#10;有形固定資産減価償却率最小値テキスト"/>
        <xdr:cNvSpPr txBox="1"/>
      </xdr:nvSpPr>
      <xdr:spPr>
        <a:xfrm>
          <a:off x="164084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108</xdr:row>
      <xdr:rowOff>126492</xdr:rowOff>
    </xdr:from>
    <xdr:to>
      <xdr:col>23</xdr:col>
      <xdr:colOff>606425</xdr:colOff>
      <xdr:row>108</xdr:row>
      <xdr:rowOff>126492</xdr:rowOff>
    </xdr:to>
    <xdr:cxnSp macro="">
      <xdr:nvCxnSpPr>
        <xdr:cNvPr id="484" name="直線コネクタ 483"/>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100601</xdr:rowOff>
    </xdr:from>
    <xdr:ext cx="405111" cy="259045"/>
    <xdr:sp macro="" textlink="">
      <xdr:nvSpPr>
        <xdr:cNvPr id="485" name="【庁舎】&#10;有形固定資産減価償却率最大値テキスト"/>
        <xdr:cNvSpPr txBox="1"/>
      </xdr:nvSpPr>
      <xdr:spPr>
        <a:xfrm>
          <a:off x="16408400" y="174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102</xdr:row>
      <xdr:rowOff>153924</xdr:rowOff>
    </xdr:from>
    <xdr:to>
      <xdr:col>23</xdr:col>
      <xdr:colOff>606425</xdr:colOff>
      <xdr:row>102</xdr:row>
      <xdr:rowOff>153924</xdr:rowOff>
    </xdr:to>
    <xdr:cxnSp macro="">
      <xdr:nvCxnSpPr>
        <xdr:cNvPr id="486" name="直線コネクタ 485"/>
        <xdr:cNvCxnSpPr/>
      </xdr:nvCxnSpPr>
      <xdr:spPr>
        <a:xfrm>
          <a:off x="16230600" y="17641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106697</xdr:rowOff>
    </xdr:from>
    <xdr:ext cx="405111" cy="259045"/>
    <xdr:sp macro="" textlink="">
      <xdr:nvSpPr>
        <xdr:cNvPr id="487" name="【庁舎】&#10;有形固定資産減価償却率平均値テキスト"/>
        <xdr:cNvSpPr txBox="1"/>
      </xdr:nvSpPr>
      <xdr:spPr>
        <a:xfrm>
          <a:off x="16408400" y="1810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128270</xdr:rowOff>
    </xdr:from>
    <xdr:to>
      <xdr:col>23</xdr:col>
      <xdr:colOff>568325</xdr:colOff>
      <xdr:row>106</xdr:row>
      <xdr:rowOff>58420</xdr:rowOff>
    </xdr:to>
    <xdr:sp macro="" textlink="">
      <xdr:nvSpPr>
        <xdr:cNvPr id="488" name="フローチャート : 判断 487"/>
        <xdr:cNvSpPr/>
      </xdr:nvSpPr>
      <xdr:spPr>
        <a:xfrm>
          <a:off x="16268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130556</xdr:rowOff>
    </xdr:from>
    <xdr:to>
      <xdr:col>22</xdr:col>
      <xdr:colOff>415925</xdr:colOff>
      <xdr:row>106</xdr:row>
      <xdr:rowOff>60706</xdr:rowOff>
    </xdr:to>
    <xdr:sp macro="" textlink="">
      <xdr:nvSpPr>
        <xdr:cNvPr id="489" name="フローチャート : 判断 488"/>
        <xdr:cNvSpPr/>
      </xdr:nvSpPr>
      <xdr:spPr>
        <a:xfrm>
          <a:off x="15430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51833</xdr:rowOff>
    </xdr:from>
    <xdr:ext cx="405111" cy="259045"/>
    <xdr:sp macro="" textlink="">
      <xdr:nvSpPr>
        <xdr:cNvPr id="490" name="n_1aveValue【庁舎】&#10;有形固定資産減価償却率"/>
        <xdr:cNvSpPr txBox="1"/>
      </xdr:nvSpPr>
      <xdr:spPr>
        <a:xfrm>
          <a:off x="15266043"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71120</xdr:rowOff>
    </xdr:from>
    <xdr:to>
      <xdr:col>22</xdr:col>
      <xdr:colOff>415925</xdr:colOff>
      <xdr:row>102</xdr:row>
      <xdr:rowOff>1270</xdr:rowOff>
    </xdr:to>
    <xdr:sp macro="" textlink="">
      <xdr:nvSpPr>
        <xdr:cNvPr id="496" name="円/楕円 495"/>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17797</xdr:rowOff>
    </xdr:from>
    <xdr:ext cx="405111" cy="259045"/>
    <xdr:sp macro="" textlink="">
      <xdr:nvSpPr>
        <xdr:cNvPr id="497" name="n_1mainValue【庁舎】&#10;有形固定資産減価償却率"/>
        <xdr:cNvSpPr txBox="1"/>
      </xdr:nvSpPr>
      <xdr:spPr>
        <a:xfrm>
          <a:off x="15266043"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2" name="直線コネクタ 521"/>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3"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4" name="直線コネクタ 523"/>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5"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6" name="直線コネクタ 525"/>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7"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28" name="フローチャート : 判断 527"/>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9" name="フローチャート : 判断 528"/>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0"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74930</xdr:rowOff>
    </xdr:from>
    <xdr:to>
      <xdr:col>31</xdr:col>
      <xdr:colOff>85725</xdr:colOff>
      <xdr:row>107</xdr:row>
      <xdr:rowOff>5080</xdr:rowOff>
    </xdr:to>
    <xdr:sp macro="" textlink="">
      <xdr:nvSpPr>
        <xdr:cNvPr id="536" name="円/楕円 535"/>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167657</xdr:rowOff>
    </xdr:from>
    <xdr:ext cx="469744" cy="259045"/>
    <xdr:sp macro="" textlink="">
      <xdr:nvSpPr>
        <xdr:cNvPr id="537" name="n_1mainValue【庁舎】&#10;一人当たり面積"/>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類似団体と比較して特に有形固定資産減価償却率が高くなっている施設は、認定こども園・幼稚園、保育所、学校施設、児童館、庁舎であり、特に低くなっている施設は、港湾・漁港、市民会館である。</a:t>
          </a:r>
        </a:p>
        <a:p>
          <a:r>
            <a:rPr kumimoji="1" lang="ja-JP" altLang="en-US" sz="1300">
              <a:latin typeface="ＭＳ Ｐゴシック"/>
            </a:rPr>
            <a:t>現在、平成</a:t>
          </a:r>
          <a:r>
            <a:rPr kumimoji="1" lang="en-US" altLang="ja-JP" sz="1300">
              <a:latin typeface="ＭＳ Ｐゴシック"/>
            </a:rPr>
            <a:t>26</a:t>
          </a:r>
          <a:r>
            <a:rPr kumimoji="1" lang="ja-JP" altLang="en-US" sz="1300">
              <a:latin typeface="ＭＳ Ｐゴシック"/>
            </a:rPr>
            <a:t>年に策定した公共施設再編方針と平成</a:t>
          </a:r>
          <a:r>
            <a:rPr kumimoji="1" lang="en-US" altLang="ja-JP" sz="1300">
              <a:latin typeface="ＭＳ Ｐゴシック"/>
            </a:rPr>
            <a:t>27</a:t>
          </a:r>
          <a:r>
            <a:rPr kumimoji="1" lang="ja-JP" altLang="en-US" sz="1300">
              <a:latin typeface="ＭＳ Ｐゴシック"/>
            </a:rPr>
            <a:t>年に策定した公共施設等総合管理計画に基づき、公共施設の総量、維持管理費、更新にかかる費用が適正な水準となるよう、施設の集約や改廃を進めている。</a:t>
          </a:r>
        </a:p>
        <a:p>
          <a:r>
            <a:rPr kumimoji="1" lang="ja-JP" altLang="en-US" sz="1300">
              <a:latin typeface="ＭＳ Ｐゴシック"/>
            </a:rPr>
            <a:t>学校施設については、小学校の統廃合など小学校を中心に老朽化対策に取り組んでいるほか、小学校の統廃合に伴い老朽化した児童館１館も平成</a:t>
          </a:r>
          <a:r>
            <a:rPr kumimoji="1" lang="en-US" altLang="ja-JP" sz="1300">
              <a:latin typeface="ＭＳ Ｐゴシック"/>
            </a:rPr>
            <a:t>28</a:t>
          </a:r>
          <a:r>
            <a:rPr kumimoji="1" lang="ja-JP" altLang="en-US" sz="1300">
              <a:latin typeface="ＭＳ Ｐゴシック"/>
            </a:rPr>
            <a:t>年度末で閉館している。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類似団体平均を上回る税収があるが、近年は</a:t>
          </a:r>
          <a:r>
            <a:rPr lang="ja-JP" altLang="en-US" sz="1100" b="0" i="0" baseline="0">
              <a:solidFill>
                <a:schemeClr val="dk1"/>
              </a:solidFill>
              <a:effectLst/>
              <a:latin typeface="+mn-lt"/>
              <a:ea typeface="+mn-ea"/>
              <a:cs typeface="+mn-cs"/>
            </a:rPr>
            <a:t>市内</a:t>
          </a:r>
          <a:r>
            <a:rPr lang="ja-JP" altLang="ja-JP" sz="1100" b="0" i="0" baseline="0">
              <a:solidFill>
                <a:schemeClr val="dk1"/>
              </a:solidFill>
              <a:effectLst/>
              <a:latin typeface="+mn-lt"/>
              <a:ea typeface="+mn-ea"/>
              <a:cs typeface="+mn-cs"/>
            </a:rPr>
            <a:t>景気低迷等の影響により法人市民税が減少傾向にある。</a:t>
          </a:r>
          <a:endParaRPr lang="ja-JP" altLang="ja-JP" sz="1400">
            <a:effectLst/>
          </a:endParaRPr>
        </a:p>
        <a:p>
          <a:pPr rtl="0"/>
          <a:r>
            <a:rPr lang="ja-JP" altLang="ja-JP" sz="1100" b="0" i="0" baseline="0">
              <a:solidFill>
                <a:schemeClr val="dk1"/>
              </a:solidFill>
              <a:effectLst/>
              <a:latin typeface="+mn-lt"/>
              <a:ea typeface="+mn-ea"/>
              <a:cs typeface="+mn-cs"/>
            </a:rPr>
            <a:t>今後も事務事業の見直しなど行政経営の効率化</a:t>
          </a:r>
          <a:r>
            <a:rPr lang="ja-JP" altLang="en-US" sz="1100" b="0" i="0" baseline="0">
              <a:solidFill>
                <a:schemeClr val="dk1"/>
              </a:solidFill>
              <a:effectLst/>
              <a:latin typeface="+mn-lt"/>
              <a:ea typeface="+mn-ea"/>
              <a:cs typeface="+mn-cs"/>
            </a:rPr>
            <a:t>、地方税の徴収強化等の取組みを通じて、</a:t>
          </a:r>
          <a:r>
            <a:rPr lang="ja-JP" altLang="ja-JP" sz="1100" b="0" i="0" baseline="0">
              <a:solidFill>
                <a:schemeClr val="dk1"/>
              </a:solidFill>
              <a:effectLst/>
              <a:latin typeface="+mn-lt"/>
              <a:ea typeface="+mn-ea"/>
              <a:cs typeface="+mn-cs"/>
            </a:rPr>
            <a:t>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扶助費や</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地方消費税交付金や地方交付税等の減により、</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ポイント上回った。</a:t>
          </a:r>
          <a:endParaRPr lang="ja-JP" altLang="ja-JP" sz="1400">
            <a:effectLst/>
          </a:endParaRPr>
        </a:p>
        <a:p>
          <a:pPr rtl="0"/>
          <a:r>
            <a:rPr lang="ja-JP" altLang="ja-JP" sz="1100" b="0" i="0" baseline="0">
              <a:solidFill>
                <a:schemeClr val="dk1"/>
              </a:solidFill>
              <a:effectLst/>
              <a:latin typeface="+mn-lt"/>
              <a:ea typeface="+mn-ea"/>
              <a:cs typeface="+mn-cs"/>
            </a:rPr>
            <a:t>扶助費が増加傾向にあることから、今後も定員管理の実施による人件費の抑制、事務事業の見直し、公共施設のあり方の検討を行い、経常経費の抑制に努める。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62</xdr:row>
      <xdr:rowOff>145796</xdr:rowOff>
    </xdr:to>
    <xdr:cxnSp macro="">
      <xdr:nvCxnSpPr>
        <xdr:cNvPr id="129" name="直線コネクタ 128"/>
        <xdr:cNvCxnSpPr/>
      </xdr:nvCxnSpPr>
      <xdr:spPr>
        <a:xfrm>
          <a:off x="4114800" y="1048131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104902</xdr:rowOff>
    </xdr:to>
    <xdr:cxnSp macro="">
      <xdr:nvCxnSpPr>
        <xdr:cNvPr id="132" name="直線コネクタ 131"/>
        <xdr:cNvCxnSpPr/>
      </xdr:nvCxnSpPr>
      <xdr:spPr>
        <a:xfrm flipV="1">
          <a:off x="3225800" y="104813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117094</xdr:rowOff>
    </xdr:from>
    <xdr:to>
      <xdr:col>4</xdr:col>
      <xdr:colOff>482600</xdr:colOff>
      <xdr:row>61</xdr:row>
      <xdr:rowOff>104902</xdr:rowOff>
    </xdr:to>
    <xdr:cxnSp macro="">
      <xdr:nvCxnSpPr>
        <xdr:cNvPr id="135" name="直線コネクタ 134"/>
        <xdr:cNvCxnSpPr/>
      </xdr:nvCxnSpPr>
      <xdr:spPr>
        <a:xfrm>
          <a:off x="2336800" y="1040409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61</xdr:row>
      <xdr:rowOff>37338</xdr:rowOff>
    </xdr:to>
    <xdr:cxnSp macro="">
      <xdr:nvCxnSpPr>
        <xdr:cNvPr id="138" name="直線コネクタ 137"/>
        <xdr:cNvCxnSpPr/>
      </xdr:nvCxnSpPr>
      <xdr:spPr>
        <a:xfrm flipV="1">
          <a:off x="1447800" y="104040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8" name="円/楕円 147"/>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67073</xdr:rowOff>
    </xdr:from>
    <xdr:ext cx="762000" cy="259045"/>
    <xdr:sp macro="" textlink="">
      <xdr:nvSpPr>
        <xdr:cNvPr id="149"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0" name="円/楕円 149"/>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51" name="テキスト ボックス 150"/>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2" name="円/楕円 151"/>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53" name="テキスト ボックス 152"/>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66294</xdr:rowOff>
    </xdr:from>
    <xdr:to>
      <xdr:col>3</xdr:col>
      <xdr:colOff>330200</xdr:colOff>
      <xdr:row>60</xdr:row>
      <xdr:rowOff>167894</xdr:rowOff>
    </xdr:to>
    <xdr:sp macro="" textlink="">
      <xdr:nvSpPr>
        <xdr:cNvPr id="154" name="円/楕円 153"/>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6621</xdr:rowOff>
    </xdr:from>
    <xdr:ext cx="762000" cy="259045"/>
    <xdr:sp macro="" textlink="">
      <xdr:nvSpPr>
        <xdr:cNvPr id="155" name="テキスト ボックス 154"/>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6" name="円/楕円 155"/>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7" name="テキスト ボックス 156"/>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決算額は</a:t>
          </a:r>
          <a:r>
            <a:rPr lang="ja-JP" altLang="en-US" sz="1100" b="0" i="0">
              <a:solidFill>
                <a:schemeClr val="dk1"/>
              </a:solidFill>
              <a:effectLst/>
              <a:latin typeface="+mn-lt"/>
              <a:ea typeface="+mn-ea"/>
              <a:cs typeface="+mn-cs"/>
            </a:rPr>
            <a:t>市議会中継システム更新費の減</a:t>
          </a:r>
          <a:r>
            <a:rPr lang="ja-JP" altLang="ja-JP" sz="1100" b="0" i="0" baseline="0">
              <a:solidFill>
                <a:schemeClr val="dk1"/>
              </a:solidFill>
              <a:effectLst/>
              <a:latin typeface="+mn-lt"/>
              <a:ea typeface="+mn-ea"/>
              <a:cs typeface="+mn-cs"/>
            </a:rPr>
            <a:t>等により、人口一人当たり決算額は前年度に比べ</a:t>
          </a:r>
          <a:r>
            <a:rPr lang="en-US" altLang="ja-JP" sz="1100" b="0" i="0" baseline="0">
              <a:solidFill>
                <a:schemeClr val="dk1"/>
              </a:solidFill>
              <a:effectLst/>
              <a:latin typeface="+mn-lt"/>
              <a:ea typeface="+mn-ea"/>
              <a:cs typeface="+mn-cs"/>
            </a:rPr>
            <a:t>2,507</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額となった。</a:t>
          </a:r>
          <a:endParaRPr lang="ja-JP" altLang="ja-JP" sz="1400">
            <a:effectLst/>
          </a:endParaRPr>
        </a:p>
        <a:p>
          <a:pPr rtl="0"/>
          <a:r>
            <a:rPr lang="ja-JP" altLang="ja-JP" sz="1100" b="0" i="0" baseline="0">
              <a:solidFill>
                <a:schemeClr val="dk1"/>
              </a:solidFill>
              <a:effectLst/>
              <a:latin typeface="+mn-lt"/>
              <a:ea typeface="+mn-ea"/>
              <a:cs typeface="+mn-cs"/>
            </a:rPr>
            <a:t>定員管理計画に基づき人件費は逓減しており、事務事業の見直しにより経費の抑制に努める。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149368</xdr:rowOff>
    </xdr:from>
    <xdr:to>
      <xdr:col>7</xdr:col>
      <xdr:colOff>152400</xdr:colOff>
      <xdr:row>80</xdr:row>
      <xdr:rowOff>159449</xdr:rowOff>
    </xdr:to>
    <xdr:cxnSp macro="">
      <xdr:nvCxnSpPr>
        <xdr:cNvPr id="192" name="直線コネクタ 191"/>
        <xdr:cNvCxnSpPr/>
      </xdr:nvCxnSpPr>
      <xdr:spPr>
        <a:xfrm flipV="1">
          <a:off x="4114800" y="13865368"/>
          <a:ext cx="8382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156280</xdr:rowOff>
    </xdr:from>
    <xdr:to>
      <xdr:col>6</xdr:col>
      <xdr:colOff>0</xdr:colOff>
      <xdr:row>80</xdr:row>
      <xdr:rowOff>159449</xdr:rowOff>
    </xdr:to>
    <xdr:cxnSp macro="">
      <xdr:nvCxnSpPr>
        <xdr:cNvPr id="195" name="直線コネクタ 194"/>
        <xdr:cNvCxnSpPr/>
      </xdr:nvCxnSpPr>
      <xdr:spPr>
        <a:xfrm>
          <a:off x="3225800" y="1387228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117725</xdr:rowOff>
    </xdr:from>
    <xdr:to>
      <xdr:col>4</xdr:col>
      <xdr:colOff>482600</xdr:colOff>
      <xdr:row>80</xdr:row>
      <xdr:rowOff>156280</xdr:rowOff>
    </xdr:to>
    <xdr:cxnSp macro="">
      <xdr:nvCxnSpPr>
        <xdr:cNvPr id="198" name="直線コネクタ 197"/>
        <xdr:cNvCxnSpPr/>
      </xdr:nvCxnSpPr>
      <xdr:spPr>
        <a:xfrm>
          <a:off x="2336800" y="13833725"/>
          <a:ext cx="8890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117725</xdr:rowOff>
    </xdr:from>
    <xdr:to>
      <xdr:col>3</xdr:col>
      <xdr:colOff>279400</xdr:colOff>
      <xdr:row>81</xdr:row>
      <xdr:rowOff>6314</xdr:rowOff>
    </xdr:to>
    <xdr:cxnSp macro="">
      <xdr:nvCxnSpPr>
        <xdr:cNvPr id="201" name="直線コネクタ 200"/>
        <xdr:cNvCxnSpPr/>
      </xdr:nvCxnSpPr>
      <xdr:spPr>
        <a:xfrm flipV="1">
          <a:off x="1447800" y="13833725"/>
          <a:ext cx="889000" cy="6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98568</xdr:rowOff>
    </xdr:from>
    <xdr:to>
      <xdr:col>7</xdr:col>
      <xdr:colOff>203200</xdr:colOff>
      <xdr:row>81</xdr:row>
      <xdr:rowOff>28718</xdr:rowOff>
    </xdr:to>
    <xdr:sp macro="" textlink="">
      <xdr:nvSpPr>
        <xdr:cNvPr id="211" name="円/楕円 210"/>
        <xdr:cNvSpPr/>
      </xdr:nvSpPr>
      <xdr:spPr>
        <a:xfrm>
          <a:off x="4902200" y="13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19845</xdr:rowOff>
    </xdr:from>
    <xdr:ext cx="762000" cy="259045"/>
    <xdr:sp macro="" textlink="">
      <xdr:nvSpPr>
        <xdr:cNvPr id="212" name="人件費・物件費等の状況該当値テキスト"/>
        <xdr:cNvSpPr txBox="1"/>
      </xdr:nvSpPr>
      <xdr:spPr>
        <a:xfrm>
          <a:off x="5041900" y="137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108649</xdr:rowOff>
    </xdr:from>
    <xdr:to>
      <xdr:col>6</xdr:col>
      <xdr:colOff>50800</xdr:colOff>
      <xdr:row>81</xdr:row>
      <xdr:rowOff>38799</xdr:rowOff>
    </xdr:to>
    <xdr:sp macro="" textlink="">
      <xdr:nvSpPr>
        <xdr:cNvPr id="213" name="円/楕円 212"/>
        <xdr:cNvSpPr/>
      </xdr:nvSpPr>
      <xdr:spPr>
        <a:xfrm>
          <a:off x="4064000" y="13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48976</xdr:rowOff>
    </xdr:from>
    <xdr:ext cx="736600" cy="259045"/>
    <xdr:sp macro="" textlink="">
      <xdr:nvSpPr>
        <xdr:cNvPr id="214" name="テキスト ボックス 213"/>
        <xdr:cNvSpPr txBox="1"/>
      </xdr:nvSpPr>
      <xdr:spPr>
        <a:xfrm>
          <a:off x="3733800" y="13593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105480</xdr:rowOff>
    </xdr:from>
    <xdr:to>
      <xdr:col>4</xdr:col>
      <xdr:colOff>533400</xdr:colOff>
      <xdr:row>81</xdr:row>
      <xdr:rowOff>35630</xdr:rowOff>
    </xdr:to>
    <xdr:sp macro="" textlink="">
      <xdr:nvSpPr>
        <xdr:cNvPr id="215" name="円/楕円 214"/>
        <xdr:cNvSpPr/>
      </xdr:nvSpPr>
      <xdr:spPr>
        <a:xfrm>
          <a:off x="3175000" y="13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45807</xdr:rowOff>
    </xdr:from>
    <xdr:ext cx="762000" cy="259045"/>
    <xdr:sp macro="" textlink="">
      <xdr:nvSpPr>
        <xdr:cNvPr id="216" name="テキスト ボックス 215"/>
        <xdr:cNvSpPr txBox="1"/>
      </xdr:nvSpPr>
      <xdr:spPr>
        <a:xfrm>
          <a:off x="2844800" y="135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66925</xdr:rowOff>
    </xdr:from>
    <xdr:to>
      <xdr:col>3</xdr:col>
      <xdr:colOff>330200</xdr:colOff>
      <xdr:row>80</xdr:row>
      <xdr:rowOff>168525</xdr:rowOff>
    </xdr:to>
    <xdr:sp macro="" textlink="">
      <xdr:nvSpPr>
        <xdr:cNvPr id="217" name="円/楕円 216"/>
        <xdr:cNvSpPr/>
      </xdr:nvSpPr>
      <xdr:spPr>
        <a:xfrm>
          <a:off x="2286000" y="137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7252</xdr:rowOff>
    </xdr:from>
    <xdr:ext cx="762000" cy="259045"/>
    <xdr:sp macro="" textlink="">
      <xdr:nvSpPr>
        <xdr:cNvPr id="218" name="テキスト ボックス 217"/>
        <xdr:cNvSpPr txBox="1"/>
      </xdr:nvSpPr>
      <xdr:spPr>
        <a:xfrm>
          <a:off x="1955800" y="1355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126964</xdr:rowOff>
    </xdr:from>
    <xdr:to>
      <xdr:col>2</xdr:col>
      <xdr:colOff>127000</xdr:colOff>
      <xdr:row>81</xdr:row>
      <xdr:rowOff>57114</xdr:rowOff>
    </xdr:to>
    <xdr:sp macro="" textlink="">
      <xdr:nvSpPr>
        <xdr:cNvPr id="219" name="円/楕円 218"/>
        <xdr:cNvSpPr/>
      </xdr:nvSpPr>
      <xdr:spPr>
        <a:xfrm>
          <a:off x="1397000" y="138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67291</xdr:rowOff>
    </xdr:from>
    <xdr:ext cx="762000" cy="259045"/>
    <xdr:sp macro="" textlink="">
      <xdr:nvSpPr>
        <xdr:cNvPr id="220" name="テキスト ボックス 219"/>
        <xdr:cNvSpPr txBox="1"/>
      </xdr:nvSpPr>
      <xdr:spPr>
        <a:xfrm>
          <a:off x="1066800" y="1361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年度は国家公務員の時限的な給与改定法による措置により指数が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年度は国の給与減額支給措置が終了したため指数が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を下回っている。</a:t>
          </a:r>
          <a:endParaRPr lang="ja-JP" altLang="ja-JP" sz="1400">
            <a:effectLst/>
          </a:endParaRPr>
        </a:p>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年度は類似団体平均を上回っており、適正な水準となるよう努めていく。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89202</xdr:rowOff>
    </xdr:from>
    <xdr:to>
      <xdr:col>24</xdr:col>
      <xdr:colOff>558800</xdr:colOff>
      <xdr:row>85</xdr:row>
      <xdr:rowOff>89202</xdr:rowOff>
    </xdr:to>
    <xdr:cxnSp macro="">
      <xdr:nvCxnSpPr>
        <xdr:cNvPr id="256" name="直線コネクタ 255"/>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89202</xdr:rowOff>
    </xdr:from>
    <xdr:to>
      <xdr:col>23</xdr:col>
      <xdr:colOff>406400</xdr:colOff>
      <xdr:row>85</xdr:row>
      <xdr:rowOff>123673</xdr:rowOff>
    </xdr:to>
    <xdr:cxnSp macro="">
      <xdr:nvCxnSpPr>
        <xdr:cNvPr id="259" name="直線コネクタ 258"/>
        <xdr:cNvCxnSpPr/>
      </xdr:nvCxnSpPr>
      <xdr:spPr>
        <a:xfrm flipV="1">
          <a:off x="15290800" y="146624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123673</xdr:rowOff>
    </xdr:from>
    <xdr:to>
      <xdr:col>22</xdr:col>
      <xdr:colOff>203200</xdr:colOff>
      <xdr:row>85</xdr:row>
      <xdr:rowOff>123673</xdr:rowOff>
    </xdr:to>
    <xdr:cxnSp macro="">
      <xdr:nvCxnSpPr>
        <xdr:cNvPr id="262" name="直線コネクタ 261"/>
        <xdr:cNvCxnSpPr/>
      </xdr:nvCxnSpPr>
      <xdr:spPr>
        <a:xfrm>
          <a:off x="14401800" y="14696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123673</xdr:rowOff>
    </xdr:from>
    <xdr:to>
      <xdr:col>21</xdr:col>
      <xdr:colOff>0</xdr:colOff>
      <xdr:row>90</xdr:row>
      <xdr:rowOff>59266</xdr:rowOff>
    </xdr:to>
    <xdr:cxnSp macro="">
      <xdr:nvCxnSpPr>
        <xdr:cNvPr id="265" name="直線コネクタ 264"/>
        <xdr:cNvCxnSpPr/>
      </xdr:nvCxnSpPr>
      <xdr:spPr>
        <a:xfrm flipV="1">
          <a:off x="13512800" y="1469692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67" name="テキスト ボックス 26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51300</xdr:rowOff>
    </xdr:from>
    <xdr:ext cx="762000" cy="259045"/>
    <xdr:sp macro="" textlink="">
      <xdr:nvSpPr>
        <xdr:cNvPr id="269" name="テキスト ボックス 268"/>
        <xdr:cNvSpPr txBox="1"/>
      </xdr:nvSpPr>
      <xdr:spPr>
        <a:xfrm>
          <a:off x="13131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5" name="円/楕円 274"/>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6"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38402</xdr:rowOff>
    </xdr:from>
    <xdr:to>
      <xdr:col>23</xdr:col>
      <xdr:colOff>457200</xdr:colOff>
      <xdr:row>85</xdr:row>
      <xdr:rowOff>140002</xdr:rowOff>
    </xdr:to>
    <xdr:sp macro="" textlink="">
      <xdr:nvSpPr>
        <xdr:cNvPr id="277" name="円/楕円 276"/>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124779</xdr:rowOff>
    </xdr:from>
    <xdr:ext cx="736600" cy="259045"/>
    <xdr:sp macro="" textlink="">
      <xdr:nvSpPr>
        <xdr:cNvPr id="278" name="テキスト ボックス 277"/>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72873</xdr:rowOff>
    </xdr:from>
    <xdr:to>
      <xdr:col>22</xdr:col>
      <xdr:colOff>254000</xdr:colOff>
      <xdr:row>86</xdr:row>
      <xdr:rowOff>3023</xdr:rowOff>
    </xdr:to>
    <xdr:sp macro="" textlink="">
      <xdr:nvSpPr>
        <xdr:cNvPr id="279" name="円/楕円 278"/>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159250</xdr:rowOff>
    </xdr:from>
    <xdr:ext cx="762000" cy="259045"/>
    <xdr:sp macro="" textlink="">
      <xdr:nvSpPr>
        <xdr:cNvPr id="280" name="テキスト ボックス 279"/>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72873</xdr:rowOff>
    </xdr:from>
    <xdr:to>
      <xdr:col>21</xdr:col>
      <xdr:colOff>50800</xdr:colOff>
      <xdr:row>86</xdr:row>
      <xdr:rowOff>3023</xdr:rowOff>
    </xdr:to>
    <xdr:sp macro="" textlink="">
      <xdr:nvSpPr>
        <xdr:cNvPr id="281" name="円/楕円 280"/>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82" name="テキスト ボックス 281"/>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3" name="円/楕円 282"/>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4" name="テキスト ボックス 283"/>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類似団体平均を下回っているものの、</a:t>
          </a:r>
          <a:r>
            <a:rPr lang="ja-JP" altLang="ja-JP" sz="1100" b="0" i="0" baseline="0">
              <a:solidFill>
                <a:schemeClr val="dk1"/>
              </a:solidFill>
              <a:effectLst/>
              <a:latin typeface="+mn-lt"/>
              <a:ea typeface="+mn-ea"/>
              <a:cs typeface="+mn-cs"/>
            </a:rPr>
            <a:t>職員数は前年に比べ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人の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、人口千人当たり職員数では</a:t>
          </a:r>
          <a:r>
            <a:rPr lang="en-US" altLang="ja-JP" sz="1100" b="0" i="0" baseline="0">
              <a:solidFill>
                <a:schemeClr val="dk1"/>
              </a:solidFill>
              <a:effectLst/>
              <a:latin typeface="+mn-lt"/>
              <a:ea typeface="+mn-ea"/>
              <a:cs typeface="+mn-cs"/>
            </a:rPr>
            <a:t>0.14</a:t>
          </a:r>
          <a:r>
            <a:rPr lang="ja-JP" altLang="ja-JP" sz="1100" b="0" i="0" baseline="0">
              <a:solidFill>
                <a:schemeClr val="dk1"/>
              </a:solidFill>
              <a:effectLst/>
              <a:latin typeface="+mn-lt"/>
              <a:ea typeface="+mn-ea"/>
              <a:cs typeface="+mn-cs"/>
            </a:rPr>
            <a:t>人の増となった。</a:t>
          </a:r>
          <a:endParaRPr lang="ja-JP" altLang="ja-JP" sz="1400">
            <a:effectLst/>
          </a:endParaRPr>
        </a:p>
        <a:p>
          <a:pPr rtl="0"/>
          <a:r>
            <a:rPr lang="ja-JP" altLang="ja-JP" sz="1100" b="0" i="0" baseline="0">
              <a:solidFill>
                <a:schemeClr val="dk1"/>
              </a:solidFill>
              <a:effectLst/>
              <a:latin typeface="+mn-lt"/>
              <a:ea typeface="+mn-ea"/>
              <a:cs typeface="+mn-cs"/>
            </a:rPr>
            <a:t>今後とも定員管理計画に基づく執務効率の向上や公共施設の整理・合理化に努め職員の適正配置を図っていく。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127091</xdr:rowOff>
    </xdr:from>
    <xdr:to>
      <xdr:col>24</xdr:col>
      <xdr:colOff>558800</xdr:colOff>
      <xdr:row>60</xdr:row>
      <xdr:rowOff>151221</xdr:rowOff>
    </xdr:to>
    <xdr:cxnSp macro="">
      <xdr:nvCxnSpPr>
        <xdr:cNvPr id="321" name="直線コネクタ 320"/>
        <xdr:cNvCxnSpPr/>
      </xdr:nvCxnSpPr>
      <xdr:spPr>
        <a:xfrm>
          <a:off x="16179800" y="1041409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92619</xdr:rowOff>
    </xdr:from>
    <xdr:to>
      <xdr:col>23</xdr:col>
      <xdr:colOff>406400</xdr:colOff>
      <xdr:row>60</xdr:row>
      <xdr:rowOff>127091</xdr:rowOff>
    </xdr:to>
    <xdr:cxnSp macro="">
      <xdr:nvCxnSpPr>
        <xdr:cNvPr id="324" name="直線コネクタ 323"/>
        <xdr:cNvCxnSpPr/>
      </xdr:nvCxnSpPr>
      <xdr:spPr>
        <a:xfrm>
          <a:off x="15290800" y="10379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92619</xdr:rowOff>
    </xdr:from>
    <xdr:to>
      <xdr:col>22</xdr:col>
      <xdr:colOff>203200</xdr:colOff>
      <xdr:row>60</xdr:row>
      <xdr:rowOff>108131</xdr:rowOff>
    </xdr:to>
    <xdr:cxnSp macro="">
      <xdr:nvCxnSpPr>
        <xdr:cNvPr id="327" name="直線コネクタ 326"/>
        <xdr:cNvCxnSpPr/>
      </xdr:nvCxnSpPr>
      <xdr:spPr>
        <a:xfrm flipV="1">
          <a:off x="14401800" y="103796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108131</xdr:rowOff>
    </xdr:from>
    <xdr:to>
      <xdr:col>21</xdr:col>
      <xdr:colOff>0</xdr:colOff>
      <xdr:row>60</xdr:row>
      <xdr:rowOff>127091</xdr:rowOff>
    </xdr:to>
    <xdr:cxnSp macro="">
      <xdr:nvCxnSpPr>
        <xdr:cNvPr id="330" name="直線コネクタ 329"/>
        <xdr:cNvCxnSpPr/>
      </xdr:nvCxnSpPr>
      <xdr:spPr>
        <a:xfrm flipV="1">
          <a:off x="13512800" y="1039513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100421</xdr:rowOff>
    </xdr:from>
    <xdr:to>
      <xdr:col>24</xdr:col>
      <xdr:colOff>609600</xdr:colOff>
      <xdr:row>61</xdr:row>
      <xdr:rowOff>30571</xdr:rowOff>
    </xdr:to>
    <xdr:sp macro="" textlink="">
      <xdr:nvSpPr>
        <xdr:cNvPr id="340" name="円/楕円 339"/>
        <xdr:cNvSpPr/>
      </xdr:nvSpPr>
      <xdr:spPr>
        <a:xfrm>
          <a:off x="169672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116948</xdr:rowOff>
    </xdr:from>
    <xdr:ext cx="762000" cy="259045"/>
    <xdr:sp macro="" textlink="">
      <xdr:nvSpPr>
        <xdr:cNvPr id="341" name="定員管理の状況該当値テキスト"/>
        <xdr:cNvSpPr txBox="1"/>
      </xdr:nvSpPr>
      <xdr:spPr>
        <a:xfrm>
          <a:off x="17106900" y="102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76291</xdr:rowOff>
    </xdr:from>
    <xdr:to>
      <xdr:col>23</xdr:col>
      <xdr:colOff>457200</xdr:colOff>
      <xdr:row>61</xdr:row>
      <xdr:rowOff>6441</xdr:rowOff>
    </xdr:to>
    <xdr:sp macro="" textlink="">
      <xdr:nvSpPr>
        <xdr:cNvPr id="342" name="円/楕円 341"/>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16618</xdr:rowOff>
    </xdr:from>
    <xdr:ext cx="736600" cy="259045"/>
    <xdr:sp macro="" textlink="">
      <xdr:nvSpPr>
        <xdr:cNvPr id="343" name="テキスト ボックス 342"/>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41819</xdr:rowOff>
    </xdr:from>
    <xdr:to>
      <xdr:col>22</xdr:col>
      <xdr:colOff>254000</xdr:colOff>
      <xdr:row>60</xdr:row>
      <xdr:rowOff>143419</xdr:rowOff>
    </xdr:to>
    <xdr:sp macro="" textlink="">
      <xdr:nvSpPr>
        <xdr:cNvPr id="344" name="円/楕円 343"/>
        <xdr:cNvSpPr/>
      </xdr:nvSpPr>
      <xdr:spPr>
        <a:xfrm>
          <a:off x="15240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153596</xdr:rowOff>
    </xdr:from>
    <xdr:ext cx="762000" cy="259045"/>
    <xdr:sp macro="" textlink="">
      <xdr:nvSpPr>
        <xdr:cNvPr id="345" name="テキスト ボックス 344"/>
        <xdr:cNvSpPr txBox="1"/>
      </xdr:nvSpPr>
      <xdr:spPr>
        <a:xfrm>
          <a:off x="14909800" y="1009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57331</xdr:rowOff>
    </xdr:from>
    <xdr:to>
      <xdr:col>21</xdr:col>
      <xdr:colOff>50800</xdr:colOff>
      <xdr:row>60</xdr:row>
      <xdr:rowOff>158931</xdr:rowOff>
    </xdr:to>
    <xdr:sp macro="" textlink="">
      <xdr:nvSpPr>
        <xdr:cNvPr id="346" name="円/楕円 345"/>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169108</xdr:rowOff>
    </xdr:from>
    <xdr:ext cx="762000" cy="259045"/>
    <xdr:sp macro="" textlink="">
      <xdr:nvSpPr>
        <xdr:cNvPr id="347" name="テキスト ボックス 346"/>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76291</xdr:rowOff>
    </xdr:from>
    <xdr:to>
      <xdr:col>19</xdr:col>
      <xdr:colOff>533400</xdr:colOff>
      <xdr:row>61</xdr:row>
      <xdr:rowOff>6441</xdr:rowOff>
    </xdr:to>
    <xdr:sp macro="" textlink="">
      <xdr:nvSpPr>
        <xdr:cNvPr id="348" name="円/楕円 347"/>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16618</xdr:rowOff>
    </xdr:from>
    <xdr:ext cx="762000" cy="259045"/>
    <xdr:sp macro="" textlink="">
      <xdr:nvSpPr>
        <xdr:cNvPr id="349" name="テキスト ボックス 348"/>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過去の大型事業にかかる起債の償還や補償金免除繰り上げ償還の実施に伴い</a:t>
          </a:r>
          <a:r>
            <a:rPr lang="ja-JP" altLang="en-US" sz="1100" b="0" i="0" baseline="0">
              <a:solidFill>
                <a:schemeClr val="dk1"/>
              </a:solidFill>
              <a:effectLst/>
              <a:latin typeface="+mn-lt"/>
              <a:ea typeface="+mn-ea"/>
              <a:cs typeface="+mn-cs"/>
            </a:rPr>
            <a:t>公債費は減少しており、実質公債費比率は改善を続けている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その一方で、債務負担行為に基づく支出は、しばらく高い状態が続く</a:t>
          </a:r>
          <a:r>
            <a:rPr lang="ja-JP" altLang="en-US" sz="1100" b="0" i="0" baseline="0">
              <a:solidFill>
                <a:schemeClr val="dk1"/>
              </a:solidFill>
              <a:effectLst/>
              <a:latin typeface="+mn-lt"/>
              <a:ea typeface="+mn-ea"/>
              <a:cs typeface="+mn-cs"/>
            </a:rPr>
            <a:t>うえ、統合小学校建設にかかる地方債の元金償還も今後始まるため</a:t>
          </a:r>
          <a:r>
            <a:rPr lang="ja-JP" altLang="ja-JP" sz="1100" b="0" i="0" baseline="0">
              <a:solidFill>
                <a:schemeClr val="dk1"/>
              </a:solidFill>
              <a:effectLst/>
              <a:latin typeface="+mn-lt"/>
              <a:ea typeface="+mn-ea"/>
              <a:cs typeface="+mn-cs"/>
            </a:rPr>
            <a:t>、今後とも市債の新規発行抑制に努め、将来の財政運営に支障を及ぼさないよう配慮していく。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65617</xdr:rowOff>
    </xdr:to>
    <xdr:cxnSp macro="">
      <xdr:nvCxnSpPr>
        <xdr:cNvPr id="383" name="直線コネクタ 382"/>
        <xdr:cNvCxnSpPr/>
      </xdr:nvCxnSpPr>
      <xdr:spPr>
        <a:xfrm flipV="1">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154094</xdr:rowOff>
    </xdr:to>
    <xdr:cxnSp macro="">
      <xdr:nvCxnSpPr>
        <xdr:cNvPr id="386" name="直線コネクタ 385"/>
        <xdr:cNvCxnSpPr/>
      </xdr:nvCxnSpPr>
      <xdr:spPr>
        <a:xfrm flipV="1">
          <a:off x="15290800" y="726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46990</xdr:rowOff>
    </xdr:to>
    <xdr:cxnSp macro="">
      <xdr:nvCxnSpPr>
        <xdr:cNvPr id="389" name="直線コネクタ 388"/>
        <xdr:cNvCxnSpPr/>
      </xdr:nvCxnSpPr>
      <xdr:spPr>
        <a:xfrm flipV="1">
          <a:off x="14401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143510</xdr:rowOff>
    </xdr:to>
    <xdr:cxnSp macro="">
      <xdr:nvCxnSpPr>
        <xdr:cNvPr id="392" name="直線コネクタ 391"/>
        <xdr:cNvCxnSpPr/>
      </xdr:nvCxnSpPr>
      <xdr:spPr>
        <a:xfrm flipV="1">
          <a:off x="13512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2" name="円/楕円 401"/>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3"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4" name="円/楕円 403"/>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5" name="テキスト ボックス 404"/>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6" name="円/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8" name="円/楕円 40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9" name="テキスト ボックス 40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0" name="円/楕円 40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1" name="テキスト ボックス 41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公債費等の減により将来負担比率は近年改善を続けてい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小学校統廃合に伴う統合小学校建設事業の開始による地方債現在高の増により前年度に比べ</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ポイント悪化した。また、</a:t>
          </a:r>
          <a:r>
            <a:rPr lang="ja-JP" altLang="ja-JP" sz="1100" b="0" i="0" baseline="0">
              <a:solidFill>
                <a:schemeClr val="dk1"/>
              </a:solidFill>
              <a:effectLst/>
              <a:latin typeface="+mn-lt"/>
              <a:ea typeface="+mn-ea"/>
              <a:cs typeface="+mn-cs"/>
            </a:rPr>
            <a:t>債務負担行為に基づく負担額が高い水準であることから、類似団体や県平均を上回っている。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今後も後世への負担を少しでも軽減するよう、計画的な財政運営に努める。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132334</xdr:rowOff>
    </xdr:from>
    <xdr:to>
      <xdr:col>24</xdr:col>
      <xdr:colOff>558800</xdr:colOff>
      <xdr:row>19</xdr:row>
      <xdr:rowOff>13165</xdr:rowOff>
    </xdr:to>
    <xdr:cxnSp macro="">
      <xdr:nvCxnSpPr>
        <xdr:cNvPr id="445" name="直線コネクタ 444"/>
        <xdr:cNvCxnSpPr/>
      </xdr:nvCxnSpPr>
      <xdr:spPr>
        <a:xfrm>
          <a:off x="16179800" y="321843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132334</xdr:rowOff>
    </xdr:from>
    <xdr:to>
      <xdr:col>23</xdr:col>
      <xdr:colOff>406400</xdr:colOff>
      <xdr:row>19</xdr:row>
      <xdr:rowOff>107273</xdr:rowOff>
    </xdr:to>
    <xdr:cxnSp macro="">
      <xdr:nvCxnSpPr>
        <xdr:cNvPr id="448" name="直線コネクタ 447"/>
        <xdr:cNvCxnSpPr/>
      </xdr:nvCxnSpPr>
      <xdr:spPr>
        <a:xfrm flipV="1">
          <a:off x="15290800" y="3218434"/>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107273</xdr:rowOff>
    </xdr:from>
    <xdr:to>
      <xdr:col>22</xdr:col>
      <xdr:colOff>203200</xdr:colOff>
      <xdr:row>19</xdr:row>
      <xdr:rowOff>135424</xdr:rowOff>
    </xdr:to>
    <xdr:cxnSp macro="">
      <xdr:nvCxnSpPr>
        <xdr:cNvPr id="451" name="直線コネクタ 450"/>
        <xdr:cNvCxnSpPr/>
      </xdr:nvCxnSpPr>
      <xdr:spPr>
        <a:xfrm flipV="1">
          <a:off x="14401800" y="336482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135424</xdr:rowOff>
    </xdr:from>
    <xdr:to>
      <xdr:col>21</xdr:col>
      <xdr:colOff>0</xdr:colOff>
      <xdr:row>20</xdr:row>
      <xdr:rowOff>31538</xdr:rowOff>
    </xdr:to>
    <xdr:cxnSp macro="">
      <xdr:nvCxnSpPr>
        <xdr:cNvPr id="454" name="直線コネクタ 453"/>
        <xdr:cNvCxnSpPr/>
      </xdr:nvCxnSpPr>
      <xdr:spPr>
        <a:xfrm flipV="1">
          <a:off x="13512800" y="33929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133816</xdr:rowOff>
    </xdr:from>
    <xdr:to>
      <xdr:col>24</xdr:col>
      <xdr:colOff>609600</xdr:colOff>
      <xdr:row>19</xdr:row>
      <xdr:rowOff>63966</xdr:rowOff>
    </xdr:to>
    <xdr:sp macro="" textlink="">
      <xdr:nvSpPr>
        <xdr:cNvPr id="464" name="円/楕円 463"/>
        <xdr:cNvSpPr/>
      </xdr:nvSpPr>
      <xdr:spPr>
        <a:xfrm>
          <a:off x="169672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105892</xdr:rowOff>
    </xdr:from>
    <xdr:ext cx="762000" cy="259045"/>
    <xdr:sp macro="" textlink="">
      <xdr:nvSpPr>
        <xdr:cNvPr id="465" name="将来負担の状況該当値テキスト"/>
        <xdr:cNvSpPr txBox="1"/>
      </xdr:nvSpPr>
      <xdr:spPr>
        <a:xfrm>
          <a:off x="17106900" y="319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81534</xdr:rowOff>
    </xdr:from>
    <xdr:to>
      <xdr:col>23</xdr:col>
      <xdr:colOff>457200</xdr:colOff>
      <xdr:row>19</xdr:row>
      <xdr:rowOff>11684</xdr:rowOff>
    </xdr:to>
    <xdr:sp macro="" textlink="">
      <xdr:nvSpPr>
        <xdr:cNvPr id="466" name="円/楕円 465"/>
        <xdr:cNvSpPr/>
      </xdr:nvSpPr>
      <xdr:spPr>
        <a:xfrm>
          <a:off x="16129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167911</xdr:rowOff>
    </xdr:from>
    <xdr:ext cx="736600" cy="259045"/>
    <xdr:sp macro="" textlink="">
      <xdr:nvSpPr>
        <xdr:cNvPr id="467" name="テキスト ボックス 466"/>
        <xdr:cNvSpPr txBox="1"/>
      </xdr:nvSpPr>
      <xdr:spPr>
        <a:xfrm>
          <a:off x="15798800" y="325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56473</xdr:rowOff>
    </xdr:from>
    <xdr:to>
      <xdr:col>22</xdr:col>
      <xdr:colOff>254000</xdr:colOff>
      <xdr:row>19</xdr:row>
      <xdr:rowOff>158073</xdr:rowOff>
    </xdr:to>
    <xdr:sp macro="" textlink="">
      <xdr:nvSpPr>
        <xdr:cNvPr id="468" name="円/楕円 467"/>
        <xdr:cNvSpPr/>
      </xdr:nvSpPr>
      <xdr:spPr>
        <a:xfrm>
          <a:off x="15240000" y="33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142850</xdr:rowOff>
    </xdr:from>
    <xdr:ext cx="762000" cy="259045"/>
    <xdr:sp macro="" textlink="">
      <xdr:nvSpPr>
        <xdr:cNvPr id="469" name="テキスト ボックス 468"/>
        <xdr:cNvSpPr txBox="1"/>
      </xdr:nvSpPr>
      <xdr:spPr>
        <a:xfrm>
          <a:off x="14909800" y="34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84624</xdr:rowOff>
    </xdr:from>
    <xdr:to>
      <xdr:col>21</xdr:col>
      <xdr:colOff>50800</xdr:colOff>
      <xdr:row>20</xdr:row>
      <xdr:rowOff>14774</xdr:rowOff>
    </xdr:to>
    <xdr:sp macro="" textlink="">
      <xdr:nvSpPr>
        <xdr:cNvPr id="470" name="円/楕円 469"/>
        <xdr:cNvSpPr/>
      </xdr:nvSpPr>
      <xdr:spPr>
        <a:xfrm>
          <a:off x="14351000" y="33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171001</xdr:rowOff>
    </xdr:from>
    <xdr:ext cx="762000" cy="259045"/>
    <xdr:sp macro="" textlink="">
      <xdr:nvSpPr>
        <xdr:cNvPr id="471" name="テキスト ボックス 470"/>
        <xdr:cNvSpPr txBox="1"/>
      </xdr:nvSpPr>
      <xdr:spPr>
        <a:xfrm>
          <a:off x="14020800" y="342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152188</xdr:rowOff>
    </xdr:from>
    <xdr:to>
      <xdr:col>19</xdr:col>
      <xdr:colOff>533400</xdr:colOff>
      <xdr:row>20</xdr:row>
      <xdr:rowOff>82338</xdr:rowOff>
    </xdr:to>
    <xdr:sp macro="" textlink="">
      <xdr:nvSpPr>
        <xdr:cNvPr id="472" name="円/楕円 471"/>
        <xdr:cNvSpPr/>
      </xdr:nvSpPr>
      <xdr:spPr>
        <a:xfrm>
          <a:off x="13462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67115</xdr:rowOff>
    </xdr:from>
    <xdr:ext cx="762000" cy="259045"/>
    <xdr:sp macro="" textlink="">
      <xdr:nvSpPr>
        <xdr:cNvPr id="473" name="テキスト ボックス 472"/>
        <xdr:cNvSpPr txBox="1"/>
      </xdr:nvSpPr>
      <xdr:spPr>
        <a:xfrm>
          <a:off x="13131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類似団体平均を下回っているものの、</a:t>
          </a:r>
          <a:r>
            <a:rPr lang="ja-JP" altLang="ja-JP" sz="1100" b="0" i="0" baseline="0">
              <a:solidFill>
                <a:schemeClr val="dk1"/>
              </a:solidFill>
              <a:effectLst/>
              <a:latin typeface="+mn-lt"/>
              <a:ea typeface="+mn-ea"/>
              <a:cs typeface="+mn-cs"/>
            </a:rPr>
            <a:t>職員数の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により、前年度に比べて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今後も住民サービスを低下させることのないよう、執務効率の向上に努めるとともに、人件費の抑制を図る。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54610</xdr:rowOff>
    </xdr:to>
    <xdr:cxnSp macro="">
      <xdr:nvCxnSpPr>
        <xdr:cNvPr id="66" name="直線コネクタ 65"/>
        <xdr:cNvCxnSpPr/>
      </xdr:nvCxnSpPr>
      <xdr:spPr>
        <a:xfrm>
          <a:off x="3987800" y="600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77470</xdr:rowOff>
    </xdr:to>
    <xdr:cxnSp macro="">
      <xdr:nvCxnSpPr>
        <xdr:cNvPr id="69" name="直線コネクタ 68"/>
        <xdr:cNvCxnSpPr/>
      </xdr:nvCxnSpPr>
      <xdr:spPr>
        <a:xfrm flipV="1">
          <a:off x="3098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77470</xdr:rowOff>
    </xdr:to>
    <xdr:cxnSp macro="">
      <xdr:nvCxnSpPr>
        <xdr:cNvPr id="72" name="直線コネクタ 71"/>
        <xdr:cNvCxnSpPr/>
      </xdr:nvCxnSpPr>
      <xdr:spPr>
        <a:xfrm>
          <a:off x="2209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37</xdr:row>
      <xdr:rowOff>62230</xdr:rowOff>
    </xdr:to>
    <xdr:cxnSp macro="">
      <xdr:nvCxnSpPr>
        <xdr:cNvPr id="75" name="直線コネクタ 74"/>
        <xdr:cNvCxnSpPr/>
      </xdr:nvCxnSpPr>
      <xdr:spPr>
        <a:xfrm flipV="1">
          <a:off x="1320800" y="60629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類似団体平均よりも高くなっているのは、主要な公共施設の管理を指定管理者制度による民間委託を行っていることやリース契約により設備機器等の導入を行っていることが要因と考えられる。</a:t>
          </a:r>
          <a:endParaRPr lang="ja-JP" altLang="ja-JP" sz="1400">
            <a:effectLst/>
          </a:endParaRPr>
        </a:p>
        <a:p>
          <a:pPr rtl="0"/>
          <a:r>
            <a:rPr lang="ja-JP" altLang="ja-JP" sz="1100" b="0" i="0" baseline="0">
              <a:solidFill>
                <a:schemeClr val="dk1"/>
              </a:solidFill>
              <a:effectLst/>
              <a:latin typeface="+mn-lt"/>
              <a:ea typeface="+mn-ea"/>
              <a:cs typeface="+mn-cs"/>
            </a:rPr>
            <a:t>今後は施設のあり方を検討し統廃合を行うなど、維持管理費の削減を図っていく。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133350</xdr:rowOff>
    </xdr:from>
    <xdr:to>
      <xdr:col>24</xdr:col>
      <xdr:colOff>31750</xdr:colOff>
      <xdr:row>20</xdr:row>
      <xdr:rowOff>12700</xdr:rowOff>
    </xdr:to>
    <xdr:cxnSp macro="">
      <xdr:nvCxnSpPr>
        <xdr:cNvPr id="127" name="直線コネクタ 126"/>
        <xdr:cNvCxnSpPr/>
      </xdr:nvCxnSpPr>
      <xdr:spPr>
        <a:xfrm flipV="1">
          <a:off x="15671800" y="3390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12700</xdr:rowOff>
    </xdr:to>
    <xdr:cxnSp macro="">
      <xdr:nvCxnSpPr>
        <xdr:cNvPr id="130" name="直線コネクタ 129"/>
        <xdr:cNvCxnSpPr/>
      </xdr:nvCxnSpPr>
      <xdr:spPr>
        <a:xfrm>
          <a:off x="14782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6350</xdr:rowOff>
    </xdr:from>
    <xdr:to>
      <xdr:col>21</xdr:col>
      <xdr:colOff>361950</xdr:colOff>
      <xdr:row>20</xdr:row>
      <xdr:rowOff>12700</xdr:rowOff>
    </xdr:to>
    <xdr:cxnSp macro="">
      <xdr:nvCxnSpPr>
        <xdr:cNvPr id="133" name="直線コネクタ 132"/>
        <xdr:cNvCxnSpPr/>
      </xdr:nvCxnSpPr>
      <xdr:spPr>
        <a:xfrm>
          <a:off x="13893800" y="326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101600</xdr:rowOff>
    </xdr:from>
    <xdr:to>
      <xdr:col>20</xdr:col>
      <xdr:colOff>158750</xdr:colOff>
      <xdr:row>19</xdr:row>
      <xdr:rowOff>6350</xdr:rowOff>
    </xdr:to>
    <xdr:cxnSp macro="">
      <xdr:nvCxnSpPr>
        <xdr:cNvPr id="136" name="直線コネクタ 135"/>
        <xdr:cNvCxnSpPr/>
      </xdr:nvCxnSpPr>
      <xdr:spPr>
        <a:xfrm>
          <a:off x="13004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82550</xdr:rowOff>
    </xdr:from>
    <xdr:to>
      <xdr:col>24</xdr:col>
      <xdr:colOff>82550</xdr:colOff>
      <xdr:row>20</xdr:row>
      <xdr:rowOff>12700</xdr:rowOff>
    </xdr:to>
    <xdr:sp macro="" textlink="">
      <xdr:nvSpPr>
        <xdr:cNvPr id="146" name="円/楕円 145"/>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54627</xdr:rowOff>
    </xdr:from>
    <xdr:ext cx="762000" cy="259045"/>
    <xdr:sp macro="" textlink="">
      <xdr:nvSpPr>
        <xdr:cNvPr id="147"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133350</xdr:rowOff>
    </xdr:from>
    <xdr:to>
      <xdr:col>21</xdr:col>
      <xdr:colOff>412750</xdr:colOff>
      <xdr:row>20</xdr:row>
      <xdr:rowOff>63500</xdr:rowOff>
    </xdr:to>
    <xdr:sp macro="" textlink="">
      <xdr:nvSpPr>
        <xdr:cNvPr id="150" name="円/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48277</xdr:rowOff>
    </xdr:from>
    <xdr:ext cx="762000" cy="259045"/>
    <xdr:sp macro="" textlink="">
      <xdr:nvSpPr>
        <xdr:cNvPr id="151" name="テキスト ボックス 150"/>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127000</xdr:rowOff>
    </xdr:from>
    <xdr:to>
      <xdr:col>20</xdr:col>
      <xdr:colOff>209550</xdr:colOff>
      <xdr:row>19</xdr:row>
      <xdr:rowOff>57150</xdr:rowOff>
    </xdr:to>
    <xdr:sp macro="" textlink="">
      <xdr:nvSpPr>
        <xdr:cNvPr id="152" name="円/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50800</xdr:rowOff>
    </xdr:from>
    <xdr:to>
      <xdr:col>19</xdr:col>
      <xdr:colOff>6350</xdr:colOff>
      <xdr:row>18</xdr:row>
      <xdr:rowOff>152400</xdr:rowOff>
    </xdr:to>
    <xdr:sp macro="" textlink="">
      <xdr:nvSpPr>
        <xdr:cNvPr id="154" name="円/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子ども・子育て支援新制度による施設型給付費の</a:t>
          </a:r>
          <a:r>
            <a:rPr lang="ja-JP" altLang="ja-JP" sz="1100" b="0" i="0" baseline="0">
              <a:solidFill>
                <a:schemeClr val="dk1"/>
              </a:solidFill>
              <a:effectLst/>
              <a:latin typeface="+mn-lt"/>
              <a:ea typeface="+mn-ea"/>
              <a:cs typeface="+mn-cs"/>
            </a:rPr>
            <a:t>増などにより、前年度に比べて0.</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20865</xdr:rowOff>
    </xdr:to>
    <xdr:cxnSp macro="">
      <xdr:nvCxnSpPr>
        <xdr:cNvPr id="190" name="直線コネクタ 189"/>
        <xdr:cNvCxnSpPr/>
      </xdr:nvCxnSpPr>
      <xdr:spPr>
        <a:xfrm>
          <a:off x="3987800" y="97282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93" name="直線コネクタ 192"/>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110672</xdr:rowOff>
    </xdr:to>
    <xdr:cxnSp macro="">
      <xdr:nvCxnSpPr>
        <xdr:cNvPr id="196" name="直線コネクタ 195"/>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78015</xdr:rowOff>
    </xdr:to>
    <xdr:cxnSp macro="">
      <xdr:nvCxnSpPr>
        <xdr:cNvPr id="199" name="直線コネクタ 198"/>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7" name="円/楕円 216"/>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8" name="テキスト ボックス 217"/>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下水道、農業集落排水事業における繰出基準額の見直し等により</a:t>
          </a:r>
          <a:r>
            <a:rPr lang="ja-JP" altLang="ja-JP"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ポイントの増となった。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61685</xdr:rowOff>
    </xdr:from>
    <xdr:to>
      <xdr:col>24</xdr:col>
      <xdr:colOff>31750</xdr:colOff>
      <xdr:row>59</xdr:row>
      <xdr:rowOff>131899</xdr:rowOff>
    </xdr:to>
    <xdr:cxnSp macro="">
      <xdr:nvCxnSpPr>
        <xdr:cNvPr id="253" name="直線コネクタ 252"/>
        <xdr:cNvCxnSpPr/>
      </xdr:nvCxnSpPr>
      <xdr:spPr>
        <a:xfrm>
          <a:off x="15671800" y="10005785"/>
          <a:ext cx="838200" cy="2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22497</xdr:rowOff>
    </xdr:from>
    <xdr:to>
      <xdr:col>22</xdr:col>
      <xdr:colOff>565150</xdr:colOff>
      <xdr:row>58</xdr:row>
      <xdr:rowOff>61685</xdr:rowOff>
    </xdr:to>
    <xdr:cxnSp macro="">
      <xdr:nvCxnSpPr>
        <xdr:cNvPr id="256" name="直線コネクタ 255"/>
        <xdr:cNvCxnSpPr/>
      </xdr:nvCxnSpPr>
      <xdr:spPr>
        <a:xfrm>
          <a:off x="14782800" y="99665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95976</xdr:rowOff>
    </xdr:from>
    <xdr:to>
      <xdr:col>21</xdr:col>
      <xdr:colOff>361950</xdr:colOff>
      <xdr:row>58</xdr:row>
      <xdr:rowOff>22497</xdr:rowOff>
    </xdr:to>
    <xdr:cxnSp macro="">
      <xdr:nvCxnSpPr>
        <xdr:cNvPr id="259" name="直線コネクタ 258"/>
        <xdr:cNvCxnSpPr/>
      </xdr:nvCxnSpPr>
      <xdr:spPr>
        <a:xfrm>
          <a:off x="13893800" y="98686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56787</xdr:rowOff>
    </xdr:from>
    <xdr:to>
      <xdr:col>20</xdr:col>
      <xdr:colOff>158750</xdr:colOff>
      <xdr:row>57</xdr:row>
      <xdr:rowOff>95976</xdr:rowOff>
    </xdr:to>
    <xdr:cxnSp macro="">
      <xdr:nvCxnSpPr>
        <xdr:cNvPr id="262" name="直線コネクタ 261"/>
        <xdr:cNvCxnSpPr/>
      </xdr:nvCxnSpPr>
      <xdr:spPr>
        <a:xfrm>
          <a:off x="13004800" y="9829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81099</xdr:rowOff>
    </xdr:from>
    <xdr:to>
      <xdr:col>24</xdr:col>
      <xdr:colOff>82550</xdr:colOff>
      <xdr:row>60</xdr:row>
      <xdr:rowOff>11249</xdr:rowOff>
    </xdr:to>
    <xdr:sp macro="" textlink="">
      <xdr:nvSpPr>
        <xdr:cNvPr id="272" name="円/楕円 271"/>
        <xdr:cNvSpPr/>
      </xdr:nvSpPr>
      <xdr:spPr>
        <a:xfrm>
          <a:off x="164592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53176</xdr:rowOff>
    </xdr:from>
    <xdr:ext cx="762000" cy="259045"/>
    <xdr:sp macro="" textlink="">
      <xdr:nvSpPr>
        <xdr:cNvPr id="273" name="その他該当値テキスト"/>
        <xdr:cNvSpPr txBox="1"/>
      </xdr:nvSpPr>
      <xdr:spPr>
        <a:xfrm>
          <a:off x="16598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xdr:rowOff>
    </xdr:from>
    <xdr:to>
      <xdr:col>22</xdr:col>
      <xdr:colOff>615950</xdr:colOff>
      <xdr:row>58</xdr:row>
      <xdr:rowOff>112485</xdr:rowOff>
    </xdr:to>
    <xdr:sp macro="" textlink="">
      <xdr:nvSpPr>
        <xdr:cNvPr id="274" name="円/楕円 273"/>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75" name="テキスト ボックス 274"/>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143147</xdr:rowOff>
    </xdr:from>
    <xdr:to>
      <xdr:col>21</xdr:col>
      <xdr:colOff>412750</xdr:colOff>
      <xdr:row>58</xdr:row>
      <xdr:rowOff>73297</xdr:rowOff>
    </xdr:to>
    <xdr:sp macro="" textlink="">
      <xdr:nvSpPr>
        <xdr:cNvPr id="276" name="円/楕円 275"/>
        <xdr:cNvSpPr/>
      </xdr:nvSpPr>
      <xdr:spPr>
        <a:xfrm>
          <a:off x="14732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58074</xdr:rowOff>
    </xdr:from>
    <xdr:ext cx="762000" cy="259045"/>
    <xdr:sp macro="" textlink="">
      <xdr:nvSpPr>
        <xdr:cNvPr id="277" name="テキスト ボックス 276"/>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45176</xdr:rowOff>
    </xdr:from>
    <xdr:to>
      <xdr:col>20</xdr:col>
      <xdr:colOff>209550</xdr:colOff>
      <xdr:row>57</xdr:row>
      <xdr:rowOff>146776</xdr:rowOff>
    </xdr:to>
    <xdr:sp macro="" textlink="">
      <xdr:nvSpPr>
        <xdr:cNvPr id="278" name="円/楕円 277"/>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131553</xdr:rowOff>
    </xdr:from>
    <xdr:ext cx="762000" cy="259045"/>
    <xdr:sp macro="" textlink="">
      <xdr:nvSpPr>
        <xdr:cNvPr id="279" name="テキスト ボックス 278"/>
        <xdr:cNvSpPr txBox="1"/>
      </xdr:nvSpPr>
      <xdr:spPr>
        <a:xfrm>
          <a:off x="13512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5987</xdr:rowOff>
    </xdr:from>
    <xdr:to>
      <xdr:col>19</xdr:col>
      <xdr:colOff>6350</xdr:colOff>
      <xdr:row>57</xdr:row>
      <xdr:rowOff>107587</xdr:rowOff>
    </xdr:to>
    <xdr:sp macro="" textlink="">
      <xdr:nvSpPr>
        <xdr:cNvPr id="280" name="円/楕円 279"/>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92364</xdr:rowOff>
    </xdr:from>
    <xdr:ext cx="762000" cy="259045"/>
    <xdr:sp macro="" textlink="">
      <xdr:nvSpPr>
        <xdr:cNvPr id="281" name="テキスト ボックス 280"/>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補助費のほとんどは一部事務組合に対するものとなっている。</a:t>
          </a:r>
          <a:endParaRPr lang="ja-JP" altLang="ja-JP" sz="1400">
            <a:effectLst/>
          </a:endParaRPr>
        </a:p>
        <a:p>
          <a:pPr rtl="0"/>
          <a:r>
            <a:rPr lang="ja-JP" altLang="ja-JP" sz="1100" b="0" i="0" baseline="0">
              <a:solidFill>
                <a:schemeClr val="dk1"/>
              </a:solidFill>
              <a:effectLst/>
              <a:latin typeface="+mn-lt"/>
              <a:ea typeface="+mn-ea"/>
              <a:cs typeface="+mn-cs"/>
            </a:rPr>
            <a:t>東部消防組合の負担金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、一部事務組合の</a:t>
          </a:r>
          <a:r>
            <a:rPr lang="ja-JP" altLang="en-US" sz="1100" b="0" i="0" baseline="0">
              <a:solidFill>
                <a:schemeClr val="dk1"/>
              </a:solidFill>
              <a:effectLst/>
              <a:latin typeface="+mn-lt"/>
              <a:ea typeface="+mn-ea"/>
              <a:cs typeface="+mn-cs"/>
            </a:rPr>
            <a:t>公債費増加に伴う</a:t>
          </a:r>
          <a:r>
            <a:rPr lang="ja-JP" altLang="ja-JP" sz="1100" b="0" i="0" baseline="0">
              <a:solidFill>
                <a:schemeClr val="dk1"/>
              </a:solidFill>
              <a:effectLst/>
              <a:latin typeface="+mn-lt"/>
              <a:ea typeface="+mn-ea"/>
              <a:cs typeface="+mn-cs"/>
            </a:rPr>
            <a:t>負担金</a:t>
          </a:r>
          <a:r>
            <a:rPr lang="ja-JP" altLang="en-US" sz="1100" b="0" i="0" baseline="0">
              <a:solidFill>
                <a:schemeClr val="dk1"/>
              </a:solidFill>
              <a:effectLst/>
              <a:latin typeface="+mn-lt"/>
              <a:ea typeface="+mn-ea"/>
              <a:cs typeface="+mn-cs"/>
            </a:rPr>
            <a:t>の増により、</a:t>
          </a:r>
          <a:r>
            <a:rPr lang="ja-JP" altLang="ja-JP" sz="1100" b="0" i="0" baseline="0">
              <a:solidFill>
                <a:schemeClr val="dk1"/>
              </a:solidFill>
              <a:effectLst/>
              <a:latin typeface="+mn-lt"/>
              <a:ea typeface="+mn-ea"/>
              <a:cs typeface="+mn-cs"/>
            </a:rPr>
            <a:t>全体として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40132</xdr:rowOff>
    </xdr:to>
    <xdr:cxnSp macro="">
      <xdr:nvCxnSpPr>
        <xdr:cNvPr id="311" name="直線コネクタ 310"/>
        <xdr:cNvCxnSpPr/>
      </xdr:nvCxnSpPr>
      <xdr:spPr>
        <a:xfrm>
          <a:off x="15671800" y="61346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152146</xdr:rowOff>
    </xdr:to>
    <xdr:cxnSp macro="">
      <xdr:nvCxnSpPr>
        <xdr:cNvPr id="314" name="直線コネクタ 313"/>
        <xdr:cNvCxnSpPr/>
      </xdr:nvCxnSpPr>
      <xdr:spPr>
        <a:xfrm flipV="1">
          <a:off x="14782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152146</xdr:rowOff>
    </xdr:to>
    <xdr:cxnSp macro="">
      <xdr:nvCxnSpPr>
        <xdr:cNvPr id="317" name="直線コネクタ 316"/>
        <xdr:cNvCxnSpPr/>
      </xdr:nvCxnSpPr>
      <xdr:spPr>
        <a:xfrm>
          <a:off x="13893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152146</xdr:rowOff>
    </xdr:to>
    <xdr:cxnSp macro="">
      <xdr:nvCxnSpPr>
        <xdr:cNvPr id="320" name="直線コネクタ 319"/>
        <xdr:cNvCxnSpPr/>
      </xdr:nvCxnSpPr>
      <xdr:spPr>
        <a:xfrm>
          <a:off x="13004800" y="6047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30" name="円/楕円 329"/>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31"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32" name="円/楕円 331"/>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33" name="テキスト ボックス 332"/>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4" name="円/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6" name="円/楕円 33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7" name="テキスト ボックス 33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8" name="円/楕円 337"/>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9" name="テキスト ボックス 338"/>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過去の大型事業の償還が順次完了していることや、投資的経費を抑制してきたことで公債費支出額は減少傾向にあるが、今後は</a:t>
          </a:r>
          <a:r>
            <a:rPr lang="ja-JP" altLang="en-US" sz="1100" b="0" i="0" baseline="0">
              <a:solidFill>
                <a:schemeClr val="dk1"/>
              </a:solidFill>
              <a:effectLst/>
              <a:latin typeface="+mn-lt"/>
              <a:ea typeface="+mn-ea"/>
              <a:cs typeface="+mn-cs"/>
            </a:rPr>
            <a:t>小学校統廃合に伴う統合小学校建設</a:t>
          </a:r>
          <a:r>
            <a:rPr lang="ja-JP" altLang="ja-JP" sz="1100" b="0" i="0" baseline="0">
              <a:solidFill>
                <a:schemeClr val="dk1"/>
              </a:solidFill>
              <a:effectLst/>
              <a:latin typeface="+mn-lt"/>
              <a:ea typeface="+mn-ea"/>
              <a:cs typeface="+mn-cs"/>
            </a:rPr>
            <a:t>に係る償還が増加すると考えられるため、</a:t>
          </a:r>
          <a:r>
            <a:rPr lang="ja-JP" altLang="ja-JP" sz="1100">
              <a:solidFill>
                <a:schemeClr val="dk1"/>
              </a:solidFill>
              <a:effectLst/>
              <a:latin typeface="+mn-lt"/>
              <a:ea typeface="+mn-ea"/>
              <a:cs typeface="+mn-cs"/>
            </a:rPr>
            <a:t>今後も、新規の借入れを抑制することにより、地方債残高の縮減に努める。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58420</xdr:rowOff>
    </xdr:from>
    <xdr:to>
      <xdr:col>7</xdr:col>
      <xdr:colOff>15875</xdr:colOff>
      <xdr:row>74</xdr:row>
      <xdr:rowOff>58420</xdr:rowOff>
    </xdr:to>
    <xdr:cxnSp macro="">
      <xdr:nvCxnSpPr>
        <xdr:cNvPr id="372" name="直線コネクタ 371"/>
        <xdr:cNvCxnSpPr/>
      </xdr:nvCxnSpPr>
      <xdr:spPr>
        <a:xfrm>
          <a:off x="3987800" y="12745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58420</xdr:rowOff>
    </xdr:from>
    <xdr:to>
      <xdr:col>5</xdr:col>
      <xdr:colOff>549275</xdr:colOff>
      <xdr:row>74</xdr:row>
      <xdr:rowOff>134620</xdr:rowOff>
    </xdr:to>
    <xdr:cxnSp macro="">
      <xdr:nvCxnSpPr>
        <xdr:cNvPr id="375" name="直線コネクタ 374"/>
        <xdr:cNvCxnSpPr/>
      </xdr:nvCxnSpPr>
      <xdr:spPr>
        <a:xfrm flipV="1">
          <a:off x="3098800" y="12745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134620</xdr:rowOff>
    </xdr:to>
    <xdr:cxnSp macro="">
      <xdr:nvCxnSpPr>
        <xdr:cNvPr id="378" name="直線コネクタ 377"/>
        <xdr:cNvCxnSpPr/>
      </xdr:nvCxnSpPr>
      <xdr:spPr>
        <a:xfrm>
          <a:off x="2209800" y="12821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75</xdr:row>
      <xdr:rowOff>39370</xdr:rowOff>
    </xdr:to>
    <xdr:cxnSp macro="">
      <xdr:nvCxnSpPr>
        <xdr:cNvPr id="381" name="直線コネクタ 380"/>
        <xdr:cNvCxnSpPr/>
      </xdr:nvCxnSpPr>
      <xdr:spPr>
        <a:xfrm flipV="1">
          <a:off x="1320800" y="12821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xdr:rowOff>
    </xdr:from>
    <xdr:to>
      <xdr:col>7</xdr:col>
      <xdr:colOff>66675</xdr:colOff>
      <xdr:row>74</xdr:row>
      <xdr:rowOff>109220</xdr:rowOff>
    </xdr:to>
    <xdr:sp macro="" textlink="">
      <xdr:nvSpPr>
        <xdr:cNvPr id="391" name="円/楕円 390"/>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24147</xdr:rowOff>
    </xdr:from>
    <xdr:ext cx="762000" cy="259045"/>
    <xdr:sp macro="" textlink="">
      <xdr:nvSpPr>
        <xdr:cNvPr id="392"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xdr:rowOff>
    </xdr:from>
    <xdr:to>
      <xdr:col>5</xdr:col>
      <xdr:colOff>600075</xdr:colOff>
      <xdr:row>74</xdr:row>
      <xdr:rowOff>109220</xdr:rowOff>
    </xdr:to>
    <xdr:sp macro="" textlink="">
      <xdr:nvSpPr>
        <xdr:cNvPr id="393" name="円/楕円 392"/>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119397</xdr:rowOff>
    </xdr:from>
    <xdr:ext cx="736600" cy="259045"/>
    <xdr:sp macro="" textlink="">
      <xdr:nvSpPr>
        <xdr:cNvPr id="394" name="テキスト ボックス 393"/>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5" name="円/楕円 394"/>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6" name="テキスト ボックス 395"/>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7" name="円/楕円 396"/>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8" name="テキスト ボックス 397"/>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9" name="円/楕円 398"/>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400" name="テキスト ボックス 399"/>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農業集落排水事業特別会計への繰出金の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などにより前年度より</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類似団体平均、県平均よりも高い水準となっており、今後も引き続き事務事業の見直しや執務効率の向上などの取り組みを通じて人件費や物件費の削減を図るとともに、受益者負担の適正等に取り組み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79</xdr:row>
      <xdr:rowOff>24130</xdr:rowOff>
    </xdr:to>
    <xdr:cxnSp macro="">
      <xdr:nvCxnSpPr>
        <xdr:cNvPr id="431" name="直線コネクタ 430"/>
        <xdr:cNvCxnSpPr/>
      </xdr:nvCxnSpPr>
      <xdr:spPr>
        <a:xfrm>
          <a:off x="15671800" y="13289787"/>
          <a:ext cx="8382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120142</xdr:rowOff>
    </xdr:to>
    <xdr:cxnSp macro="">
      <xdr:nvCxnSpPr>
        <xdr:cNvPr id="434" name="直線コネクタ 433"/>
        <xdr:cNvCxnSpPr/>
      </xdr:nvCxnSpPr>
      <xdr:spPr>
        <a:xfrm flipV="1">
          <a:off x="14782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120142</xdr:rowOff>
    </xdr:to>
    <xdr:cxnSp macro="">
      <xdr:nvCxnSpPr>
        <xdr:cNvPr id="437" name="直線コネクタ 436"/>
        <xdr:cNvCxnSpPr/>
      </xdr:nvCxnSpPr>
      <xdr:spPr>
        <a:xfrm>
          <a:off x="13893800" y="131709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10413</xdr:rowOff>
    </xdr:to>
    <xdr:cxnSp macro="">
      <xdr:nvCxnSpPr>
        <xdr:cNvPr id="440" name="直線コネクタ 439"/>
        <xdr:cNvCxnSpPr/>
      </xdr:nvCxnSpPr>
      <xdr:spPr>
        <a:xfrm flipV="1">
          <a:off x="13004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50" name="円/楕円 449"/>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51"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2" name="円/楕円 451"/>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3" name="テキスト ボックス 452"/>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4" name="円/楕円 453"/>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55" name="テキスト ボックス 454"/>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6" name="円/楕円 455"/>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4842</xdr:rowOff>
    </xdr:from>
    <xdr:ext cx="762000" cy="259045"/>
    <xdr:sp macro="" textlink="">
      <xdr:nvSpPr>
        <xdr:cNvPr id="457" name="テキスト ボックス 45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8" name="円/楕円 457"/>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9" name="テキスト ボックス 458"/>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富山県魚津市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7728</xdr:rowOff>
    </xdr:from>
    <xdr:to>
      <xdr:col>4</xdr:col>
      <xdr:colOff>1117600</xdr:colOff>
      <xdr:row>17</xdr:row>
      <xdr:rowOff>20034</xdr:rowOff>
    </xdr:to>
    <xdr:cxnSp macro="">
      <xdr:nvCxnSpPr>
        <xdr:cNvPr id="50" name="直線コネクタ 49"/>
        <xdr:cNvCxnSpPr/>
      </xdr:nvCxnSpPr>
      <xdr:spPr bwMode="auto">
        <a:xfrm>
          <a:off x="5003800" y="2970003"/>
          <a:ext cx="6477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144945</xdr:rowOff>
    </xdr:from>
    <xdr:to>
      <xdr:col>4</xdr:col>
      <xdr:colOff>469900</xdr:colOff>
      <xdr:row>17</xdr:row>
      <xdr:rowOff>7728</xdr:rowOff>
    </xdr:to>
    <xdr:cxnSp macro="">
      <xdr:nvCxnSpPr>
        <xdr:cNvPr id="53" name="直線コネクタ 52"/>
        <xdr:cNvCxnSpPr/>
      </xdr:nvCxnSpPr>
      <xdr:spPr bwMode="auto">
        <a:xfrm>
          <a:off x="4305300" y="2935770"/>
          <a:ext cx="698500" cy="3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144945</xdr:rowOff>
    </xdr:from>
    <xdr:to>
      <xdr:col>3</xdr:col>
      <xdr:colOff>904875</xdr:colOff>
      <xdr:row>17</xdr:row>
      <xdr:rowOff>30055</xdr:rowOff>
    </xdr:to>
    <xdr:cxnSp macro="">
      <xdr:nvCxnSpPr>
        <xdr:cNvPr id="56" name="直線コネクタ 55"/>
        <xdr:cNvCxnSpPr/>
      </xdr:nvCxnSpPr>
      <xdr:spPr bwMode="auto">
        <a:xfrm flipV="1">
          <a:off x="3606800" y="2935770"/>
          <a:ext cx="698500" cy="5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148336</xdr:rowOff>
    </xdr:from>
    <xdr:to>
      <xdr:col>3</xdr:col>
      <xdr:colOff>206375</xdr:colOff>
      <xdr:row>17</xdr:row>
      <xdr:rowOff>30055</xdr:rowOff>
    </xdr:to>
    <xdr:cxnSp macro="">
      <xdr:nvCxnSpPr>
        <xdr:cNvPr id="59" name="直線コネクタ 58"/>
        <xdr:cNvCxnSpPr/>
      </xdr:nvCxnSpPr>
      <xdr:spPr bwMode="auto">
        <a:xfrm>
          <a:off x="2908300" y="2939161"/>
          <a:ext cx="698500" cy="5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140684</xdr:rowOff>
    </xdr:from>
    <xdr:to>
      <xdr:col>5</xdr:col>
      <xdr:colOff>34925</xdr:colOff>
      <xdr:row>17</xdr:row>
      <xdr:rowOff>70834</xdr:rowOff>
    </xdr:to>
    <xdr:sp macro="" textlink="">
      <xdr:nvSpPr>
        <xdr:cNvPr id="69" name="円/楕円 68"/>
        <xdr:cNvSpPr/>
      </xdr:nvSpPr>
      <xdr:spPr bwMode="auto">
        <a:xfrm>
          <a:off x="5600700" y="293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112761</xdr:rowOff>
    </xdr:from>
    <xdr:ext cx="762000" cy="259045"/>
    <xdr:sp macro="" textlink="">
      <xdr:nvSpPr>
        <xdr:cNvPr id="70" name="人口1人当たり決算額の推移該当値テキスト130"/>
        <xdr:cNvSpPr txBox="1"/>
      </xdr:nvSpPr>
      <xdr:spPr>
        <a:xfrm>
          <a:off x="5740400" y="290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128378</xdr:rowOff>
    </xdr:from>
    <xdr:to>
      <xdr:col>4</xdr:col>
      <xdr:colOff>520700</xdr:colOff>
      <xdr:row>17</xdr:row>
      <xdr:rowOff>58528</xdr:rowOff>
    </xdr:to>
    <xdr:sp macro="" textlink="">
      <xdr:nvSpPr>
        <xdr:cNvPr id="71" name="円/楕円 70"/>
        <xdr:cNvSpPr/>
      </xdr:nvSpPr>
      <xdr:spPr bwMode="auto">
        <a:xfrm>
          <a:off x="4953000" y="291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43305</xdr:rowOff>
    </xdr:from>
    <xdr:ext cx="736600" cy="259045"/>
    <xdr:sp macro="" textlink="">
      <xdr:nvSpPr>
        <xdr:cNvPr id="72" name="テキスト ボックス 71"/>
        <xdr:cNvSpPr txBox="1"/>
      </xdr:nvSpPr>
      <xdr:spPr>
        <a:xfrm>
          <a:off x="4622800" y="300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94145</xdr:rowOff>
    </xdr:from>
    <xdr:to>
      <xdr:col>3</xdr:col>
      <xdr:colOff>955675</xdr:colOff>
      <xdr:row>17</xdr:row>
      <xdr:rowOff>24295</xdr:rowOff>
    </xdr:to>
    <xdr:sp macro="" textlink="">
      <xdr:nvSpPr>
        <xdr:cNvPr id="73" name="円/楕円 72"/>
        <xdr:cNvSpPr/>
      </xdr:nvSpPr>
      <xdr:spPr bwMode="auto">
        <a:xfrm>
          <a:off x="4254500" y="288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9072</xdr:rowOff>
    </xdr:from>
    <xdr:ext cx="762000" cy="259045"/>
    <xdr:sp macro="" textlink="">
      <xdr:nvSpPr>
        <xdr:cNvPr id="74" name="テキスト ボックス 73"/>
        <xdr:cNvSpPr txBox="1"/>
      </xdr:nvSpPr>
      <xdr:spPr>
        <a:xfrm>
          <a:off x="3924300" y="29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150705</xdr:rowOff>
    </xdr:from>
    <xdr:to>
      <xdr:col>3</xdr:col>
      <xdr:colOff>257175</xdr:colOff>
      <xdr:row>17</xdr:row>
      <xdr:rowOff>80855</xdr:rowOff>
    </xdr:to>
    <xdr:sp macro="" textlink="">
      <xdr:nvSpPr>
        <xdr:cNvPr id="75" name="円/楕円 74"/>
        <xdr:cNvSpPr/>
      </xdr:nvSpPr>
      <xdr:spPr bwMode="auto">
        <a:xfrm>
          <a:off x="3556000" y="294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65632</xdr:rowOff>
    </xdr:from>
    <xdr:ext cx="762000" cy="259045"/>
    <xdr:sp macro="" textlink="">
      <xdr:nvSpPr>
        <xdr:cNvPr id="76" name="テキスト ボックス 75"/>
        <xdr:cNvSpPr txBox="1"/>
      </xdr:nvSpPr>
      <xdr:spPr>
        <a:xfrm>
          <a:off x="3225800" y="3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97536</xdr:rowOff>
    </xdr:from>
    <xdr:to>
      <xdr:col>2</xdr:col>
      <xdr:colOff>692150</xdr:colOff>
      <xdr:row>17</xdr:row>
      <xdr:rowOff>27686</xdr:rowOff>
    </xdr:to>
    <xdr:sp macro="" textlink="">
      <xdr:nvSpPr>
        <xdr:cNvPr id="77" name="円/楕円 76"/>
        <xdr:cNvSpPr/>
      </xdr:nvSpPr>
      <xdr:spPr bwMode="auto">
        <a:xfrm>
          <a:off x="2857500" y="288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12463</xdr:rowOff>
    </xdr:from>
    <xdr:ext cx="762000" cy="259045"/>
    <xdr:sp macro="" textlink="">
      <xdr:nvSpPr>
        <xdr:cNvPr id="78" name="テキスト ボックス 77"/>
        <xdr:cNvSpPr txBox="1"/>
      </xdr:nvSpPr>
      <xdr:spPr>
        <a:xfrm>
          <a:off x="2527300" y="297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229139</xdr:rowOff>
    </xdr:from>
    <xdr:to>
      <xdr:col>4</xdr:col>
      <xdr:colOff>1117600</xdr:colOff>
      <xdr:row>35</xdr:row>
      <xdr:rowOff>273944</xdr:rowOff>
    </xdr:to>
    <xdr:cxnSp macro="">
      <xdr:nvCxnSpPr>
        <xdr:cNvPr id="110" name="直線コネクタ 109"/>
        <xdr:cNvCxnSpPr/>
      </xdr:nvCxnSpPr>
      <xdr:spPr bwMode="auto">
        <a:xfrm flipV="1">
          <a:off x="5003800" y="6839489"/>
          <a:ext cx="6477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228178</xdr:rowOff>
    </xdr:from>
    <xdr:to>
      <xdr:col>4</xdr:col>
      <xdr:colOff>469900</xdr:colOff>
      <xdr:row>35</xdr:row>
      <xdr:rowOff>273944</xdr:rowOff>
    </xdr:to>
    <xdr:cxnSp macro="">
      <xdr:nvCxnSpPr>
        <xdr:cNvPr id="113" name="直線コネクタ 112"/>
        <xdr:cNvCxnSpPr/>
      </xdr:nvCxnSpPr>
      <xdr:spPr bwMode="auto">
        <a:xfrm>
          <a:off x="4305300" y="6838528"/>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224132</xdr:rowOff>
    </xdr:from>
    <xdr:to>
      <xdr:col>3</xdr:col>
      <xdr:colOff>904875</xdr:colOff>
      <xdr:row>35</xdr:row>
      <xdr:rowOff>228178</xdr:rowOff>
    </xdr:to>
    <xdr:cxnSp macro="">
      <xdr:nvCxnSpPr>
        <xdr:cNvPr id="116" name="直線コネクタ 115"/>
        <xdr:cNvCxnSpPr/>
      </xdr:nvCxnSpPr>
      <xdr:spPr bwMode="auto">
        <a:xfrm>
          <a:off x="3606800" y="6834482"/>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147323</xdr:rowOff>
    </xdr:from>
    <xdr:to>
      <xdr:col>3</xdr:col>
      <xdr:colOff>206375</xdr:colOff>
      <xdr:row>35</xdr:row>
      <xdr:rowOff>224132</xdr:rowOff>
    </xdr:to>
    <xdr:cxnSp macro="">
      <xdr:nvCxnSpPr>
        <xdr:cNvPr id="119" name="直線コネクタ 118"/>
        <xdr:cNvCxnSpPr/>
      </xdr:nvCxnSpPr>
      <xdr:spPr bwMode="auto">
        <a:xfrm>
          <a:off x="2908300" y="6757673"/>
          <a:ext cx="6985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178339</xdr:rowOff>
    </xdr:from>
    <xdr:to>
      <xdr:col>5</xdr:col>
      <xdr:colOff>34925</xdr:colOff>
      <xdr:row>35</xdr:row>
      <xdr:rowOff>279939</xdr:rowOff>
    </xdr:to>
    <xdr:sp macro="" textlink="">
      <xdr:nvSpPr>
        <xdr:cNvPr id="129" name="円/楕円 128"/>
        <xdr:cNvSpPr/>
      </xdr:nvSpPr>
      <xdr:spPr bwMode="auto">
        <a:xfrm>
          <a:off x="5600700" y="678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23416</xdr:rowOff>
    </xdr:from>
    <xdr:ext cx="762000" cy="259045"/>
    <xdr:sp macro="" textlink="">
      <xdr:nvSpPr>
        <xdr:cNvPr id="130" name="人口1人当たり決算額の推移該当値テキスト445"/>
        <xdr:cNvSpPr txBox="1"/>
      </xdr:nvSpPr>
      <xdr:spPr>
        <a:xfrm>
          <a:off x="5740400" y="663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223144</xdr:rowOff>
    </xdr:from>
    <xdr:to>
      <xdr:col>4</xdr:col>
      <xdr:colOff>520700</xdr:colOff>
      <xdr:row>35</xdr:row>
      <xdr:rowOff>324744</xdr:rowOff>
    </xdr:to>
    <xdr:sp macro="" textlink="">
      <xdr:nvSpPr>
        <xdr:cNvPr id="131" name="円/楕円 130"/>
        <xdr:cNvSpPr/>
      </xdr:nvSpPr>
      <xdr:spPr bwMode="auto">
        <a:xfrm>
          <a:off x="49530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334921</xdr:rowOff>
    </xdr:from>
    <xdr:ext cx="736600" cy="259045"/>
    <xdr:sp macro="" textlink="">
      <xdr:nvSpPr>
        <xdr:cNvPr id="132" name="テキスト ボックス 131"/>
        <xdr:cNvSpPr txBox="1"/>
      </xdr:nvSpPr>
      <xdr:spPr>
        <a:xfrm>
          <a:off x="4622800" y="660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177378</xdr:rowOff>
    </xdr:from>
    <xdr:to>
      <xdr:col>3</xdr:col>
      <xdr:colOff>955675</xdr:colOff>
      <xdr:row>35</xdr:row>
      <xdr:rowOff>278978</xdr:rowOff>
    </xdr:to>
    <xdr:sp macro="" textlink="">
      <xdr:nvSpPr>
        <xdr:cNvPr id="133" name="円/楕円 132"/>
        <xdr:cNvSpPr/>
      </xdr:nvSpPr>
      <xdr:spPr bwMode="auto">
        <a:xfrm>
          <a:off x="4254500" y="678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289155</xdr:rowOff>
    </xdr:from>
    <xdr:ext cx="762000" cy="259045"/>
    <xdr:sp macro="" textlink="">
      <xdr:nvSpPr>
        <xdr:cNvPr id="134" name="テキスト ボックス 133"/>
        <xdr:cNvSpPr txBox="1"/>
      </xdr:nvSpPr>
      <xdr:spPr>
        <a:xfrm>
          <a:off x="3924300" y="65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173332</xdr:rowOff>
    </xdr:from>
    <xdr:to>
      <xdr:col>3</xdr:col>
      <xdr:colOff>257175</xdr:colOff>
      <xdr:row>35</xdr:row>
      <xdr:rowOff>274932</xdr:rowOff>
    </xdr:to>
    <xdr:sp macro="" textlink="">
      <xdr:nvSpPr>
        <xdr:cNvPr id="135" name="円/楕円 134"/>
        <xdr:cNvSpPr/>
      </xdr:nvSpPr>
      <xdr:spPr bwMode="auto">
        <a:xfrm>
          <a:off x="3556000" y="678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259709</xdr:rowOff>
    </xdr:from>
    <xdr:ext cx="762000" cy="259045"/>
    <xdr:sp macro="" textlink="">
      <xdr:nvSpPr>
        <xdr:cNvPr id="136" name="テキスト ボックス 135"/>
        <xdr:cNvSpPr txBox="1"/>
      </xdr:nvSpPr>
      <xdr:spPr>
        <a:xfrm>
          <a:off x="3225800" y="687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96523</xdr:rowOff>
    </xdr:from>
    <xdr:to>
      <xdr:col>2</xdr:col>
      <xdr:colOff>692150</xdr:colOff>
      <xdr:row>35</xdr:row>
      <xdr:rowOff>198123</xdr:rowOff>
    </xdr:to>
    <xdr:sp macro="" textlink="">
      <xdr:nvSpPr>
        <xdr:cNvPr id="137" name="円/楕円 136"/>
        <xdr:cNvSpPr/>
      </xdr:nvSpPr>
      <xdr:spPr bwMode="auto">
        <a:xfrm>
          <a:off x="2857500" y="670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208300</xdr:rowOff>
    </xdr:from>
    <xdr:ext cx="762000" cy="259045"/>
    <xdr:sp macro="" textlink="">
      <xdr:nvSpPr>
        <xdr:cNvPr id="138" name="テキスト ボックス 137"/>
        <xdr:cNvSpPr txBox="1"/>
      </xdr:nvSpPr>
      <xdr:spPr>
        <a:xfrm>
          <a:off x="2527300" y="647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72834</xdr:rowOff>
    </xdr:from>
    <xdr:to>
      <xdr:col>6</xdr:col>
      <xdr:colOff>511175</xdr:colOff>
      <xdr:row>36</xdr:row>
      <xdr:rowOff>77475</xdr:rowOff>
    </xdr:to>
    <xdr:cxnSp macro="">
      <xdr:nvCxnSpPr>
        <xdr:cNvPr id="59" name="直線コネクタ 58"/>
        <xdr:cNvCxnSpPr/>
      </xdr:nvCxnSpPr>
      <xdr:spPr>
        <a:xfrm>
          <a:off x="3797300" y="6245034"/>
          <a:ext cx="8382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47826</xdr:rowOff>
    </xdr:from>
    <xdr:to>
      <xdr:col>5</xdr:col>
      <xdr:colOff>358775</xdr:colOff>
      <xdr:row>36</xdr:row>
      <xdr:rowOff>72834</xdr:rowOff>
    </xdr:to>
    <xdr:cxnSp macro="">
      <xdr:nvCxnSpPr>
        <xdr:cNvPr id="62" name="直線コネクタ 61"/>
        <xdr:cNvCxnSpPr/>
      </xdr:nvCxnSpPr>
      <xdr:spPr>
        <a:xfrm>
          <a:off x="2908300" y="6220026"/>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47826</xdr:rowOff>
    </xdr:from>
    <xdr:to>
      <xdr:col>4</xdr:col>
      <xdr:colOff>155575</xdr:colOff>
      <xdr:row>36</xdr:row>
      <xdr:rowOff>76149</xdr:rowOff>
    </xdr:to>
    <xdr:cxnSp macro="">
      <xdr:nvCxnSpPr>
        <xdr:cNvPr id="65" name="直線コネクタ 64"/>
        <xdr:cNvCxnSpPr/>
      </xdr:nvCxnSpPr>
      <xdr:spPr>
        <a:xfrm flipV="1">
          <a:off x="2019300" y="6220026"/>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126853</xdr:rowOff>
    </xdr:from>
    <xdr:to>
      <xdr:col>2</xdr:col>
      <xdr:colOff>638175</xdr:colOff>
      <xdr:row>36</xdr:row>
      <xdr:rowOff>76149</xdr:rowOff>
    </xdr:to>
    <xdr:cxnSp macro="">
      <xdr:nvCxnSpPr>
        <xdr:cNvPr id="68" name="直線コネクタ 67"/>
        <xdr:cNvCxnSpPr/>
      </xdr:nvCxnSpPr>
      <xdr:spPr>
        <a:xfrm>
          <a:off x="1130300" y="5956153"/>
          <a:ext cx="889000" cy="29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26675</xdr:rowOff>
    </xdr:from>
    <xdr:to>
      <xdr:col>6</xdr:col>
      <xdr:colOff>561975</xdr:colOff>
      <xdr:row>36</xdr:row>
      <xdr:rowOff>128275</xdr:rowOff>
    </xdr:to>
    <xdr:sp macro="" textlink="">
      <xdr:nvSpPr>
        <xdr:cNvPr id="78" name="円/楕円 77"/>
        <xdr:cNvSpPr/>
      </xdr:nvSpPr>
      <xdr:spPr>
        <a:xfrm>
          <a:off x="4584700" y="61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5102</xdr:rowOff>
    </xdr:from>
    <xdr:ext cx="534377" cy="259045"/>
    <xdr:sp macro="" textlink="">
      <xdr:nvSpPr>
        <xdr:cNvPr id="79" name="人件費該当値テキスト"/>
        <xdr:cNvSpPr txBox="1"/>
      </xdr:nvSpPr>
      <xdr:spPr>
        <a:xfrm>
          <a:off x="4686300" y="6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22034</xdr:rowOff>
    </xdr:from>
    <xdr:to>
      <xdr:col>5</xdr:col>
      <xdr:colOff>409575</xdr:colOff>
      <xdr:row>36</xdr:row>
      <xdr:rowOff>123634</xdr:rowOff>
    </xdr:to>
    <xdr:sp macro="" textlink="">
      <xdr:nvSpPr>
        <xdr:cNvPr id="80" name="円/楕円 79"/>
        <xdr:cNvSpPr/>
      </xdr:nvSpPr>
      <xdr:spPr>
        <a:xfrm>
          <a:off x="3746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114761</xdr:rowOff>
    </xdr:from>
    <xdr:ext cx="534377" cy="259045"/>
    <xdr:sp macro="" textlink="">
      <xdr:nvSpPr>
        <xdr:cNvPr id="81" name="テキスト ボックス 80"/>
        <xdr:cNvSpPr txBox="1"/>
      </xdr:nvSpPr>
      <xdr:spPr>
        <a:xfrm>
          <a:off x="3530111" y="628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168476</xdr:rowOff>
    </xdr:from>
    <xdr:to>
      <xdr:col>4</xdr:col>
      <xdr:colOff>206375</xdr:colOff>
      <xdr:row>36</xdr:row>
      <xdr:rowOff>98626</xdr:rowOff>
    </xdr:to>
    <xdr:sp macro="" textlink="">
      <xdr:nvSpPr>
        <xdr:cNvPr id="82" name="円/楕円 81"/>
        <xdr:cNvSpPr/>
      </xdr:nvSpPr>
      <xdr:spPr>
        <a:xfrm>
          <a:off x="2857500" y="61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89753</xdr:rowOff>
    </xdr:from>
    <xdr:ext cx="534377" cy="259045"/>
    <xdr:sp macro="" textlink="">
      <xdr:nvSpPr>
        <xdr:cNvPr id="83" name="テキスト ボックス 82"/>
        <xdr:cNvSpPr txBox="1"/>
      </xdr:nvSpPr>
      <xdr:spPr>
        <a:xfrm>
          <a:off x="2641111" y="62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25349</xdr:rowOff>
    </xdr:from>
    <xdr:to>
      <xdr:col>3</xdr:col>
      <xdr:colOff>3175</xdr:colOff>
      <xdr:row>36</xdr:row>
      <xdr:rowOff>126949</xdr:rowOff>
    </xdr:to>
    <xdr:sp macro="" textlink="">
      <xdr:nvSpPr>
        <xdr:cNvPr id="84" name="円/楕円 83"/>
        <xdr:cNvSpPr/>
      </xdr:nvSpPr>
      <xdr:spPr>
        <a:xfrm>
          <a:off x="1968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118076</xdr:rowOff>
    </xdr:from>
    <xdr:ext cx="534377" cy="259045"/>
    <xdr:sp macro="" textlink="">
      <xdr:nvSpPr>
        <xdr:cNvPr id="85" name="テキスト ボックス 84"/>
        <xdr:cNvSpPr txBox="1"/>
      </xdr:nvSpPr>
      <xdr:spPr>
        <a:xfrm>
          <a:off x="1752111" y="62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76053</xdr:rowOff>
    </xdr:from>
    <xdr:to>
      <xdr:col>1</xdr:col>
      <xdr:colOff>485775</xdr:colOff>
      <xdr:row>35</xdr:row>
      <xdr:rowOff>6203</xdr:rowOff>
    </xdr:to>
    <xdr:sp macro="" textlink="">
      <xdr:nvSpPr>
        <xdr:cNvPr id="86" name="円/楕円 85"/>
        <xdr:cNvSpPr/>
      </xdr:nvSpPr>
      <xdr:spPr>
        <a:xfrm>
          <a:off x="1079500" y="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168780</xdr:rowOff>
    </xdr:from>
    <xdr:ext cx="534377" cy="259045"/>
    <xdr:sp macro="" textlink="">
      <xdr:nvSpPr>
        <xdr:cNvPr id="87" name="テキスト ボックス 86"/>
        <xdr:cNvSpPr txBox="1"/>
      </xdr:nvSpPr>
      <xdr:spPr>
        <a:xfrm>
          <a:off x="863111" y="59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150353</xdr:rowOff>
    </xdr:from>
    <xdr:to>
      <xdr:col>6</xdr:col>
      <xdr:colOff>511175</xdr:colOff>
      <xdr:row>57</xdr:row>
      <xdr:rowOff>160689</xdr:rowOff>
    </xdr:to>
    <xdr:cxnSp macro="">
      <xdr:nvCxnSpPr>
        <xdr:cNvPr id="116" name="直線コネクタ 115"/>
        <xdr:cNvCxnSpPr/>
      </xdr:nvCxnSpPr>
      <xdr:spPr>
        <a:xfrm>
          <a:off x="3797300" y="9923003"/>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150353</xdr:rowOff>
    </xdr:from>
    <xdr:to>
      <xdr:col>5</xdr:col>
      <xdr:colOff>358775</xdr:colOff>
      <xdr:row>57</xdr:row>
      <xdr:rowOff>161985</xdr:rowOff>
    </xdr:to>
    <xdr:cxnSp macro="">
      <xdr:nvCxnSpPr>
        <xdr:cNvPr id="119" name="直線コネクタ 118"/>
        <xdr:cNvCxnSpPr/>
      </xdr:nvCxnSpPr>
      <xdr:spPr>
        <a:xfrm flipV="1">
          <a:off x="2908300" y="9923003"/>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161985</xdr:rowOff>
    </xdr:from>
    <xdr:to>
      <xdr:col>4</xdr:col>
      <xdr:colOff>155575</xdr:colOff>
      <xdr:row>58</xdr:row>
      <xdr:rowOff>11280</xdr:rowOff>
    </xdr:to>
    <xdr:cxnSp macro="">
      <xdr:nvCxnSpPr>
        <xdr:cNvPr id="122" name="直線コネクタ 121"/>
        <xdr:cNvCxnSpPr/>
      </xdr:nvCxnSpPr>
      <xdr:spPr>
        <a:xfrm flipV="1">
          <a:off x="2019300" y="9934635"/>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6057</xdr:rowOff>
    </xdr:from>
    <xdr:to>
      <xdr:col>2</xdr:col>
      <xdr:colOff>638175</xdr:colOff>
      <xdr:row>58</xdr:row>
      <xdr:rowOff>11280</xdr:rowOff>
    </xdr:to>
    <xdr:cxnSp macro="">
      <xdr:nvCxnSpPr>
        <xdr:cNvPr id="125" name="直線コネクタ 124"/>
        <xdr:cNvCxnSpPr/>
      </xdr:nvCxnSpPr>
      <xdr:spPr>
        <a:xfrm>
          <a:off x="1130300" y="9950157"/>
          <a:ext cx="8890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109889</xdr:rowOff>
    </xdr:from>
    <xdr:to>
      <xdr:col>6</xdr:col>
      <xdr:colOff>561975</xdr:colOff>
      <xdr:row>58</xdr:row>
      <xdr:rowOff>40039</xdr:rowOff>
    </xdr:to>
    <xdr:sp macro="" textlink="">
      <xdr:nvSpPr>
        <xdr:cNvPr id="135" name="円/楕円 134"/>
        <xdr:cNvSpPr/>
      </xdr:nvSpPr>
      <xdr:spPr>
        <a:xfrm>
          <a:off x="4584700" y="98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99553</xdr:rowOff>
    </xdr:from>
    <xdr:to>
      <xdr:col>5</xdr:col>
      <xdr:colOff>409575</xdr:colOff>
      <xdr:row>58</xdr:row>
      <xdr:rowOff>29703</xdr:rowOff>
    </xdr:to>
    <xdr:sp macro="" textlink="">
      <xdr:nvSpPr>
        <xdr:cNvPr id="137" name="円/楕円 136"/>
        <xdr:cNvSpPr/>
      </xdr:nvSpPr>
      <xdr:spPr>
        <a:xfrm>
          <a:off x="37465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20830</xdr:rowOff>
    </xdr:from>
    <xdr:ext cx="534377" cy="259045"/>
    <xdr:sp macro="" textlink="">
      <xdr:nvSpPr>
        <xdr:cNvPr id="138" name="テキスト ボックス 137"/>
        <xdr:cNvSpPr txBox="1"/>
      </xdr:nvSpPr>
      <xdr:spPr>
        <a:xfrm>
          <a:off x="3530111" y="99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111185</xdr:rowOff>
    </xdr:from>
    <xdr:to>
      <xdr:col>4</xdr:col>
      <xdr:colOff>206375</xdr:colOff>
      <xdr:row>58</xdr:row>
      <xdr:rowOff>41335</xdr:rowOff>
    </xdr:to>
    <xdr:sp macro="" textlink="">
      <xdr:nvSpPr>
        <xdr:cNvPr id="139" name="円/楕円 138"/>
        <xdr:cNvSpPr/>
      </xdr:nvSpPr>
      <xdr:spPr>
        <a:xfrm>
          <a:off x="2857500" y="98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32462</xdr:rowOff>
    </xdr:from>
    <xdr:ext cx="534377" cy="259045"/>
    <xdr:sp macro="" textlink="">
      <xdr:nvSpPr>
        <xdr:cNvPr id="140" name="テキスト ボックス 139"/>
        <xdr:cNvSpPr txBox="1"/>
      </xdr:nvSpPr>
      <xdr:spPr>
        <a:xfrm>
          <a:off x="2641111" y="99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131930</xdr:rowOff>
    </xdr:from>
    <xdr:to>
      <xdr:col>3</xdr:col>
      <xdr:colOff>3175</xdr:colOff>
      <xdr:row>58</xdr:row>
      <xdr:rowOff>62080</xdr:rowOff>
    </xdr:to>
    <xdr:sp macro="" textlink="">
      <xdr:nvSpPr>
        <xdr:cNvPr id="141" name="円/楕円 140"/>
        <xdr:cNvSpPr/>
      </xdr:nvSpPr>
      <xdr:spPr>
        <a:xfrm>
          <a:off x="1968500" y="99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53207</xdr:rowOff>
    </xdr:from>
    <xdr:ext cx="534377" cy="259045"/>
    <xdr:sp macro="" textlink="">
      <xdr:nvSpPr>
        <xdr:cNvPr id="142" name="テキスト ボックス 141"/>
        <xdr:cNvSpPr txBox="1"/>
      </xdr:nvSpPr>
      <xdr:spPr>
        <a:xfrm>
          <a:off x="1752111" y="99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126707</xdr:rowOff>
    </xdr:from>
    <xdr:to>
      <xdr:col>1</xdr:col>
      <xdr:colOff>485775</xdr:colOff>
      <xdr:row>58</xdr:row>
      <xdr:rowOff>56857</xdr:rowOff>
    </xdr:to>
    <xdr:sp macro="" textlink="">
      <xdr:nvSpPr>
        <xdr:cNvPr id="143" name="円/楕円 142"/>
        <xdr:cNvSpPr/>
      </xdr:nvSpPr>
      <xdr:spPr>
        <a:xfrm>
          <a:off x="1079500" y="98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47984</xdr:rowOff>
    </xdr:from>
    <xdr:ext cx="534377" cy="259045"/>
    <xdr:sp macro="" textlink="">
      <xdr:nvSpPr>
        <xdr:cNvPr id="144" name="テキスト ボックス 143"/>
        <xdr:cNvSpPr txBox="1"/>
      </xdr:nvSpPr>
      <xdr:spPr>
        <a:xfrm>
          <a:off x="863111" y="99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148158</xdr:rowOff>
    </xdr:from>
    <xdr:to>
      <xdr:col>6</xdr:col>
      <xdr:colOff>511175</xdr:colOff>
      <xdr:row>77</xdr:row>
      <xdr:rowOff>157265</xdr:rowOff>
    </xdr:to>
    <xdr:cxnSp macro="">
      <xdr:nvCxnSpPr>
        <xdr:cNvPr id="173" name="直線コネクタ 172"/>
        <xdr:cNvCxnSpPr/>
      </xdr:nvCxnSpPr>
      <xdr:spPr>
        <a:xfrm flipV="1">
          <a:off x="3797300" y="13349808"/>
          <a:ext cx="8382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122555</xdr:rowOff>
    </xdr:from>
    <xdr:to>
      <xdr:col>5</xdr:col>
      <xdr:colOff>358775</xdr:colOff>
      <xdr:row>77</xdr:row>
      <xdr:rowOff>157265</xdr:rowOff>
    </xdr:to>
    <xdr:cxnSp macro="">
      <xdr:nvCxnSpPr>
        <xdr:cNvPr id="176" name="直線コネクタ 175"/>
        <xdr:cNvCxnSpPr/>
      </xdr:nvCxnSpPr>
      <xdr:spPr>
        <a:xfrm>
          <a:off x="2908300" y="13324205"/>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122555</xdr:rowOff>
    </xdr:from>
    <xdr:to>
      <xdr:col>4</xdr:col>
      <xdr:colOff>155575</xdr:colOff>
      <xdr:row>78</xdr:row>
      <xdr:rowOff>37249</xdr:rowOff>
    </xdr:to>
    <xdr:cxnSp macro="">
      <xdr:nvCxnSpPr>
        <xdr:cNvPr id="179" name="直線コネクタ 178"/>
        <xdr:cNvCxnSpPr/>
      </xdr:nvCxnSpPr>
      <xdr:spPr>
        <a:xfrm flipV="1">
          <a:off x="2019300" y="13324205"/>
          <a:ext cx="889000" cy="8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139281</xdr:rowOff>
    </xdr:from>
    <xdr:to>
      <xdr:col>2</xdr:col>
      <xdr:colOff>638175</xdr:colOff>
      <xdr:row>78</xdr:row>
      <xdr:rowOff>37249</xdr:rowOff>
    </xdr:to>
    <xdr:cxnSp macro="">
      <xdr:nvCxnSpPr>
        <xdr:cNvPr id="182" name="直線コネクタ 181"/>
        <xdr:cNvCxnSpPr/>
      </xdr:nvCxnSpPr>
      <xdr:spPr>
        <a:xfrm>
          <a:off x="1130300" y="13340931"/>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97358</xdr:rowOff>
    </xdr:from>
    <xdr:to>
      <xdr:col>6</xdr:col>
      <xdr:colOff>561975</xdr:colOff>
      <xdr:row>78</xdr:row>
      <xdr:rowOff>27508</xdr:rowOff>
    </xdr:to>
    <xdr:sp macro="" textlink="">
      <xdr:nvSpPr>
        <xdr:cNvPr id="192" name="円/楕円 191"/>
        <xdr:cNvSpPr/>
      </xdr:nvSpPr>
      <xdr:spPr>
        <a:xfrm>
          <a:off x="45847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120235</xdr:rowOff>
    </xdr:from>
    <xdr:ext cx="469744" cy="259045"/>
    <xdr:sp macro="" textlink="">
      <xdr:nvSpPr>
        <xdr:cNvPr id="193" name="維持補修費該当値テキスト"/>
        <xdr:cNvSpPr txBox="1"/>
      </xdr:nvSpPr>
      <xdr:spPr>
        <a:xfrm>
          <a:off x="4686300" y="13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106465</xdr:rowOff>
    </xdr:from>
    <xdr:to>
      <xdr:col>5</xdr:col>
      <xdr:colOff>409575</xdr:colOff>
      <xdr:row>78</xdr:row>
      <xdr:rowOff>36615</xdr:rowOff>
    </xdr:to>
    <xdr:sp macro="" textlink="">
      <xdr:nvSpPr>
        <xdr:cNvPr id="194" name="円/楕円 193"/>
        <xdr:cNvSpPr/>
      </xdr:nvSpPr>
      <xdr:spPr>
        <a:xfrm>
          <a:off x="3746500" y="133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53142</xdr:rowOff>
    </xdr:from>
    <xdr:ext cx="469744" cy="259045"/>
    <xdr:sp macro="" textlink="">
      <xdr:nvSpPr>
        <xdr:cNvPr id="195" name="テキスト ボックス 194"/>
        <xdr:cNvSpPr txBox="1"/>
      </xdr:nvSpPr>
      <xdr:spPr>
        <a:xfrm>
          <a:off x="3562427" y="130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71755</xdr:rowOff>
    </xdr:from>
    <xdr:to>
      <xdr:col>4</xdr:col>
      <xdr:colOff>206375</xdr:colOff>
      <xdr:row>78</xdr:row>
      <xdr:rowOff>1905</xdr:rowOff>
    </xdr:to>
    <xdr:sp macro="" textlink="">
      <xdr:nvSpPr>
        <xdr:cNvPr id="196" name="円/楕円 195"/>
        <xdr:cNvSpPr/>
      </xdr:nvSpPr>
      <xdr:spPr>
        <a:xfrm>
          <a:off x="2857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18432</xdr:rowOff>
    </xdr:from>
    <xdr:ext cx="469744" cy="259045"/>
    <xdr:sp macro="" textlink="">
      <xdr:nvSpPr>
        <xdr:cNvPr id="197" name="テキスト ボックス 196"/>
        <xdr:cNvSpPr txBox="1"/>
      </xdr:nvSpPr>
      <xdr:spPr>
        <a:xfrm>
          <a:off x="2673427" y="1304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157899</xdr:rowOff>
    </xdr:from>
    <xdr:to>
      <xdr:col>3</xdr:col>
      <xdr:colOff>3175</xdr:colOff>
      <xdr:row>78</xdr:row>
      <xdr:rowOff>88049</xdr:rowOff>
    </xdr:to>
    <xdr:sp macro="" textlink="">
      <xdr:nvSpPr>
        <xdr:cNvPr id="198" name="円/楕円 197"/>
        <xdr:cNvSpPr/>
      </xdr:nvSpPr>
      <xdr:spPr>
        <a:xfrm>
          <a:off x="19685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79176</xdr:rowOff>
    </xdr:from>
    <xdr:ext cx="469744" cy="259045"/>
    <xdr:sp macro="" textlink="">
      <xdr:nvSpPr>
        <xdr:cNvPr id="199" name="テキスト ボックス 198"/>
        <xdr:cNvSpPr txBox="1"/>
      </xdr:nvSpPr>
      <xdr:spPr>
        <a:xfrm>
          <a:off x="1784427" y="134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88481</xdr:rowOff>
    </xdr:from>
    <xdr:to>
      <xdr:col>1</xdr:col>
      <xdr:colOff>485775</xdr:colOff>
      <xdr:row>78</xdr:row>
      <xdr:rowOff>18631</xdr:rowOff>
    </xdr:to>
    <xdr:sp macro="" textlink="">
      <xdr:nvSpPr>
        <xdr:cNvPr id="200" name="円/楕円 199"/>
        <xdr:cNvSpPr/>
      </xdr:nvSpPr>
      <xdr:spPr>
        <a:xfrm>
          <a:off x="1079500" y="13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35158</xdr:rowOff>
    </xdr:from>
    <xdr:ext cx="469744" cy="259045"/>
    <xdr:sp macro="" textlink="">
      <xdr:nvSpPr>
        <xdr:cNvPr id="201" name="テキスト ボックス 200"/>
        <xdr:cNvSpPr txBox="1"/>
      </xdr:nvSpPr>
      <xdr:spPr>
        <a:xfrm>
          <a:off x="895427" y="1306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158311</xdr:rowOff>
    </xdr:from>
    <xdr:to>
      <xdr:col>6</xdr:col>
      <xdr:colOff>511175</xdr:colOff>
      <xdr:row>96</xdr:row>
      <xdr:rowOff>3893</xdr:rowOff>
    </xdr:to>
    <xdr:cxnSp macro="">
      <xdr:nvCxnSpPr>
        <xdr:cNvPr id="231" name="直線コネクタ 230"/>
        <xdr:cNvCxnSpPr/>
      </xdr:nvCxnSpPr>
      <xdr:spPr>
        <a:xfrm flipV="1">
          <a:off x="3797300" y="16446061"/>
          <a:ext cx="838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169208</xdr:rowOff>
    </xdr:from>
    <xdr:to>
      <xdr:col>5</xdr:col>
      <xdr:colOff>358775</xdr:colOff>
      <xdr:row>96</xdr:row>
      <xdr:rowOff>3893</xdr:rowOff>
    </xdr:to>
    <xdr:cxnSp macro="">
      <xdr:nvCxnSpPr>
        <xdr:cNvPr id="234" name="直線コネクタ 233"/>
        <xdr:cNvCxnSpPr/>
      </xdr:nvCxnSpPr>
      <xdr:spPr>
        <a:xfrm>
          <a:off x="2908300" y="16456958"/>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169208</xdr:rowOff>
    </xdr:from>
    <xdr:to>
      <xdr:col>4</xdr:col>
      <xdr:colOff>155575</xdr:colOff>
      <xdr:row>96</xdr:row>
      <xdr:rowOff>77578</xdr:rowOff>
    </xdr:to>
    <xdr:cxnSp macro="">
      <xdr:nvCxnSpPr>
        <xdr:cNvPr id="237" name="直線コネクタ 236"/>
        <xdr:cNvCxnSpPr/>
      </xdr:nvCxnSpPr>
      <xdr:spPr>
        <a:xfrm flipV="1">
          <a:off x="2019300" y="16456958"/>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77578</xdr:rowOff>
    </xdr:from>
    <xdr:to>
      <xdr:col>2</xdr:col>
      <xdr:colOff>638175</xdr:colOff>
      <xdr:row>96</xdr:row>
      <xdr:rowOff>93066</xdr:rowOff>
    </xdr:to>
    <xdr:cxnSp macro="">
      <xdr:nvCxnSpPr>
        <xdr:cNvPr id="240" name="直線コネクタ 239"/>
        <xdr:cNvCxnSpPr/>
      </xdr:nvCxnSpPr>
      <xdr:spPr>
        <a:xfrm flipV="1">
          <a:off x="1130300" y="16536778"/>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107511</xdr:rowOff>
    </xdr:from>
    <xdr:to>
      <xdr:col>6</xdr:col>
      <xdr:colOff>561975</xdr:colOff>
      <xdr:row>96</xdr:row>
      <xdr:rowOff>37661</xdr:rowOff>
    </xdr:to>
    <xdr:sp macro="" textlink="">
      <xdr:nvSpPr>
        <xdr:cNvPr id="250" name="円/楕円 249"/>
        <xdr:cNvSpPr/>
      </xdr:nvSpPr>
      <xdr:spPr>
        <a:xfrm>
          <a:off x="4584700" y="163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85938</xdr:rowOff>
    </xdr:from>
    <xdr:ext cx="534377" cy="259045"/>
    <xdr:sp macro="" textlink="">
      <xdr:nvSpPr>
        <xdr:cNvPr id="251" name="扶助費該当値テキスト"/>
        <xdr:cNvSpPr txBox="1"/>
      </xdr:nvSpPr>
      <xdr:spPr>
        <a:xfrm>
          <a:off x="4686300" y="163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124543</xdr:rowOff>
    </xdr:from>
    <xdr:to>
      <xdr:col>5</xdr:col>
      <xdr:colOff>409575</xdr:colOff>
      <xdr:row>96</xdr:row>
      <xdr:rowOff>54693</xdr:rowOff>
    </xdr:to>
    <xdr:sp macro="" textlink="">
      <xdr:nvSpPr>
        <xdr:cNvPr id="252" name="円/楕円 251"/>
        <xdr:cNvSpPr/>
      </xdr:nvSpPr>
      <xdr:spPr>
        <a:xfrm>
          <a:off x="3746500" y="16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45820</xdr:rowOff>
    </xdr:from>
    <xdr:ext cx="534377" cy="259045"/>
    <xdr:sp macro="" textlink="">
      <xdr:nvSpPr>
        <xdr:cNvPr id="253" name="テキスト ボックス 252"/>
        <xdr:cNvSpPr txBox="1"/>
      </xdr:nvSpPr>
      <xdr:spPr>
        <a:xfrm>
          <a:off x="3530111" y="165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118408</xdr:rowOff>
    </xdr:from>
    <xdr:to>
      <xdr:col>4</xdr:col>
      <xdr:colOff>206375</xdr:colOff>
      <xdr:row>96</xdr:row>
      <xdr:rowOff>48558</xdr:rowOff>
    </xdr:to>
    <xdr:sp macro="" textlink="">
      <xdr:nvSpPr>
        <xdr:cNvPr id="254" name="円/楕円 253"/>
        <xdr:cNvSpPr/>
      </xdr:nvSpPr>
      <xdr:spPr>
        <a:xfrm>
          <a:off x="2857500" y="164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39685</xdr:rowOff>
    </xdr:from>
    <xdr:ext cx="534377" cy="259045"/>
    <xdr:sp macro="" textlink="">
      <xdr:nvSpPr>
        <xdr:cNvPr id="255" name="テキスト ボックス 254"/>
        <xdr:cNvSpPr txBox="1"/>
      </xdr:nvSpPr>
      <xdr:spPr>
        <a:xfrm>
          <a:off x="2641111" y="164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26778</xdr:rowOff>
    </xdr:from>
    <xdr:to>
      <xdr:col>3</xdr:col>
      <xdr:colOff>3175</xdr:colOff>
      <xdr:row>96</xdr:row>
      <xdr:rowOff>128378</xdr:rowOff>
    </xdr:to>
    <xdr:sp macro="" textlink="">
      <xdr:nvSpPr>
        <xdr:cNvPr id="256" name="円/楕円 255"/>
        <xdr:cNvSpPr/>
      </xdr:nvSpPr>
      <xdr:spPr>
        <a:xfrm>
          <a:off x="1968500" y="1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119505</xdr:rowOff>
    </xdr:from>
    <xdr:ext cx="534377" cy="259045"/>
    <xdr:sp macro="" textlink="">
      <xdr:nvSpPr>
        <xdr:cNvPr id="257" name="テキスト ボックス 256"/>
        <xdr:cNvSpPr txBox="1"/>
      </xdr:nvSpPr>
      <xdr:spPr>
        <a:xfrm>
          <a:off x="1752111" y="165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42266</xdr:rowOff>
    </xdr:from>
    <xdr:to>
      <xdr:col>1</xdr:col>
      <xdr:colOff>485775</xdr:colOff>
      <xdr:row>96</xdr:row>
      <xdr:rowOff>143866</xdr:rowOff>
    </xdr:to>
    <xdr:sp macro="" textlink="">
      <xdr:nvSpPr>
        <xdr:cNvPr id="258" name="円/楕円 257"/>
        <xdr:cNvSpPr/>
      </xdr:nvSpPr>
      <xdr:spPr>
        <a:xfrm>
          <a:off x="1079500" y="16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134993</xdr:rowOff>
    </xdr:from>
    <xdr:ext cx="534377" cy="259045"/>
    <xdr:sp macro="" textlink="">
      <xdr:nvSpPr>
        <xdr:cNvPr id="259" name="テキスト ボックス 258"/>
        <xdr:cNvSpPr txBox="1"/>
      </xdr:nvSpPr>
      <xdr:spPr>
        <a:xfrm>
          <a:off x="863111" y="1659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17737</xdr:rowOff>
    </xdr:from>
    <xdr:to>
      <xdr:col>15</xdr:col>
      <xdr:colOff>180975</xdr:colOff>
      <xdr:row>37</xdr:row>
      <xdr:rowOff>52810</xdr:rowOff>
    </xdr:to>
    <xdr:cxnSp macro="">
      <xdr:nvCxnSpPr>
        <xdr:cNvPr id="290" name="直線コネクタ 289"/>
        <xdr:cNvCxnSpPr/>
      </xdr:nvCxnSpPr>
      <xdr:spPr>
        <a:xfrm flipV="1">
          <a:off x="9639300" y="6361387"/>
          <a:ext cx="8382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52810</xdr:rowOff>
    </xdr:from>
    <xdr:to>
      <xdr:col>14</xdr:col>
      <xdr:colOff>28575</xdr:colOff>
      <xdr:row>37</xdr:row>
      <xdr:rowOff>84738</xdr:rowOff>
    </xdr:to>
    <xdr:cxnSp macro="">
      <xdr:nvCxnSpPr>
        <xdr:cNvPr id="293" name="直線コネクタ 292"/>
        <xdr:cNvCxnSpPr/>
      </xdr:nvCxnSpPr>
      <xdr:spPr>
        <a:xfrm flipV="1">
          <a:off x="8750300" y="6396460"/>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84738</xdr:rowOff>
    </xdr:from>
    <xdr:to>
      <xdr:col>12</xdr:col>
      <xdr:colOff>511175</xdr:colOff>
      <xdr:row>37</xdr:row>
      <xdr:rowOff>101252</xdr:rowOff>
    </xdr:to>
    <xdr:cxnSp macro="">
      <xdr:nvCxnSpPr>
        <xdr:cNvPr id="296" name="直線コネクタ 295"/>
        <xdr:cNvCxnSpPr/>
      </xdr:nvCxnSpPr>
      <xdr:spPr>
        <a:xfrm flipV="1">
          <a:off x="7861300" y="6428388"/>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101252</xdr:rowOff>
    </xdr:from>
    <xdr:to>
      <xdr:col>11</xdr:col>
      <xdr:colOff>307975</xdr:colOff>
      <xdr:row>38</xdr:row>
      <xdr:rowOff>7580</xdr:rowOff>
    </xdr:to>
    <xdr:cxnSp macro="">
      <xdr:nvCxnSpPr>
        <xdr:cNvPr id="299" name="直線コネクタ 298"/>
        <xdr:cNvCxnSpPr/>
      </xdr:nvCxnSpPr>
      <xdr:spPr>
        <a:xfrm flipV="1">
          <a:off x="6972300" y="6444902"/>
          <a:ext cx="889000" cy="7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138387</xdr:rowOff>
    </xdr:from>
    <xdr:to>
      <xdr:col>15</xdr:col>
      <xdr:colOff>231775</xdr:colOff>
      <xdr:row>37</xdr:row>
      <xdr:rowOff>68537</xdr:rowOff>
    </xdr:to>
    <xdr:sp macro="" textlink="">
      <xdr:nvSpPr>
        <xdr:cNvPr id="309" name="円/楕円 308"/>
        <xdr:cNvSpPr/>
      </xdr:nvSpPr>
      <xdr:spPr>
        <a:xfrm>
          <a:off x="10426700" y="63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116814</xdr:rowOff>
    </xdr:from>
    <xdr:ext cx="534377" cy="259045"/>
    <xdr:sp macro="" textlink="">
      <xdr:nvSpPr>
        <xdr:cNvPr id="310" name="補助費等該当値テキスト"/>
        <xdr:cNvSpPr txBox="1"/>
      </xdr:nvSpPr>
      <xdr:spPr>
        <a:xfrm>
          <a:off x="10528300" y="62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2010</xdr:rowOff>
    </xdr:from>
    <xdr:to>
      <xdr:col>14</xdr:col>
      <xdr:colOff>79375</xdr:colOff>
      <xdr:row>37</xdr:row>
      <xdr:rowOff>103610</xdr:rowOff>
    </xdr:to>
    <xdr:sp macro="" textlink="">
      <xdr:nvSpPr>
        <xdr:cNvPr id="311" name="円/楕円 310"/>
        <xdr:cNvSpPr/>
      </xdr:nvSpPr>
      <xdr:spPr>
        <a:xfrm>
          <a:off x="9588500" y="6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94737</xdr:rowOff>
    </xdr:from>
    <xdr:ext cx="534377" cy="259045"/>
    <xdr:sp macro="" textlink="">
      <xdr:nvSpPr>
        <xdr:cNvPr id="312" name="テキスト ボックス 311"/>
        <xdr:cNvSpPr txBox="1"/>
      </xdr:nvSpPr>
      <xdr:spPr>
        <a:xfrm>
          <a:off x="9372111" y="643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33938</xdr:rowOff>
    </xdr:from>
    <xdr:to>
      <xdr:col>12</xdr:col>
      <xdr:colOff>561975</xdr:colOff>
      <xdr:row>37</xdr:row>
      <xdr:rowOff>135538</xdr:rowOff>
    </xdr:to>
    <xdr:sp macro="" textlink="">
      <xdr:nvSpPr>
        <xdr:cNvPr id="313" name="円/楕円 312"/>
        <xdr:cNvSpPr/>
      </xdr:nvSpPr>
      <xdr:spPr>
        <a:xfrm>
          <a:off x="8699500" y="63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126665</xdr:rowOff>
    </xdr:from>
    <xdr:ext cx="534377" cy="259045"/>
    <xdr:sp macro="" textlink="">
      <xdr:nvSpPr>
        <xdr:cNvPr id="314" name="テキスト ボックス 313"/>
        <xdr:cNvSpPr txBox="1"/>
      </xdr:nvSpPr>
      <xdr:spPr>
        <a:xfrm>
          <a:off x="8483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50452</xdr:rowOff>
    </xdr:from>
    <xdr:to>
      <xdr:col>11</xdr:col>
      <xdr:colOff>358775</xdr:colOff>
      <xdr:row>37</xdr:row>
      <xdr:rowOff>152052</xdr:rowOff>
    </xdr:to>
    <xdr:sp macro="" textlink="">
      <xdr:nvSpPr>
        <xdr:cNvPr id="315" name="円/楕円 314"/>
        <xdr:cNvSpPr/>
      </xdr:nvSpPr>
      <xdr:spPr>
        <a:xfrm>
          <a:off x="7810500" y="63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143179</xdr:rowOff>
    </xdr:from>
    <xdr:ext cx="534377" cy="259045"/>
    <xdr:sp macro="" textlink="">
      <xdr:nvSpPr>
        <xdr:cNvPr id="316" name="テキスト ボックス 315"/>
        <xdr:cNvSpPr txBox="1"/>
      </xdr:nvSpPr>
      <xdr:spPr>
        <a:xfrm>
          <a:off x="7594111" y="64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128230</xdr:rowOff>
    </xdr:from>
    <xdr:to>
      <xdr:col>10</xdr:col>
      <xdr:colOff>155575</xdr:colOff>
      <xdr:row>38</xdr:row>
      <xdr:rowOff>58380</xdr:rowOff>
    </xdr:to>
    <xdr:sp macro="" textlink="">
      <xdr:nvSpPr>
        <xdr:cNvPr id="317" name="円/楕円 316"/>
        <xdr:cNvSpPr/>
      </xdr:nvSpPr>
      <xdr:spPr>
        <a:xfrm>
          <a:off x="6921500" y="6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49507</xdr:rowOff>
    </xdr:from>
    <xdr:ext cx="534377" cy="259045"/>
    <xdr:sp macro="" textlink="">
      <xdr:nvSpPr>
        <xdr:cNvPr id="318" name="テキスト ボックス 317"/>
        <xdr:cNvSpPr txBox="1"/>
      </xdr:nvSpPr>
      <xdr:spPr>
        <a:xfrm>
          <a:off x="6705111" y="65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157492</xdr:rowOff>
    </xdr:from>
    <xdr:to>
      <xdr:col>15</xdr:col>
      <xdr:colOff>180975</xdr:colOff>
      <xdr:row>59</xdr:row>
      <xdr:rowOff>26373</xdr:rowOff>
    </xdr:to>
    <xdr:cxnSp macro="">
      <xdr:nvCxnSpPr>
        <xdr:cNvPr id="349" name="直線コネクタ 348"/>
        <xdr:cNvCxnSpPr/>
      </xdr:nvCxnSpPr>
      <xdr:spPr>
        <a:xfrm flipV="1">
          <a:off x="9639300" y="10101592"/>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20355</xdr:rowOff>
    </xdr:from>
    <xdr:to>
      <xdr:col>14</xdr:col>
      <xdr:colOff>28575</xdr:colOff>
      <xdr:row>59</xdr:row>
      <xdr:rowOff>26373</xdr:rowOff>
    </xdr:to>
    <xdr:cxnSp macro="">
      <xdr:nvCxnSpPr>
        <xdr:cNvPr id="352" name="直線コネクタ 351"/>
        <xdr:cNvCxnSpPr/>
      </xdr:nvCxnSpPr>
      <xdr:spPr>
        <a:xfrm>
          <a:off x="8750300" y="10135905"/>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426</xdr:rowOff>
    </xdr:from>
    <xdr:to>
      <xdr:col>12</xdr:col>
      <xdr:colOff>511175</xdr:colOff>
      <xdr:row>59</xdr:row>
      <xdr:rowOff>20355</xdr:rowOff>
    </xdr:to>
    <xdr:cxnSp macro="">
      <xdr:nvCxnSpPr>
        <xdr:cNvPr id="355" name="直線コネクタ 354"/>
        <xdr:cNvCxnSpPr/>
      </xdr:nvCxnSpPr>
      <xdr:spPr>
        <a:xfrm>
          <a:off x="7861300" y="10115976"/>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426</xdr:rowOff>
    </xdr:from>
    <xdr:to>
      <xdr:col>11</xdr:col>
      <xdr:colOff>307975</xdr:colOff>
      <xdr:row>59</xdr:row>
      <xdr:rowOff>34348</xdr:rowOff>
    </xdr:to>
    <xdr:cxnSp macro="">
      <xdr:nvCxnSpPr>
        <xdr:cNvPr id="358" name="直線コネクタ 357"/>
        <xdr:cNvCxnSpPr/>
      </xdr:nvCxnSpPr>
      <xdr:spPr>
        <a:xfrm flipV="1">
          <a:off x="6972300" y="10115976"/>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106692</xdr:rowOff>
    </xdr:from>
    <xdr:to>
      <xdr:col>15</xdr:col>
      <xdr:colOff>231775</xdr:colOff>
      <xdr:row>59</xdr:row>
      <xdr:rowOff>36842</xdr:rowOff>
    </xdr:to>
    <xdr:sp macro="" textlink="">
      <xdr:nvSpPr>
        <xdr:cNvPr id="368" name="円/楕円 367"/>
        <xdr:cNvSpPr/>
      </xdr:nvSpPr>
      <xdr:spPr>
        <a:xfrm>
          <a:off x="10426700" y="100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66069</xdr:rowOff>
    </xdr:from>
    <xdr:ext cx="534377" cy="259045"/>
    <xdr:sp macro="" textlink="">
      <xdr:nvSpPr>
        <xdr:cNvPr id="369" name="普通建設事業費該当値テキスト"/>
        <xdr:cNvSpPr txBox="1"/>
      </xdr:nvSpPr>
      <xdr:spPr>
        <a:xfrm>
          <a:off x="10528300" y="98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147023</xdr:rowOff>
    </xdr:from>
    <xdr:to>
      <xdr:col>14</xdr:col>
      <xdr:colOff>79375</xdr:colOff>
      <xdr:row>59</xdr:row>
      <xdr:rowOff>77173</xdr:rowOff>
    </xdr:to>
    <xdr:sp macro="" textlink="">
      <xdr:nvSpPr>
        <xdr:cNvPr id="370" name="円/楕円 369"/>
        <xdr:cNvSpPr/>
      </xdr:nvSpPr>
      <xdr:spPr>
        <a:xfrm>
          <a:off x="9588500" y="100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68300</xdr:rowOff>
    </xdr:from>
    <xdr:ext cx="534377" cy="259045"/>
    <xdr:sp macro="" textlink="">
      <xdr:nvSpPr>
        <xdr:cNvPr id="371" name="テキスト ボックス 370"/>
        <xdr:cNvSpPr txBox="1"/>
      </xdr:nvSpPr>
      <xdr:spPr>
        <a:xfrm>
          <a:off x="9372111" y="101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141005</xdr:rowOff>
    </xdr:from>
    <xdr:to>
      <xdr:col>12</xdr:col>
      <xdr:colOff>561975</xdr:colOff>
      <xdr:row>59</xdr:row>
      <xdr:rowOff>71155</xdr:rowOff>
    </xdr:to>
    <xdr:sp macro="" textlink="">
      <xdr:nvSpPr>
        <xdr:cNvPr id="372" name="円/楕円 371"/>
        <xdr:cNvSpPr/>
      </xdr:nvSpPr>
      <xdr:spPr>
        <a:xfrm>
          <a:off x="8699500" y="1008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62282</xdr:rowOff>
    </xdr:from>
    <xdr:ext cx="534377" cy="259045"/>
    <xdr:sp macro="" textlink="">
      <xdr:nvSpPr>
        <xdr:cNvPr id="373" name="テキスト ボックス 372"/>
        <xdr:cNvSpPr txBox="1"/>
      </xdr:nvSpPr>
      <xdr:spPr>
        <a:xfrm>
          <a:off x="8483111" y="101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121076</xdr:rowOff>
    </xdr:from>
    <xdr:to>
      <xdr:col>11</xdr:col>
      <xdr:colOff>358775</xdr:colOff>
      <xdr:row>59</xdr:row>
      <xdr:rowOff>51226</xdr:rowOff>
    </xdr:to>
    <xdr:sp macro="" textlink="">
      <xdr:nvSpPr>
        <xdr:cNvPr id="374" name="円/楕円 373"/>
        <xdr:cNvSpPr/>
      </xdr:nvSpPr>
      <xdr:spPr>
        <a:xfrm>
          <a:off x="7810500" y="100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42353</xdr:rowOff>
    </xdr:from>
    <xdr:ext cx="534377" cy="259045"/>
    <xdr:sp macro="" textlink="">
      <xdr:nvSpPr>
        <xdr:cNvPr id="375" name="テキスト ボックス 374"/>
        <xdr:cNvSpPr txBox="1"/>
      </xdr:nvSpPr>
      <xdr:spPr>
        <a:xfrm>
          <a:off x="7594111" y="1015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154998</xdr:rowOff>
    </xdr:from>
    <xdr:to>
      <xdr:col>10</xdr:col>
      <xdr:colOff>155575</xdr:colOff>
      <xdr:row>59</xdr:row>
      <xdr:rowOff>85148</xdr:rowOff>
    </xdr:to>
    <xdr:sp macro="" textlink="">
      <xdr:nvSpPr>
        <xdr:cNvPr id="376" name="円/楕円 375"/>
        <xdr:cNvSpPr/>
      </xdr:nvSpPr>
      <xdr:spPr>
        <a:xfrm>
          <a:off x="6921500" y="100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76275</xdr:rowOff>
    </xdr:from>
    <xdr:ext cx="534377" cy="259045"/>
    <xdr:sp macro="" textlink="">
      <xdr:nvSpPr>
        <xdr:cNvPr id="377" name="テキスト ボックス 376"/>
        <xdr:cNvSpPr txBox="1"/>
      </xdr:nvSpPr>
      <xdr:spPr>
        <a:xfrm>
          <a:off x="6705111" y="101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74538</xdr:rowOff>
    </xdr:from>
    <xdr:to>
      <xdr:col>15</xdr:col>
      <xdr:colOff>180975</xdr:colOff>
      <xdr:row>79</xdr:row>
      <xdr:rowOff>82465</xdr:rowOff>
    </xdr:to>
    <xdr:cxnSp macro="">
      <xdr:nvCxnSpPr>
        <xdr:cNvPr id="408" name="直線コネクタ 407"/>
        <xdr:cNvCxnSpPr/>
      </xdr:nvCxnSpPr>
      <xdr:spPr>
        <a:xfrm>
          <a:off x="9639300" y="13619088"/>
          <a:ext cx="8382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74538</xdr:rowOff>
    </xdr:from>
    <xdr:to>
      <xdr:col>14</xdr:col>
      <xdr:colOff>28575</xdr:colOff>
      <xdr:row>79</xdr:row>
      <xdr:rowOff>78378</xdr:rowOff>
    </xdr:to>
    <xdr:cxnSp macro="">
      <xdr:nvCxnSpPr>
        <xdr:cNvPr id="411" name="直線コネクタ 410"/>
        <xdr:cNvCxnSpPr/>
      </xdr:nvCxnSpPr>
      <xdr:spPr>
        <a:xfrm flipV="1">
          <a:off x="8750300" y="1361908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31665</xdr:rowOff>
    </xdr:from>
    <xdr:to>
      <xdr:col>15</xdr:col>
      <xdr:colOff>231775</xdr:colOff>
      <xdr:row>79</xdr:row>
      <xdr:rowOff>133265</xdr:rowOff>
    </xdr:to>
    <xdr:sp macro="" textlink="">
      <xdr:nvSpPr>
        <xdr:cNvPr id="421" name="円/楕円 420"/>
        <xdr:cNvSpPr/>
      </xdr:nvSpPr>
      <xdr:spPr>
        <a:xfrm>
          <a:off x="10426700" y="135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23738</xdr:rowOff>
    </xdr:from>
    <xdr:to>
      <xdr:col>14</xdr:col>
      <xdr:colOff>79375</xdr:colOff>
      <xdr:row>79</xdr:row>
      <xdr:rowOff>125338</xdr:rowOff>
    </xdr:to>
    <xdr:sp macro="" textlink="">
      <xdr:nvSpPr>
        <xdr:cNvPr id="423" name="円/楕円 422"/>
        <xdr:cNvSpPr/>
      </xdr:nvSpPr>
      <xdr:spPr>
        <a:xfrm>
          <a:off x="9588500" y="135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116465</xdr:rowOff>
    </xdr:from>
    <xdr:ext cx="534377" cy="259045"/>
    <xdr:sp macro="" textlink="">
      <xdr:nvSpPr>
        <xdr:cNvPr id="424" name="テキスト ボックス 423"/>
        <xdr:cNvSpPr txBox="1"/>
      </xdr:nvSpPr>
      <xdr:spPr>
        <a:xfrm>
          <a:off x="9372111" y="136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27578</xdr:rowOff>
    </xdr:from>
    <xdr:to>
      <xdr:col>12</xdr:col>
      <xdr:colOff>561975</xdr:colOff>
      <xdr:row>79</xdr:row>
      <xdr:rowOff>129178</xdr:rowOff>
    </xdr:to>
    <xdr:sp macro="" textlink="">
      <xdr:nvSpPr>
        <xdr:cNvPr id="425" name="円/楕円 424"/>
        <xdr:cNvSpPr/>
      </xdr:nvSpPr>
      <xdr:spPr>
        <a:xfrm>
          <a:off x="8699500" y="135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120305</xdr:rowOff>
    </xdr:from>
    <xdr:ext cx="534377" cy="259045"/>
    <xdr:sp macro="" textlink="">
      <xdr:nvSpPr>
        <xdr:cNvPr id="426" name="テキスト ボックス 425"/>
        <xdr:cNvSpPr txBox="1"/>
      </xdr:nvSpPr>
      <xdr:spPr>
        <a:xfrm>
          <a:off x="8483111" y="136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70613</xdr:rowOff>
    </xdr:from>
    <xdr:to>
      <xdr:col>15</xdr:col>
      <xdr:colOff>180975</xdr:colOff>
      <xdr:row>97</xdr:row>
      <xdr:rowOff>114770</xdr:rowOff>
    </xdr:to>
    <xdr:cxnSp macro="">
      <xdr:nvCxnSpPr>
        <xdr:cNvPr id="455" name="直線コネクタ 454"/>
        <xdr:cNvCxnSpPr/>
      </xdr:nvCxnSpPr>
      <xdr:spPr>
        <a:xfrm flipV="1">
          <a:off x="9639300" y="16358363"/>
          <a:ext cx="838200" cy="3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16751</xdr:rowOff>
    </xdr:from>
    <xdr:to>
      <xdr:col>14</xdr:col>
      <xdr:colOff>28575</xdr:colOff>
      <xdr:row>97</xdr:row>
      <xdr:rowOff>114770</xdr:rowOff>
    </xdr:to>
    <xdr:cxnSp macro="">
      <xdr:nvCxnSpPr>
        <xdr:cNvPr id="458" name="直線コネクタ 457"/>
        <xdr:cNvCxnSpPr/>
      </xdr:nvCxnSpPr>
      <xdr:spPr>
        <a:xfrm>
          <a:off x="8750300" y="16647401"/>
          <a:ext cx="889000" cy="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19813</xdr:rowOff>
    </xdr:from>
    <xdr:to>
      <xdr:col>15</xdr:col>
      <xdr:colOff>231775</xdr:colOff>
      <xdr:row>95</xdr:row>
      <xdr:rowOff>121413</xdr:rowOff>
    </xdr:to>
    <xdr:sp macro="" textlink="">
      <xdr:nvSpPr>
        <xdr:cNvPr id="468" name="円/楕円 467"/>
        <xdr:cNvSpPr/>
      </xdr:nvSpPr>
      <xdr:spPr>
        <a:xfrm>
          <a:off x="10426700" y="163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42690</xdr:rowOff>
    </xdr:from>
    <xdr:ext cx="534377" cy="259045"/>
    <xdr:sp macro="" textlink="">
      <xdr:nvSpPr>
        <xdr:cNvPr id="469" name="普通建設事業費 （ うち更新整備　）該当値テキスト"/>
        <xdr:cNvSpPr txBox="1"/>
      </xdr:nvSpPr>
      <xdr:spPr>
        <a:xfrm>
          <a:off x="10528300" y="161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63970</xdr:rowOff>
    </xdr:from>
    <xdr:to>
      <xdr:col>14</xdr:col>
      <xdr:colOff>79375</xdr:colOff>
      <xdr:row>97</xdr:row>
      <xdr:rowOff>165570</xdr:rowOff>
    </xdr:to>
    <xdr:sp macro="" textlink="">
      <xdr:nvSpPr>
        <xdr:cNvPr id="470" name="円/楕円 469"/>
        <xdr:cNvSpPr/>
      </xdr:nvSpPr>
      <xdr:spPr>
        <a:xfrm>
          <a:off x="9588500" y="166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156697</xdr:rowOff>
    </xdr:from>
    <xdr:ext cx="534377" cy="259045"/>
    <xdr:sp macro="" textlink="">
      <xdr:nvSpPr>
        <xdr:cNvPr id="471" name="テキスト ボックス 470"/>
        <xdr:cNvSpPr txBox="1"/>
      </xdr:nvSpPr>
      <xdr:spPr>
        <a:xfrm>
          <a:off x="9372111" y="167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137401</xdr:rowOff>
    </xdr:from>
    <xdr:to>
      <xdr:col>12</xdr:col>
      <xdr:colOff>561975</xdr:colOff>
      <xdr:row>97</xdr:row>
      <xdr:rowOff>67551</xdr:rowOff>
    </xdr:to>
    <xdr:sp macro="" textlink="">
      <xdr:nvSpPr>
        <xdr:cNvPr id="472" name="円/楕円 471"/>
        <xdr:cNvSpPr/>
      </xdr:nvSpPr>
      <xdr:spPr>
        <a:xfrm>
          <a:off x="8699500" y="165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58678</xdr:rowOff>
    </xdr:from>
    <xdr:ext cx="534377" cy="259045"/>
    <xdr:sp macro="" textlink="">
      <xdr:nvSpPr>
        <xdr:cNvPr id="473" name="テキスト ボックス 472"/>
        <xdr:cNvSpPr txBox="1"/>
      </xdr:nvSpPr>
      <xdr:spPr>
        <a:xfrm>
          <a:off x="8483111" y="166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169106</xdr:rowOff>
    </xdr:from>
    <xdr:to>
      <xdr:col>23</xdr:col>
      <xdr:colOff>517525</xdr:colOff>
      <xdr:row>39</xdr:row>
      <xdr:rowOff>41017</xdr:rowOff>
    </xdr:to>
    <xdr:cxnSp macro="">
      <xdr:nvCxnSpPr>
        <xdr:cNvPr id="502" name="直線コネクタ 501"/>
        <xdr:cNvCxnSpPr/>
      </xdr:nvCxnSpPr>
      <xdr:spPr>
        <a:xfrm>
          <a:off x="15481300" y="6684206"/>
          <a:ext cx="838200" cy="4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169106</xdr:rowOff>
    </xdr:from>
    <xdr:to>
      <xdr:col>22</xdr:col>
      <xdr:colOff>365125</xdr:colOff>
      <xdr:row>39</xdr:row>
      <xdr:rowOff>11695</xdr:rowOff>
    </xdr:to>
    <xdr:cxnSp macro="">
      <xdr:nvCxnSpPr>
        <xdr:cNvPr id="505" name="直線コネクタ 504"/>
        <xdr:cNvCxnSpPr/>
      </xdr:nvCxnSpPr>
      <xdr:spPr>
        <a:xfrm flipV="1">
          <a:off x="14592300" y="6684206"/>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11695</xdr:rowOff>
    </xdr:from>
    <xdr:to>
      <xdr:col>21</xdr:col>
      <xdr:colOff>161925</xdr:colOff>
      <xdr:row>39</xdr:row>
      <xdr:rowOff>41593</xdr:rowOff>
    </xdr:to>
    <xdr:cxnSp macro="">
      <xdr:nvCxnSpPr>
        <xdr:cNvPr id="508" name="直線コネクタ 507"/>
        <xdr:cNvCxnSpPr/>
      </xdr:nvCxnSpPr>
      <xdr:spPr>
        <a:xfrm flipV="1">
          <a:off x="13703300" y="6698245"/>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55474</xdr:rowOff>
    </xdr:from>
    <xdr:ext cx="469744" cy="259045"/>
    <xdr:sp macro="" textlink="">
      <xdr:nvSpPr>
        <xdr:cNvPr id="510" name="テキスト ボックス 509"/>
        <xdr:cNvSpPr txBox="1"/>
      </xdr:nvSpPr>
      <xdr:spPr>
        <a:xfrm>
          <a:off x="14357427" y="674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41593</xdr:rowOff>
    </xdr:from>
    <xdr:to>
      <xdr:col>19</xdr:col>
      <xdr:colOff>644525</xdr:colOff>
      <xdr:row>39</xdr:row>
      <xdr:rowOff>41794</xdr:rowOff>
    </xdr:to>
    <xdr:cxnSp macro="">
      <xdr:nvCxnSpPr>
        <xdr:cNvPr id="511" name="直線コネクタ 510"/>
        <xdr:cNvCxnSpPr/>
      </xdr:nvCxnSpPr>
      <xdr:spPr>
        <a:xfrm flipV="1">
          <a:off x="12814300" y="6728143"/>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161667</xdr:rowOff>
    </xdr:from>
    <xdr:to>
      <xdr:col>23</xdr:col>
      <xdr:colOff>568325</xdr:colOff>
      <xdr:row>39</xdr:row>
      <xdr:rowOff>91817</xdr:rowOff>
    </xdr:to>
    <xdr:sp macro="" textlink="">
      <xdr:nvSpPr>
        <xdr:cNvPr id="521" name="円/楕円 520"/>
        <xdr:cNvSpPr/>
      </xdr:nvSpPr>
      <xdr:spPr>
        <a:xfrm>
          <a:off x="16268700" y="66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118306</xdr:rowOff>
    </xdr:from>
    <xdr:to>
      <xdr:col>22</xdr:col>
      <xdr:colOff>415925</xdr:colOff>
      <xdr:row>39</xdr:row>
      <xdr:rowOff>48456</xdr:rowOff>
    </xdr:to>
    <xdr:sp macro="" textlink="">
      <xdr:nvSpPr>
        <xdr:cNvPr id="523" name="円/楕円 522"/>
        <xdr:cNvSpPr/>
      </xdr:nvSpPr>
      <xdr:spPr>
        <a:xfrm>
          <a:off x="15430500" y="66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64983</xdr:rowOff>
    </xdr:from>
    <xdr:ext cx="534377" cy="259045"/>
    <xdr:sp macro="" textlink="">
      <xdr:nvSpPr>
        <xdr:cNvPr id="524" name="テキスト ボックス 523"/>
        <xdr:cNvSpPr txBox="1"/>
      </xdr:nvSpPr>
      <xdr:spPr>
        <a:xfrm>
          <a:off x="15214111" y="64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132345</xdr:rowOff>
    </xdr:from>
    <xdr:to>
      <xdr:col>21</xdr:col>
      <xdr:colOff>212725</xdr:colOff>
      <xdr:row>39</xdr:row>
      <xdr:rowOff>62495</xdr:rowOff>
    </xdr:to>
    <xdr:sp macro="" textlink="">
      <xdr:nvSpPr>
        <xdr:cNvPr id="525" name="円/楕円 524"/>
        <xdr:cNvSpPr/>
      </xdr:nvSpPr>
      <xdr:spPr>
        <a:xfrm>
          <a:off x="14541500" y="66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79022</xdr:rowOff>
    </xdr:from>
    <xdr:ext cx="469744" cy="259045"/>
    <xdr:sp macro="" textlink="">
      <xdr:nvSpPr>
        <xdr:cNvPr id="526" name="テキスト ボックス 525"/>
        <xdr:cNvSpPr txBox="1"/>
      </xdr:nvSpPr>
      <xdr:spPr>
        <a:xfrm>
          <a:off x="14357427" y="64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162243</xdr:rowOff>
    </xdr:from>
    <xdr:to>
      <xdr:col>20</xdr:col>
      <xdr:colOff>9525</xdr:colOff>
      <xdr:row>39</xdr:row>
      <xdr:rowOff>92393</xdr:rowOff>
    </xdr:to>
    <xdr:sp macro="" textlink="">
      <xdr:nvSpPr>
        <xdr:cNvPr id="527" name="円/楕円 526"/>
        <xdr:cNvSpPr/>
      </xdr:nvSpPr>
      <xdr:spPr>
        <a:xfrm>
          <a:off x="13652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83520</xdr:rowOff>
    </xdr:from>
    <xdr:ext cx="378565" cy="259045"/>
    <xdr:sp macro="" textlink="">
      <xdr:nvSpPr>
        <xdr:cNvPr id="528" name="テキスト ボックス 527"/>
        <xdr:cNvSpPr txBox="1"/>
      </xdr:nvSpPr>
      <xdr:spPr>
        <a:xfrm>
          <a:off x="13514017" y="677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162444</xdr:rowOff>
    </xdr:from>
    <xdr:to>
      <xdr:col>18</xdr:col>
      <xdr:colOff>492125</xdr:colOff>
      <xdr:row>39</xdr:row>
      <xdr:rowOff>92594</xdr:rowOff>
    </xdr:to>
    <xdr:sp macro="" textlink="">
      <xdr:nvSpPr>
        <xdr:cNvPr id="529" name="円/楕円 528"/>
        <xdr:cNvSpPr/>
      </xdr:nvSpPr>
      <xdr:spPr>
        <a:xfrm>
          <a:off x="12763500" y="66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83721</xdr:rowOff>
    </xdr:from>
    <xdr:ext cx="378565" cy="259045"/>
    <xdr:sp macro="" textlink="">
      <xdr:nvSpPr>
        <xdr:cNvPr id="530" name="テキスト ボックス 529"/>
        <xdr:cNvSpPr txBox="1"/>
      </xdr:nvSpPr>
      <xdr:spPr>
        <a:xfrm>
          <a:off x="12625017" y="677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53474</xdr:rowOff>
    </xdr:from>
    <xdr:to>
      <xdr:col>23</xdr:col>
      <xdr:colOff>517525</xdr:colOff>
      <xdr:row>77</xdr:row>
      <xdr:rowOff>59156</xdr:rowOff>
    </xdr:to>
    <xdr:cxnSp macro="">
      <xdr:nvCxnSpPr>
        <xdr:cNvPr id="620" name="直線コネクタ 619"/>
        <xdr:cNvCxnSpPr/>
      </xdr:nvCxnSpPr>
      <xdr:spPr>
        <a:xfrm>
          <a:off x="15481300" y="13255124"/>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36666</xdr:rowOff>
    </xdr:from>
    <xdr:to>
      <xdr:col>22</xdr:col>
      <xdr:colOff>365125</xdr:colOff>
      <xdr:row>77</xdr:row>
      <xdr:rowOff>53474</xdr:rowOff>
    </xdr:to>
    <xdr:cxnSp macro="">
      <xdr:nvCxnSpPr>
        <xdr:cNvPr id="623" name="直線コネクタ 622"/>
        <xdr:cNvCxnSpPr/>
      </xdr:nvCxnSpPr>
      <xdr:spPr>
        <a:xfrm>
          <a:off x="14592300" y="13238316"/>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36666</xdr:rowOff>
    </xdr:from>
    <xdr:to>
      <xdr:col>21</xdr:col>
      <xdr:colOff>161925</xdr:colOff>
      <xdr:row>77</xdr:row>
      <xdr:rowOff>44320</xdr:rowOff>
    </xdr:to>
    <xdr:cxnSp macro="">
      <xdr:nvCxnSpPr>
        <xdr:cNvPr id="626" name="直線コネクタ 625"/>
        <xdr:cNvCxnSpPr/>
      </xdr:nvCxnSpPr>
      <xdr:spPr>
        <a:xfrm flipV="1">
          <a:off x="13703300" y="13238316"/>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8559</xdr:rowOff>
    </xdr:from>
    <xdr:to>
      <xdr:col>19</xdr:col>
      <xdr:colOff>644525</xdr:colOff>
      <xdr:row>77</xdr:row>
      <xdr:rowOff>44320</xdr:rowOff>
    </xdr:to>
    <xdr:cxnSp macro="">
      <xdr:nvCxnSpPr>
        <xdr:cNvPr id="629" name="直線コネクタ 628"/>
        <xdr:cNvCxnSpPr/>
      </xdr:nvCxnSpPr>
      <xdr:spPr>
        <a:xfrm>
          <a:off x="12814300" y="13210209"/>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8356</xdr:rowOff>
    </xdr:from>
    <xdr:to>
      <xdr:col>23</xdr:col>
      <xdr:colOff>568325</xdr:colOff>
      <xdr:row>77</xdr:row>
      <xdr:rowOff>109956</xdr:rowOff>
    </xdr:to>
    <xdr:sp macro="" textlink="">
      <xdr:nvSpPr>
        <xdr:cNvPr id="639" name="円/楕円 638"/>
        <xdr:cNvSpPr/>
      </xdr:nvSpPr>
      <xdr:spPr>
        <a:xfrm>
          <a:off x="162687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158233</xdr:rowOff>
    </xdr:from>
    <xdr:ext cx="534377" cy="259045"/>
    <xdr:sp macro="" textlink="">
      <xdr:nvSpPr>
        <xdr:cNvPr id="640" name="公債費該当値テキスト"/>
        <xdr:cNvSpPr txBox="1"/>
      </xdr:nvSpPr>
      <xdr:spPr>
        <a:xfrm>
          <a:off x="16370300" y="131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2674</xdr:rowOff>
    </xdr:from>
    <xdr:to>
      <xdr:col>22</xdr:col>
      <xdr:colOff>415925</xdr:colOff>
      <xdr:row>77</xdr:row>
      <xdr:rowOff>104274</xdr:rowOff>
    </xdr:to>
    <xdr:sp macro="" textlink="">
      <xdr:nvSpPr>
        <xdr:cNvPr id="641" name="円/楕円 640"/>
        <xdr:cNvSpPr/>
      </xdr:nvSpPr>
      <xdr:spPr>
        <a:xfrm>
          <a:off x="15430500" y="132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95401</xdr:rowOff>
    </xdr:from>
    <xdr:ext cx="534377" cy="259045"/>
    <xdr:sp macro="" textlink="">
      <xdr:nvSpPr>
        <xdr:cNvPr id="642" name="テキスト ボックス 641"/>
        <xdr:cNvSpPr txBox="1"/>
      </xdr:nvSpPr>
      <xdr:spPr>
        <a:xfrm>
          <a:off x="15214111" y="132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157316</xdr:rowOff>
    </xdr:from>
    <xdr:to>
      <xdr:col>21</xdr:col>
      <xdr:colOff>212725</xdr:colOff>
      <xdr:row>77</xdr:row>
      <xdr:rowOff>87466</xdr:rowOff>
    </xdr:to>
    <xdr:sp macro="" textlink="">
      <xdr:nvSpPr>
        <xdr:cNvPr id="643" name="円/楕円 642"/>
        <xdr:cNvSpPr/>
      </xdr:nvSpPr>
      <xdr:spPr>
        <a:xfrm>
          <a:off x="14541500" y="131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78593</xdr:rowOff>
    </xdr:from>
    <xdr:ext cx="534377" cy="259045"/>
    <xdr:sp macro="" textlink="">
      <xdr:nvSpPr>
        <xdr:cNvPr id="644" name="テキスト ボックス 643"/>
        <xdr:cNvSpPr txBox="1"/>
      </xdr:nvSpPr>
      <xdr:spPr>
        <a:xfrm>
          <a:off x="14325111" y="132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164970</xdr:rowOff>
    </xdr:from>
    <xdr:to>
      <xdr:col>20</xdr:col>
      <xdr:colOff>9525</xdr:colOff>
      <xdr:row>77</xdr:row>
      <xdr:rowOff>95120</xdr:rowOff>
    </xdr:to>
    <xdr:sp macro="" textlink="">
      <xdr:nvSpPr>
        <xdr:cNvPr id="645" name="円/楕円 644"/>
        <xdr:cNvSpPr/>
      </xdr:nvSpPr>
      <xdr:spPr>
        <a:xfrm>
          <a:off x="13652500" y="131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86247</xdr:rowOff>
    </xdr:from>
    <xdr:ext cx="534377" cy="259045"/>
    <xdr:sp macro="" textlink="">
      <xdr:nvSpPr>
        <xdr:cNvPr id="646" name="テキスト ボックス 645"/>
        <xdr:cNvSpPr txBox="1"/>
      </xdr:nvSpPr>
      <xdr:spPr>
        <a:xfrm>
          <a:off x="13436111" y="132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129209</xdr:rowOff>
    </xdr:from>
    <xdr:to>
      <xdr:col>18</xdr:col>
      <xdr:colOff>492125</xdr:colOff>
      <xdr:row>77</xdr:row>
      <xdr:rowOff>59359</xdr:rowOff>
    </xdr:to>
    <xdr:sp macro="" textlink="">
      <xdr:nvSpPr>
        <xdr:cNvPr id="647" name="円/楕円 646"/>
        <xdr:cNvSpPr/>
      </xdr:nvSpPr>
      <xdr:spPr>
        <a:xfrm>
          <a:off x="12763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50486</xdr:rowOff>
    </xdr:from>
    <xdr:ext cx="534377" cy="259045"/>
    <xdr:sp macro="" textlink="">
      <xdr:nvSpPr>
        <xdr:cNvPr id="648" name="テキスト ボックス 647"/>
        <xdr:cNvSpPr txBox="1"/>
      </xdr:nvSpPr>
      <xdr:spPr>
        <a:xfrm>
          <a:off x="12547111" y="1325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103769</xdr:rowOff>
    </xdr:from>
    <xdr:to>
      <xdr:col>23</xdr:col>
      <xdr:colOff>517525</xdr:colOff>
      <xdr:row>98</xdr:row>
      <xdr:rowOff>130291</xdr:rowOff>
    </xdr:to>
    <xdr:cxnSp macro="">
      <xdr:nvCxnSpPr>
        <xdr:cNvPr id="675" name="直線コネクタ 674"/>
        <xdr:cNvCxnSpPr/>
      </xdr:nvCxnSpPr>
      <xdr:spPr>
        <a:xfrm>
          <a:off x="15481300" y="16905869"/>
          <a:ext cx="8382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101341</xdr:rowOff>
    </xdr:from>
    <xdr:to>
      <xdr:col>22</xdr:col>
      <xdr:colOff>365125</xdr:colOff>
      <xdr:row>98</xdr:row>
      <xdr:rowOff>103769</xdr:rowOff>
    </xdr:to>
    <xdr:cxnSp macro="">
      <xdr:nvCxnSpPr>
        <xdr:cNvPr id="678" name="直線コネクタ 677"/>
        <xdr:cNvCxnSpPr/>
      </xdr:nvCxnSpPr>
      <xdr:spPr>
        <a:xfrm>
          <a:off x="14592300" y="16903441"/>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95132</xdr:rowOff>
    </xdr:from>
    <xdr:to>
      <xdr:col>21</xdr:col>
      <xdr:colOff>161925</xdr:colOff>
      <xdr:row>98</xdr:row>
      <xdr:rowOff>101341</xdr:rowOff>
    </xdr:to>
    <xdr:cxnSp macro="">
      <xdr:nvCxnSpPr>
        <xdr:cNvPr id="681" name="直線コネクタ 680"/>
        <xdr:cNvCxnSpPr/>
      </xdr:nvCxnSpPr>
      <xdr:spPr>
        <a:xfrm>
          <a:off x="13703300" y="16897232"/>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95132</xdr:rowOff>
    </xdr:from>
    <xdr:to>
      <xdr:col>19</xdr:col>
      <xdr:colOff>644525</xdr:colOff>
      <xdr:row>98</xdr:row>
      <xdr:rowOff>136742</xdr:rowOff>
    </xdr:to>
    <xdr:cxnSp macro="">
      <xdr:nvCxnSpPr>
        <xdr:cNvPr id="684" name="直線コネクタ 683"/>
        <xdr:cNvCxnSpPr/>
      </xdr:nvCxnSpPr>
      <xdr:spPr>
        <a:xfrm flipV="1">
          <a:off x="12814300" y="16897232"/>
          <a:ext cx="8890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79491</xdr:rowOff>
    </xdr:from>
    <xdr:to>
      <xdr:col>23</xdr:col>
      <xdr:colOff>568325</xdr:colOff>
      <xdr:row>99</xdr:row>
      <xdr:rowOff>9641</xdr:rowOff>
    </xdr:to>
    <xdr:sp macro="" textlink="">
      <xdr:nvSpPr>
        <xdr:cNvPr id="694" name="円/楕円 693"/>
        <xdr:cNvSpPr/>
      </xdr:nvSpPr>
      <xdr:spPr>
        <a:xfrm>
          <a:off x="162687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52969</xdr:rowOff>
    </xdr:from>
    <xdr:to>
      <xdr:col>22</xdr:col>
      <xdr:colOff>415925</xdr:colOff>
      <xdr:row>98</xdr:row>
      <xdr:rowOff>154569</xdr:rowOff>
    </xdr:to>
    <xdr:sp macro="" textlink="">
      <xdr:nvSpPr>
        <xdr:cNvPr id="696" name="円/楕円 695"/>
        <xdr:cNvSpPr/>
      </xdr:nvSpPr>
      <xdr:spPr>
        <a:xfrm>
          <a:off x="15430500" y="168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145696</xdr:rowOff>
    </xdr:from>
    <xdr:ext cx="469744" cy="259045"/>
    <xdr:sp macro="" textlink="">
      <xdr:nvSpPr>
        <xdr:cNvPr id="697" name="テキスト ボックス 696"/>
        <xdr:cNvSpPr txBox="1"/>
      </xdr:nvSpPr>
      <xdr:spPr>
        <a:xfrm>
          <a:off x="15246427" y="1694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50541</xdr:rowOff>
    </xdr:from>
    <xdr:to>
      <xdr:col>21</xdr:col>
      <xdr:colOff>212725</xdr:colOff>
      <xdr:row>98</xdr:row>
      <xdr:rowOff>152141</xdr:rowOff>
    </xdr:to>
    <xdr:sp macro="" textlink="">
      <xdr:nvSpPr>
        <xdr:cNvPr id="698" name="円/楕円 697"/>
        <xdr:cNvSpPr/>
      </xdr:nvSpPr>
      <xdr:spPr>
        <a:xfrm>
          <a:off x="14541500" y="16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143268</xdr:rowOff>
    </xdr:from>
    <xdr:ext cx="469744" cy="259045"/>
    <xdr:sp macro="" textlink="">
      <xdr:nvSpPr>
        <xdr:cNvPr id="699" name="テキスト ボックス 698"/>
        <xdr:cNvSpPr txBox="1"/>
      </xdr:nvSpPr>
      <xdr:spPr>
        <a:xfrm>
          <a:off x="14357427" y="1694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44332</xdr:rowOff>
    </xdr:from>
    <xdr:to>
      <xdr:col>20</xdr:col>
      <xdr:colOff>9525</xdr:colOff>
      <xdr:row>98</xdr:row>
      <xdr:rowOff>145932</xdr:rowOff>
    </xdr:to>
    <xdr:sp macro="" textlink="">
      <xdr:nvSpPr>
        <xdr:cNvPr id="700" name="円/楕円 699"/>
        <xdr:cNvSpPr/>
      </xdr:nvSpPr>
      <xdr:spPr>
        <a:xfrm>
          <a:off x="13652500" y="168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137059</xdr:rowOff>
    </xdr:from>
    <xdr:ext cx="469744" cy="259045"/>
    <xdr:sp macro="" textlink="">
      <xdr:nvSpPr>
        <xdr:cNvPr id="701" name="テキスト ボックス 700"/>
        <xdr:cNvSpPr txBox="1"/>
      </xdr:nvSpPr>
      <xdr:spPr>
        <a:xfrm>
          <a:off x="13468427" y="169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85942</xdr:rowOff>
    </xdr:from>
    <xdr:to>
      <xdr:col>18</xdr:col>
      <xdr:colOff>492125</xdr:colOff>
      <xdr:row>99</xdr:row>
      <xdr:rowOff>16092</xdr:rowOff>
    </xdr:to>
    <xdr:sp macro="" textlink="">
      <xdr:nvSpPr>
        <xdr:cNvPr id="702" name="円/楕円 701"/>
        <xdr:cNvSpPr/>
      </xdr:nvSpPr>
      <xdr:spPr>
        <a:xfrm>
          <a:off x="12763500" y="168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7219</xdr:rowOff>
    </xdr:from>
    <xdr:ext cx="378565" cy="259045"/>
    <xdr:sp macro="" textlink="">
      <xdr:nvSpPr>
        <xdr:cNvPr id="703" name="テキスト ボックス 702"/>
        <xdr:cNvSpPr txBox="1"/>
      </xdr:nvSpPr>
      <xdr:spPr>
        <a:xfrm>
          <a:off x="12625017" y="1698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130328</xdr:rowOff>
    </xdr:from>
    <xdr:to>
      <xdr:col>32</xdr:col>
      <xdr:colOff>187325</xdr:colOff>
      <xdr:row>38</xdr:row>
      <xdr:rowOff>130647</xdr:rowOff>
    </xdr:to>
    <xdr:cxnSp macro="">
      <xdr:nvCxnSpPr>
        <xdr:cNvPr id="730" name="直線コネクタ 729"/>
        <xdr:cNvCxnSpPr/>
      </xdr:nvCxnSpPr>
      <xdr:spPr>
        <a:xfrm flipV="1">
          <a:off x="21323300" y="6645428"/>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130647</xdr:rowOff>
    </xdr:from>
    <xdr:to>
      <xdr:col>31</xdr:col>
      <xdr:colOff>34925</xdr:colOff>
      <xdr:row>38</xdr:row>
      <xdr:rowOff>130921</xdr:rowOff>
    </xdr:to>
    <xdr:cxnSp macro="">
      <xdr:nvCxnSpPr>
        <xdr:cNvPr id="733" name="直線コネクタ 732"/>
        <xdr:cNvCxnSpPr/>
      </xdr:nvCxnSpPr>
      <xdr:spPr>
        <a:xfrm flipV="1">
          <a:off x="20434300" y="664574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108931</xdr:rowOff>
    </xdr:from>
    <xdr:to>
      <xdr:col>29</xdr:col>
      <xdr:colOff>517525</xdr:colOff>
      <xdr:row>38</xdr:row>
      <xdr:rowOff>130921</xdr:rowOff>
    </xdr:to>
    <xdr:cxnSp macro="">
      <xdr:nvCxnSpPr>
        <xdr:cNvPr id="736" name="直線コネクタ 735"/>
        <xdr:cNvCxnSpPr/>
      </xdr:nvCxnSpPr>
      <xdr:spPr>
        <a:xfrm>
          <a:off x="19545300" y="6624031"/>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108931</xdr:rowOff>
    </xdr:from>
    <xdr:to>
      <xdr:col>28</xdr:col>
      <xdr:colOff>314325</xdr:colOff>
      <xdr:row>38</xdr:row>
      <xdr:rowOff>120634</xdr:rowOff>
    </xdr:to>
    <xdr:cxnSp macro="">
      <xdr:nvCxnSpPr>
        <xdr:cNvPr id="739" name="直線コネクタ 738"/>
        <xdr:cNvCxnSpPr/>
      </xdr:nvCxnSpPr>
      <xdr:spPr>
        <a:xfrm flipV="1">
          <a:off x="18656300" y="6624031"/>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79528</xdr:rowOff>
    </xdr:from>
    <xdr:to>
      <xdr:col>32</xdr:col>
      <xdr:colOff>238125</xdr:colOff>
      <xdr:row>39</xdr:row>
      <xdr:rowOff>9678</xdr:rowOff>
    </xdr:to>
    <xdr:sp macro="" textlink="">
      <xdr:nvSpPr>
        <xdr:cNvPr id="749" name="円/楕円 748"/>
        <xdr:cNvSpPr/>
      </xdr:nvSpPr>
      <xdr:spPr>
        <a:xfrm>
          <a:off x="221107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165905</xdr:rowOff>
    </xdr:from>
    <xdr:ext cx="378565" cy="259045"/>
    <xdr:sp macro="" textlink="">
      <xdr:nvSpPr>
        <xdr:cNvPr id="750" name="投資及び出資金該当値テキスト"/>
        <xdr:cNvSpPr txBox="1"/>
      </xdr:nvSpPr>
      <xdr:spPr>
        <a:xfrm>
          <a:off x="22212300" y="650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79847</xdr:rowOff>
    </xdr:from>
    <xdr:to>
      <xdr:col>31</xdr:col>
      <xdr:colOff>85725</xdr:colOff>
      <xdr:row>39</xdr:row>
      <xdr:rowOff>9997</xdr:rowOff>
    </xdr:to>
    <xdr:sp macro="" textlink="">
      <xdr:nvSpPr>
        <xdr:cNvPr id="751" name="円/楕円 750"/>
        <xdr:cNvSpPr/>
      </xdr:nvSpPr>
      <xdr:spPr>
        <a:xfrm>
          <a:off x="21272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1124</xdr:rowOff>
    </xdr:from>
    <xdr:ext cx="378565" cy="259045"/>
    <xdr:sp macro="" textlink="">
      <xdr:nvSpPr>
        <xdr:cNvPr id="752" name="テキスト ボックス 751"/>
        <xdr:cNvSpPr txBox="1"/>
      </xdr:nvSpPr>
      <xdr:spPr>
        <a:xfrm>
          <a:off x="21134017" y="668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80121</xdr:rowOff>
    </xdr:from>
    <xdr:to>
      <xdr:col>29</xdr:col>
      <xdr:colOff>568325</xdr:colOff>
      <xdr:row>39</xdr:row>
      <xdr:rowOff>10271</xdr:rowOff>
    </xdr:to>
    <xdr:sp macro="" textlink="">
      <xdr:nvSpPr>
        <xdr:cNvPr id="753" name="円/楕円 752"/>
        <xdr:cNvSpPr/>
      </xdr:nvSpPr>
      <xdr:spPr>
        <a:xfrm>
          <a:off x="20383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1398</xdr:rowOff>
    </xdr:from>
    <xdr:ext cx="378565" cy="259045"/>
    <xdr:sp macro="" textlink="">
      <xdr:nvSpPr>
        <xdr:cNvPr id="754" name="テキスト ボックス 753"/>
        <xdr:cNvSpPr txBox="1"/>
      </xdr:nvSpPr>
      <xdr:spPr>
        <a:xfrm>
          <a:off x="20245017" y="668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58131</xdr:rowOff>
    </xdr:from>
    <xdr:to>
      <xdr:col>28</xdr:col>
      <xdr:colOff>365125</xdr:colOff>
      <xdr:row>38</xdr:row>
      <xdr:rowOff>159731</xdr:rowOff>
    </xdr:to>
    <xdr:sp macro="" textlink="">
      <xdr:nvSpPr>
        <xdr:cNvPr id="755" name="円/楕円 754"/>
        <xdr:cNvSpPr/>
      </xdr:nvSpPr>
      <xdr:spPr>
        <a:xfrm>
          <a:off x="19494500" y="65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150858</xdr:rowOff>
    </xdr:from>
    <xdr:ext cx="378565" cy="259045"/>
    <xdr:sp macro="" textlink="">
      <xdr:nvSpPr>
        <xdr:cNvPr id="756" name="テキスト ボックス 755"/>
        <xdr:cNvSpPr txBox="1"/>
      </xdr:nvSpPr>
      <xdr:spPr>
        <a:xfrm>
          <a:off x="19356017" y="666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69834</xdr:rowOff>
    </xdr:from>
    <xdr:to>
      <xdr:col>27</xdr:col>
      <xdr:colOff>161925</xdr:colOff>
      <xdr:row>38</xdr:row>
      <xdr:rowOff>171434</xdr:rowOff>
    </xdr:to>
    <xdr:sp macro="" textlink="">
      <xdr:nvSpPr>
        <xdr:cNvPr id="757" name="円/楕円 756"/>
        <xdr:cNvSpPr/>
      </xdr:nvSpPr>
      <xdr:spPr>
        <a:xfrm>
          <a:off x="18605500" y="65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162561</xdr:rowOff>
    </xdr:from>
    <xdr:ext cx="378565" cy="259045"/>
    <xdr:sp macro="" textlink="">
      <xdr:nvSpPr>
        <xdr:cNvPr id="758" name="テキスト ボックス 757"/>
        <xdr:cNvSpPr txBox="1"/>
      </xdr:nvSpPr>
      <xdr:spPr>
        <a:xfrm>
          <a:off x="18467017" y="6677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168313</xdr:rowOff>
    </xdr:from>
    <xdr:to>
      <xdr:col>32</xdr:col>
      <xdr:colOff>187325</xdr:colOff>
      <xdr:row>56</xdr:row>
      <xdr:rowOff>1245</xdr:rowOff>
    </xdr:to>
    <xdr:cxnSp macro="">
      <xdr:nvCxnSpPr>
        <xdr:cNvPr id="787" name="直線コネクタ 786"/>
        <xdr:cNvCxnSpPr/>
      </xdr:nvCxnSpPr>
      <xdr:spPr>
        <a:xfrm flipV="1">
          <a:off x="21323300" y="9598063"/>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1245</xdr:rowOff>
    </xdr:from>
    <xdr:to>
      <xdr:col>31</xdr:col>
      <xdr:colOff>34925</xdr:colOff>
      <xdr:row>56</xdr:row>
      <xdr:rowOff>3835</xdr:rowOff>
    </xdr:to>
    <xdr:cxnSp macro="">
      <xdr:nvCxnSpPr>
        <xdr:cNvPr id="790" name="直線コネクタ 789"/>
        <xdr:cNvCxnSpPr/>
      </xdr:nvCxnSpPr>
      <xdr:spPr>
        <a:xfrm flipV="1">
          <a:off x="20434300" y="9602445"/>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3835</xdr:rowOff>
    </xdr:from>
    <xdr:to>
      <xdr:col>29</xdr:col>
      <xdr:colOff>517525</xdr:colOff>
      <xdr:row>56</xdr:row>
      <xdr:rowOff>10198</xdr:rowOff>
    </xdr:to>
    <xdr:cxnSp macro="">
      <xdr:nvCxnSpPr>
        <xdr:cNvPr id="793" name="直線コネクタ 792"/>
        <xdr:cNvCxnSpPr/>
      </xdr:nvCxnSpPr>
      <xdr:spPr>
        <a:xfrm flipV="1">
          <a:off x="19545300" y="960503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10198</xdr:rowOff>
    </xdr:from>
    <xdr:to>
      <xdr:col>28</xdr:col>
      <xdr:colOff>314325</xdr:colOff>
      <xdr:row>56</xdr:row>
      <xdr:rowOff>19266</xdr:rowOff>
    </xdr:to>
    <xdr:cxnSp macro="">
      <xdr:nvCxnSpPr>
        <xdr:cNvPr id="796" name="直線コネクタ 795"/>
        <xdr:cNvCxnSpPr/>
      </xdr:nvCxnSpPr>
      <xdr:spPr>
        <a:xfrm flipV="1">
          <a:off x="18656300" y="961139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117513</xdr:rowOff>
    </xdr:from>
    <xdr:to>
      <xdr:col>32</xdr:col>
      <xdr:colOff>238125</xdr:colOff>
      <xdr:row>56</xdr:row>
      <xdr:rowOff>47663</xdr:rowOff>
    </xdr:to>
    <xdr:sp macro="" textlink="">
      <xdr:nvSpPr>
        <xdr:cNvPr id="806" name="円/楕円 805"/>
        <xdr:cNvSpPr/>
      </xdr:nvSpPr>
      <xdr:spPr>
        <a:xfrm>
          <a:off x="22110700" y="95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140390</xdr:rowOff>
    </xdr:from>
    <xdr:ext cx="534377" cy="259045"/>
    <xdr:sp macro="" textlink="">
      <xdr:nvSpPr>
        <xdr:cNvPr id="807" name="貸付金該当値テキスト"/>
        <xdr:cNvSpPr txBox="1"/>
      </xdr:nvSpPr>
      <xdr:spPr>
        <a:xfrm>
          <a:off x="22212300" y="93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121895</xdr:rowOff>
    </xdr:from>
    <xdr:to>
      <xdr:col>31</xdr:col>
      <xdr:colOff>85725</xdr:colOff>
      <xdr:row>56</xdr:row>
      <xdr:rowOff>52045</xdr:rowOff>
    </xdr:to>
    <xdr:sp macro="" textlink="">
      <xdr:nvSpPr>
        <xdr:cNvPr id="808" name="円/楕円 807"/>
        <xdr:cNvSpPr/>
      </xdr:nvSpPr>
      <xdr:spPr>
        <a:xfrm>
          <a:off x="21272500" y="95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68572</xdr:rowOff>
    </xdr:from>
    <xdr:ext cx="534377" cy="259045"/>
    <xdr:sp macro="" textlink="">
      <xdr:nvSpPr>
        <xdr:cNvPr id="809" name="テキスト ボックス 808"/>
        <xdr:cNvSpPr txBox="1"/>
      </xdr:nvSpPr>
      <xdr:spPr>
        <a:xfrm>
          <a:off x="21056111" y="93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124485</xdr:rowOff>
    </xdr:from>
    <xdr:to>
      <xdr:col>29</xdr:col>
      <xdr:colOff>568325</xdr:colOff>
      <xdr:row>56</xdr:row>
      <xdr:rowOff>54635</xdr:rowOff>
    </xdr:to>
    <xdr:sp macro="" textlink="">
      <xdr:nvSpPr>
        <xdr:cNvPr id="810" name="円/楕円 809"/>
        <xdr:cNvSpPr/>
      </xdr:nvSpPr>
      <xdr:spPr>
        <a:xfrm>
          <a:off x="20383500" y="9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71162</xdr:rowOff>
    </xdr:from>
    <xdr:ext cx="534377" cy="259045"/>
    <xdr:sp macro="" textlink="">
      <xdr:nvSpPr>
        <xdr:cNvPr id="811" name="テキスト ボックス 810"/>
        <xdr:cNvSpPr txBox="1"/>
      </xdr:nvSpPr>
      <xdr:spPr>
        <a:xfrm>
          <a:off x="20167111" y="9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130848</xdr:rowOff>
    </xdr:from>
    <xdr:to>
      <xdr:col>28</xdr:col>
      <xdr:colOff>365125</xdr:colOff>
      <xdr:row>56</xdr:row>
      <xdr:rowOff>60998</xdr:rowOff>
    </xdr:to>
    <xdr:sp macro="" textlink="">
      <xdr:nvSpPr>
        <xdr:cNvPr id="812" name="円/楕円 811"/>
        <xdr:cNvSpPr/>
      </xdr:nvSpPr>
      <xdr:spPr>
        <a:xfrm>
          <a:off x="19494500" y="95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77525</xdr:rowOff>
    </xdr:from>
    <xdr:ext cx="534377" cy="259045"/>
    <xdr:sp macro="" textlink="">
      <xdr:nvSpPr>
        <xdr:cNvPr id="813" name="テキスト ボックス 812"/>
        <xdr:cNvSpPr txBox="1"/>
      </xdr:nvSpPr>
      <xdr:spPr>
        <a:xfrm>
          <a:off x="19278111" y="93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139916</xdr:rowOff>
    </xdr:from>
    <xdr:to>
      <xdr:col>27</xdr:col>
      <xdr:colOff>161925</xdr:colOff>
      <xdr:row>56</xdr:row>
      <xdr:rowOff>70066</xdr:rowOff>
    </xdr:to>
    <xdr:sp macro="" textlink="">
      <xdr:nvSpPr>
        <xdr:cNvPr id="814" name="円/楕円 813"/>
        <xdr:cNvSpPr/>
      </xdr:nvSpPr>
      <xdr:spPr>
        <a:xfrm>
          <a:off x="18605500" y="95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86593</xdr:rowOff>
    </xdr:from>
    <xdr:ext cx="534377" cy="259045"/>
    <xdr:sp macro="" textlink="">
      <xdr:nvSpPr>
        <xdr:cNvPr id="815" name="テキスト ボックス 814"/>
        <xdr:cNvSpPr txBox="1"/>
      </xdr:nvSpPr>
      <xdr:spPr>
        <a:xfrm>
          <a:off x="18389111" y="93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41840</xdr:rowOff>
    </xdr:from>
    <xdr:to>
      <xdr:col>32</xdr:col>
      <xdr:colOff>187325</xdr:colOff>
      <xdr:row>74</xdr:row>
      <xdr:rowOff>121165</xdr:rowOff>
    </xdr:to>
    <xdr:cxnSp macro="">
      <xdr:nvCxnSpPr>
        <xdr:cNvPr id="845" name="直線コネクタ 844"/>
        <xdr:cNvCxnSpPr/>
      </xdr:nvCxnSpPr>
      <xdr:spPr>
        <a:xfrm flipV="1">
          <a:off x="21323300" y="12729140"/>
          <a:ext cx="8382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52756</xdr:rowOff>
    </xdr:from>
    <xdr:to>
      <xdr:col>31</xdr:col>
      <xdr:colOff>34925</xdr:colOff>
      <xdr:row>74</xdr:row>
      <xdr:rowOff>121165</xdr:rowOff>
    </xdr:to>
    <xdr:cxnSp macro="">
      <xdr:nvCxnSpPr>
        <xdr:cNvPr id="848" name="直線コネクタ 847"/>
        <xdr:cNvCxnSpPr/>
      </xdr:nvCxnSpPr>
      <xdr:spPr>
        <a:xfrm>
          <a:off x="20434300" y="12740056"/>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52756</xdr:rowOff>
    </xdr:from>
    <xdr:to>
      <xdr:col>29</xdr:col>
      <xdr:colOff>517525</xdr:colOff>
      <xdr:row>75</xdr:row>
      <xdr:rowOff>3569</xdr:rowOff>
    </xdr:to>
    <xdr:cxnSp macro="">
      <xdr:nvCxnSpPr>
        <xdr:cNvPr id="851" name="直線コネクタ 850"/>
        <xdr:cNvCxnSpPr/>
      </xdr:nvCxnSpPr>
      <xdr:spPr>
        <a:xfrm flipV="1">
          <a:off x="19545300" y="12740056"/>
          <a:ext cx="8890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144463</xdr:rowOff>
    </xdr:from>
    <xdr:to>
      <xdr:col>28</xdr:col>
      <xdr:colOff>314325</xdr:colOff>
      <xdr:row>75</xdr:row>
      <xdr:rowOff>3569</xdr:rowOff>
    </xdr:to>
    <xdr:cxnSp macro="">
      <xdr:nvCxnSpPr>
        <xdr:cNvPr id="854" name="直線コネクタ 853"/>
        <xdr:cNvCxnSpPr/>
      </xdr:nvCxnSpPr>
      <xdr:spPr>
        <a:xfrm>
          <a:off x="18656300" y="12831763"/>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162490</xdr:rowOff>
    </xdr:from>
    <xdr:to>
      <xdr:col>32</xdr:col>
      <xdr:colOff>238125</xdr:colOff>
      <xdr:row>74</xdr:row>
      <xdr:rowOff>92640</xdr:rowOff>
    </xdr:to>
    <xdr:sp macro="" textlink="">
      <xdr:nvSpPr>
        <xdr:cNvPr id="864" name="円/楕円 863"/>
        <xdr:cNvSpPr/>
      </xdr:nvSpPr>
      <xdr:spPr>
        <a:xfrm>
          <a:off x="22110700" y="12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13917</xdr:rowOff>
    </xdr:from>
    <xdr:ext cx="534377" cy="259045"/>
    <xdr:sp macro="" textlink="">
      <xdr:nvSpPr>
        <xdr:cNvPr id="865" name="繰出金該当値テキスト"/>
        <xdr:cNvSpPr txBox="1"/>
      </xdr:nvSpPr>
      <xdr:spPr>
        <a:xfrm>
          <a:off x="22212300" y="125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65,137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70365</xdr:rowOff>
    </xdr:from>
    <xdr:to>
      <xdr:col>31</xdr:col>
      <xdr:colOff>85725</xdr:colOff>
      <xdr:row>75</xdr:row>
      <xdr:rowOff>515</xdr:rowOff>
    </xdr:to>
    <xdr:sp macro="" textlink="">
      <xdr:nvSpPr>
        <xdr:cNvPr id="866" name="円/楕円 865"/>
        <xdr:cNvSpPr/>
      </xdr:nvSpPr>
      <xdr:spPr>
        <a:xfrm>
          <a:off x="21272500" y="12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17042</xdr:rowOff>
    </xdr:from>
    <xdr:ext cx="534377" cy="259045"/>
    <xdr:sp macro="" textlink="">
      <xdr:nvSpPr>
        <xdr:cNvPr id="867" name="テキスト ボックス 866"/>
        <xdr:cNvSpPr txBox="1"/>
      </xdr:nvSpPr>
      <xdr:spPr>
        <a:xfrm>
          <a:off x="21056111" y="125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1956</xdr:rowOff>
    </xdr:from>
    <xdr:to>
      <xdr:col>29</xdr:col>
      <xdr:colOff>568325</xdr:colOff>
      <xdr:row>74</xdr:row>
      <xdr:rowOff>103556</xdr:rowOff>
    </xdr:to>
    <xdr:sp macro="" textlink="">
      <xdr:nvSpPr>
        <xdr:cNvPr id="868" name="円/楕円 867"/>
        <xdr:cNvSpPr/>
      </xdr:nvSpPr>
      <xdr:spPr>
        <a:xfrm>
          <a:off x="20383500" y="126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120083</xdr:rowOff>
    </xdr:from>
    <xdr:ext cx="534377" cy="259045"/>
    <xdr:sp macro="" textlink="">
      <xdr:nvSpPr>
        <xdr:cNvPr id="869" name="テキスト ボックス 868"/>
        <xdr:cNvSpPr txBox="1"/>
      </xdr:nvSpPr>
      <xdr:spPr>
        <a:xfrm>
          <a:off x="20167111" y="124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124219</xdr:rowOff>
    </xdr:from>
    <xdr:to>
      <xdr:col>28</xdr:col>
      <xdr:colOff>365125</xdr:colOff>
      <xdr:row>75</xdr:row>
      <xdr:rowOff>54369</xdr:rowOff>
    </xdr:to>
    <xdr:sp macro="" textlink="">
      <xdr:nvSpPr>
        <xdr:cNvPr id="870" name="円/楕円 869"/>
        <xdr:cNvSpPr/>
      </xdr:nvSpPr>
      <xdr:spPr>
        <a:xfrm>
          <a:off x="19494500" y="128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70896</xdr:rowOff>
    </xdr:from>
    <xdr:ext cx="534377" cy="259045"/>
    <xdr:sp macro="" textlink="">
      <xdr:nvSpPr>
        <xdr:cNvPr id="871" name="テキスト ボックス 870"/>
        <xdr:cNvSpPr txBox="1"/>
      </xdr:nvSpPr>
      <xdr:spPr>
        <a:xfrm>
          <a:off x="19278111" y="125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93663</xdr:rowOff>
    </xdr:from>
    <xdr:to>
      <xdr:col>27</xdr:col>
      <xdr:colOff>161925</xdr:colOff>
      <xdr:row>75</xdr:row>
      <xdr:rowOff>23813</xdr:rowOff>
    </xdr:to>
    <xdr:sp macro="" textlink="">
      <xdr:nvSpPr>
        <xdr:cNvPr id="872" name="円/楕円 871"/>
        <xdr:cNvSpPr/>
      </xdr:nvSpPr>
      <xdr:spPr>
        <a:xfrm>
          <a:off x="18605500" y="127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40340</xdr:rowOff>
    </xdr:from>
    <xdr:ext cx="534377" cy="259045"/>
    <xdr:sp macro="" textlink="">
      <xdr:nvSpPr>
        <xdr:cNvPr id="873" name="テキスト ボックス 872"/>
        <xdr:cNvSpPr txBox="1"/>
      </xdr:nvSpPr>
      <xdr:spPr>
        <a:xfrm>
          <a:off x="18389111" y="125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構成比が大きいのは扶助費、物件費、繰出金となっている。</a:t>
          </a:r>
          <a:endParaRPr lang="ja-JP" altLang="ja-JP" sz="1400">
            <a:effectLst/>
          </a:endParaRPr>
        </a:p>
        <a:p>
          <a:r>
            <a:rPr kumimoji="1" lang="ja-JP" altLang="ja-JP" sz="1100">
              <a:solidFill>
                <a:schemeClr val="dk1"/>
              </a:solidFill>
              <a:effectLst/>
              <a:latin typeface="+mn-lt"/>
              <a:ea typeface="+mn-ea"/>
              <a:cs typeface="+mn-cs"/>
            </a:rPr>
            <a:t>扶助費は、生涯福祉等の充実や</a:t>
          </a:r>
          <a:r>
            <a:rPr kumimoji="1" lang="ja-JP" altLang="en-US" sz="1100">
              <a:solidFill>
                <a:schemeClr val="dk1"/>
              </a:solidFill>
              <a:effectLst/>
              <a:latin typeface="+mn-lt"/>
              <a:ea typeface="+mn-ea"/>
              <a:cs typeface="+mn-cs"/>
            </a:rPr>
            <a:t>子ども・子育て支援新制度移行に伴う施設型給付費の増により</a:t>
          </a:r>
          <a:r>
            <a:rPr kumimoji="1" lang="ja-JP" altLang="ja-JP" sz="1100">
              <a:solidFill>
                <a:schemeClr val="dk1"/>
              </a:solidFill>
              <a:effectLst/>
              <a:latin typeface="+mn-lt"/>
              <a:ea typeface="+mn-ea"/>
              <a:cs typeface="+mn-cs"/>
            </a:rPr>
            <a:t>近年増加傾向にあ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今後も増加が見込まれる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普通建設事業費は、</a:t>
          </a:r>
          <a:r>
            <a:rPr kumimoji="1" lang="ja-JP" altLang="ja-JP" sz="1100">
              <a:solidFill>
                <a:schemeClr val="dk1"/>
              </a:solidFill>
              <a:effectLst/>
              <a:latin typeface="+mn-lt"/>
              <a:ea typeface="+mn-ea"/>
              <a:cs typeface="+mn-cs"/>
            </a:rPr>
            <a:t>小学校統廃合に伴う統合小学校建設事業</a:t>
          </a:r>
          <a:r>
            <a:rPr kumimoji="1" lang="ja-JP" altLang="en-US" sz="1100">
              <a:solidFill>
                <a:schemeClr val="dk1"/>
              </a:solidFill>
              <a:effectLst/>
              <a:latin typeface="+mn-lt"/>
              <a:ea typeface="+mn-ea"/>
              <a:cs typeface="+mn-cs"/>
            </a:rPr>
            <a:t>の開始により、前年度と比較して</a:t>
          </a:r>
          <a:r>
            <a:rPr kumimoji="1" lang="en-US" altLang="ja-JP" sz="1100">
              <a:solidFill>
                <a:schemeClr val="dk1"/>
              </a:solidFill>
              <a:effectLst/>
              <a:latin typeface="+mn-lt"/>
              <a:ea typeface="+mn-ea"/>
              <a:cs typeface="+mn-cs"/>
            </a:rPr>
            <a:t>155.6</a:t>
          </a:r>
          <a:r>
            <a:rPr kumimoji="1" lang="ja-JP" altLang="en-US" sz="1100">
              <a:solidFill>
                <a:schemeClr val="dk1"/>
              </a:solidFill>
              <a:effectLst/>
              <a:latin typeface="+mn-lt"/>
              <a:ea typeface="+mn-ea"/>
              <a:cs typeface="+mn-cs"/>
            </a:rPr>
            <a:t>％増加している。</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91041</xdr:rowOff>
    </xdr:from>
    <xdr:to>
      <xdr:col>6</xdr:col>
      <xdr:colOff>511175</xdr:colOff>
      <xdr:row>35</xdr:row>
      <xdr:rowOff>165172</xdr:rowOff>
    </xdr:to>
    <xdr:cxnSp macro="">
      <xdr:nvCxnSpPr>
        <xdr:cNvPr id="63" name="直線コネクタ 62"/>
        <xdr:cNvCxnSpPr/>
      </xdr:nvCxnSpPr>
      <xdr:spPr>
        <a:xfrm>
          <a:off x="3797300" y="5920341"/>
          <a:ext cx="838200" cy="2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91041</xdr:rowOff>
    </xdr:from>
    <xdr:to>
      <xdr:col>5</xdr:col>
      <xdr:colOff>358775</xdr:colOff>
      <xdr:row>35</xdr:row>
      <xdr:rowOff>122718</xdr:rowOff>
    </xdr:to>
    <xdr:cxnSp macro="">
      <xdr:nvCxnSpPr>
        <xdr:cNvPr id="66" name="直線コネクタ 65"/>
        <xdr:cNvCxnSpPr/>
      </xdr:nvCxnSpPr>
      <xdr:spPr>
        <a:xfrm flipV="1">
          <a:off x="2908300" y="5920341"/>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122718</xdr:rowOff>
    </xdr:from>
    <xdr:to>
      <xdr:col>4</xdr:col>
      <xdr:colOff>155575</xdr:colOff>
      <xdr:row>35</xdr:row>
      <xdr:rowOff>140353</xdr:rowOff>
    </xdr:to>
    <xdr:cxnSp macro="">
      <xdr:nvCxnSpPr>
        <xdr:cNvPr id="69" name="直線コネクタ 68"/>
        <xdr:cNvCxnSpPr/>
      </xdr:nvCxnSpPr>
      <xdr:spPr>
        <a:xfrm flipV="1">
          <a:off x="2019300" y="6123468"/>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73406</xdr:rowOff>
    </xdr:from>
    <xdr:to>
      <xdr:col>2</xdr:col>
      <xdr:colOff>638175</xdr:colOff>
      <xdr:row>35</xdr:row>
      <xdr:rowOff>140353</xdr:rowOff>
    </xdr:to>
    <xdr:cxnSp macro="">
      <xdr:nvCxnSpPr>
        <xdr:cNvPr id="72" name="直線コネクタ 71"/>
        <xdr:cNvCxnSpPr/>
      </xdr:nvCxnSpPr>
      <xdr:spPr>
        <a:xfrm>
          <a:off x="1130300" y="607415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114372</xdr:rowOff>
    </xdr:from>
    <xdr:to>
      <xdr:col>6</xdr:col>
      <xdr:colOff>561975</xdr:colOff>
      <xdr:row>36</xdr:row>
      <xdr:rowOff>44522</xdr:rowOff>
    </xdr:to>
    <xdr:sp macro="" textlink="">
      <xdr:nvSpPr>
        <xdr:cNvPr id="82" name="円/楕円 81"/>
        <xdr:cNvSpPr/>
      </xdr:nvSpPr>
      <xdr:spPr>
        <a:xfrm>
          <a:off x="45847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137249</xdr:rowOff>
    </xdr:from>
    <xdr:ext cx="469744" cy="259045"/>
    <xdr:sp macro="" textlink="">
      <xdr:nvSpPr>
        <xdr:cNvPr id="83" name="議会費該当値テキスト"/>
        <xdr:cNvSpPr txBox="1"/>
      </xdr:nvSpPr>
      <xdr:spPr>
        <a:xfrm>
          <a:off x="4686300" y="59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40241</xdr:rowOff>
    </xdr:from>
    <xdr:to>
      <xdr:col>5</xdr:col>
      <xdr:colOff>409575</xdr:colOff>
      <xdr:row>34</xdr:row>
      <xdr:rowOff>141841</xdr:rowOff>
    </xdr:to>
    <xdr:sp macro="" textlink="">
      <xdr:nvSpPr>
        <xdr:cNvPr id="84" name="円/楕円 83"/>
        <xdr:cNvSpPr/>
      </xdr:nvSpPr>
      <xdr:spPr>
        <a:xfrm>
          <a:off x="3746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158368</xdr:rowOff>
    </xdr:from>
    <xdr:ext cx="469744" cy="259045"/>
    <xdr:sp macro="" textlink="">
      <xdr:nvSpPr>
        <xdr:cNvPr id="85" name="テキスト ボックス 84"/>
        <xdr:cNvSpPr txBox="1"/>
      </xdr:nvSpPr>
      <xdr:spPr>
        <a:xfrm>
          <a:off x="3562427"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71918</xdr:rowOff>
    </xdr:from>
    <xdr:to>
      <xdr:col>4</xdr:col>
      <xdr:colOff>206375</xdr:colOff>
      <xdr:row>36</xdr:row>
      <xdr:rowOff>2068</xdr:rowOff>
    </xdr:to>
    <xdr:sp macro="" textlink="">
      <xdr:nvSpPr>
        <xdr:cNvPr id="86" name="円/楕円 85"/>
        <xdr:cNvSpPr/>
      </xdr:nvSpPr>
      <xdr:spPr>
        <a:xfrm>
          <a:off x="2857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164645</xdr:rowOff>
    </xdr:from>
    <xdr:ext cx="469744" cy="259045"/>
    <xdr:sp macro="" textlink="">
      <xdr:nvSpPr>
        <xdr:cNvPr id="87" name="テキスト ボックス 86"/>
        <xdr:cNvSpPr txBox="1"/>
      </xdr:nvSpPr>
      <xdr:spPr>
        <a:xfrm>
          <a:off x="2673427" y="61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89553</xdr:rowOff>
    </xdr:from>
    <xdr:to>
      <xdr:col>3</xdr:col>
      <xdr:colOff>3175</xdr:colOff>
      <xdr:row>36</xdr:row>
      <xdr:rowOff>19703</xdr:rowOff>
    </xdr:to>
    <xdr:sp macro="" textlink="">
      <xdr:nvSpPr>
        <xdr:cNvPr id="88" name="円/楕円 87"/>
        <xdr:cNvSpPr/>
      </xdr:nvSpPr>
      <xdr:spPr>
        <a:xfrm>
          <a:off x="1968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10830</xdr:rowOff>
    </xdr:from>
    <xdr:ext cx="469744" cy="259045"/>
    <xdr:sp macro="" textlink="">
      <xdr:nvSpPr>
        <xdr:cNvPr id="89" name="テキスト ボックス 88"/>
        <xdr:cNvSpPr txBox="1"/>
      </xdr:nvSpPr>
      <xdr:spPr>
        <a:xfrm>
          <a:off x="1784427" y="61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22606</xdr:rowOff>
    </xdr:from>
    <xdr:to>
      <xdr:col>1</xdr:col>
      <xdr:colOff>485775</xdr:colOff>
      <xdr:row>35</xdr:row>
      <xdr:rowOff>124206</xdr:rowOff>
    </xdr:to>
    <xdr:sp macro="" textlink="">
      <xdr:nvSpPr>
        <xdr:cNvPr id="90" name="円/楕円 89"/>
        <xdr:cNvSpPr/>
      </xdr:nvSpPr>
      <xdr:spPr>
        <a:xfrm>
          <a:off x="107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115333</xdr:rowOff>
    </xdr:from>
    <xdr:ext cx="469744" cy="259045"/>
    <xdr:sp macro="" textlink="">
      <xdr:nvSpPr>
        <xdr:cNvPr id="91" name="テキスト ボックス 90"/>
        <xdr:cNvSpPr txBox="1"/>
      </xdr:nvSpPr>
      <xdr:spPr>
        <a:xfrm>
          <a:off x="895427"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23171</xdr:rowOff>
    </xdr:from>
    <xdr:to>
      <xdr:col>6</xdr:col>
      <xdr:colOff>511175</xdr:colOff>
      <xdr:row>58</xdr:row>
      <xdr:rowOff>32978</xdr:rowOff>
    </xdr:to>
    <xdr:cxnSp macro="">
      <xdr:nvCxnSpPr>
        <xdr:cNvPr id="120" name="直線コネクタ 119"/>
        <xdr:cNvCxnSpPr/>
      </xdr:nvCxnSpPr>
      <xdr:spPr>
        <a:xfrm>
          <a:off x="3797300" y="9967271"/>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23171</xdr:rowOff>
    </xdr:from>
    <xdr:to>
      <xdr:col>5</xdr:col>
      <xdr:colOff>358775</xdr:colOff>
      <xdr:row>58</xdr:row>
      <xdr:rowOff>30780</xdr:rowOff>
    </xdr:to>
    <xdr:cxnSp macro="">
      <xdr:nvCxnSpPr>
        <xdr:cNvPr id="123" name="直線コネクタ 122"/>
        <xdr:cNvCxnSpPr/>
      </xdr:nvCxnSpPr>
      <xdr:spPr>
        <a:xfrm flipV="1">
          <a:off x="2908300" y="9967271"/>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25857</xdr:rowOff>
    </xdr:from>
    <xdr:to>
      <xdr:col>4</xdr:col>
      <xdr:colOff>155575</xdr:colOff>
      <xdr:row>58</xdr:row>
      <xdr:rowOff>30780</xdr:rowOff>
    </xdr:to>
    <xdr:cxnSp macro="">
      <xdr:nvCxnSpPr>
        <xdr:cNvPr id="126" name="直線コネクタ 125"/>
        <xdr:cNvCxnSpPr/>
      </xdr:nvCxnSpPr>
      <xdr:spPr>
        <a:xfrm>
          <a:off x="2019300" y="9969957"/>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25857</xdr:rowOff>
    </xdr:from>
    <xdr:to>
      <xdr:col>2</xdr:col>
      <xdr:colOff>638175</xdr:colOff>
      <xdr:row>58</xdr:row>
      <xdr:rowOff>44054</xdr:rowOff>
    </xdr:to>
    <xdr:cxnSp macro="">
      <xdr:nvCxnSpPr>
        <xdr:cNvPr id="129" name="直線コネクタ 128"/>
        <xdr:cNvCxnSpPr/>
      </xdr:nvCxnSpPr>
      <xdr:spPr>
        <a:xfrm flipV="1">
          <a:off x="1130300" y="9969957"/>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153628</xdr:rowOff>
    </xdr:from>
    <xdr:to>
      <xdr:col>6</xdr:col>
      <xdr:colOff>561975</xdr:colOff>
      <xdr:row>58</xdr:row>
      <xdr:rowOff>83778</xdr:rowOff>
    </xdr:to>
    <xdr:sp macro="" textlink="">
      <xdr:nvSpPr>
        <xdr:cNvPr id="139" name="円/楕円 138"/>
        <xdr:cNvSpPr/>
      </xdr:nvSpPr>
      <xdr:spPr>
        <a:xfrm>
          <a:off x="4584700" y="99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68555</xdr:rowOff>
    </xdr:from>
    <xdr:ext cx="534377" cy="259045"/>
    <xdr:sp macro="" textlink="">
      <xdr:nvSpPr>
        <xdr:cNvPr id="140" name="総務費該当値テキスト"/>
        <xdr:cNvSpPr txBox="1"/>
      </xdr:nvSpPr>
      <xdr:spPr>
        <a:xfrm>
          <a:off x="4686300" y="98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143821</xdr:rowOff>
    </xdr:from>
    <xdr:to>
      <xdr:col>5</xdr:col>
      <xdr:colOff>409575</xdr:colOff>
      <xdr:row>58</xdr:row>
      <xdr:rowOff>73971</xdr:rowOff>
    </xdr:to>
    <xdr:sp macro="" textlink="">
      <xdr:nvSpPr>
        <xdr:cNvPr id="141" name="円/楕円 140"/>
        <xdr:cNvSpPr/>
      </xdr:nvSpPr>
      <xdr:spPr>
        <a:xfrm>
          <a:off x="3746500" y="99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65098</xdr:rowOff>
    </xdr:from>
    <xdr:ext cx="534377" cy="259045"/>
    <xdr:sp macro="" textlink="">
      <xdr:nvSpPr>
        <xdr:cNvPr id="142" name="テキスト ボックス 141"/>
        <xdr:cNvSpPr txBox="1"/>
      </xdr:nvSpPr>
      <xdr:spPr>
        <a:xfrm>
          <a:off x="3530111" y="100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151430</xdr:rowOff>
    </xdr:from>
    <xdr:to>
      <xdr:col>4</xdr:col>
      <xdr:colOff>206375</xdr:colOff>
      <xdr:row>58</xdr:row>
      <xdr:rowOff>81580</xdr:rowOff>
    </xdr:to>
    <xdr:sp macro="" textlink="">
      <xdr:nvSpPr>
        <xdr:cNvPr id="143" name="円/楕円 142"/>
        <xdr:cNvSpPr/>
      </xdr:nvSpPr>
      <xdr:spPr>
        <a:xfrm>
          <a:off x="2857500" y="99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72707</xdr:rowOff>
    </xdr:from>
    <xdr:ext cx="534377" cy="259045"/>
    <xdr:sp macro="" textlink="">
      <xdr:nvSpPr>
        <xdr:cNvPr id="144" name="テキスト ボックス 143"/>
        <xdr:cNvSpPr txBox="1"/>
      </xdr:nvSpPr>
      <xdr:spPr>
        <a:xfrm>
          <a:off x="2641111" y="100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146507</xdr:rowOff>
    </xdr:from>
    <xdr:to>
      <xdr:col>3</xdr:col>
      <xdr:colOff>3175</xdr:colOff>
      <xdr:row>58</xdr:row>
      <xdr:rowOff>76657</xdr:rowOff>
    </xdr:to>
    <xdr:sp macro="" textlink="">
      <xdr:nvSpPr>
        <xdr:cNvPr id="145" name="円/楕円 144"/>
        <xdr:cNvSpPr/>
      </xdr:nvSpPr>
      <xdr:spPr>
        <a:xfrm>
          <a:off x="1968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67784</xdr:rowOff>
    </xdr:from>
    <xdr:ext cx="534377" cy="259045"/>
    <xdr:sp macro="" textlink="">
      <xdr:nvSpPr>
        <xdr:cNvPr id="146" name="テキスト ボックス 145"/>
        <xdr:cNvSpPr txBox="1"/>
      </xdr:nvSpPr>
      <xdr:spPr>
        <a:xfrm>
          <a:off x="1752111" y="100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164704</xdr:rowOff>
    </xdr:from>
    <xdr:to>
      <xdr:col>1</xdr:col>
      <xdr:colOff>485775</xdr:colOff>
      <xdr:row>58</xdr:row>
      <xdr:rowOff>94854</xdr:rowOff>
    </xdr:to>
    <xdr:sp macro="" textlink="">
      <xdr:nvSpPr>
        <xdr:cNvPr id="147" name="円/楕円 146"/>
        <xdr:cNvSpPr/>
      </xdr:nvSpPr>
      <xdr:spPr>
        <a:xfrm>
          <a:off x="1079500" y="99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85981</xdr:rowOff>
    </xdr:from>
    <xdr:ext cx="534377" cy="259045"/>
    <xdr:sp macro="" textlink="">
      <xdr:nvSpPr>
        <xdr:cNvPr id="148" name="テキスト ボックス 147"/>
        <xdr:cNvSpPr txBox="1"/>
      </xdr:nvSpPr>
      <xdr:spPr>
        <a:xfrm>
          <a:off x="863111" y="10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89427</xdr:rowOff>
    </xdr:from>
    <xdr:to>
      <xdr:col>6</xdr:col>
      <xdr:colOff>511175</xdr:colOff>
      <xdr:row>78</xdr:row>
      <xdr:rowOff>108576</xdr:rowOff>
    </xdr:to>
    <xdr:cxnSp macro="">
      <xdr:nvCxnSpPr>
        <xdr:cNvPr id="178" name="直線コネクタ 177"/>
        <xdr:cNvCxnSpPr/>
      </xdr:nvCxnSpPr>
      <xdr:spPr>
        <a:xfrm>
          <a:off x="3797300" y="13462527"/>
          <a:ext cx="8382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80984</xdr:rowOff>
    </xdr:from>
    <xdr:to>
      <xdr:col>5</xdr:col>
      <xdr:colOff>358775</xdr:colOff>
      <xdr:row>78</xdr:row>
      <xdr:rowOff>89427</xdr:rowOff>
    </xdr:to>
    <xdr:cxnSp macro="">
      <xdr:nvCxnSpPr>
        <xdr:cNvPr id="181" name="直線コネクタ 180"/>
        <xdr:cNvCxnSpPr/>
      </xdr:nvCxnSpPr>
      <xdr:spPr>
        <a:xfrm>
          <a:off x="2908300" y="13454084"/>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80984</xdr:rowOff>
    </xdr:from>
    <xdr:to>
      <xdr:col>4</xdr:col>
      <xdr:colOff>155575</xdr:colOff>
      <xdr:row>78</xdr:row>
      <xdr:rowOff>121648</xdr:rowOff>
    </xdr:to>
    <xdr:cxnSp macro="">
      <xdr:nvCxnSpPr>
        <xdr:cNvPr id="184" name="直線コネクタ 183"/>
        <xdr:cNvCxnSpPr/>
      </xdr:nvCxnSpPr>
      <xdr:spPr>
        <a:xfrm flipV="1">
          <a:off x="2019300" y="13454084"/>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121648</xdr:rowOff>
    </xdr:from>
    <xdr:to>
      <xdr:col>2</xdr:col>
      <xdr:colOff>638175</xdr:colOff>
      <xdr:row>78</xdr:row>
      <xdr:rowOff>133612</xdr:rowOff>
    </xdr:to>
    <xdr:cxnSp macro="">
      <xdr:nvCxnSpPr>
        <xdr:cNvPr id="187" name="直線コネクタ 186"/>
        <xdr:cNvCxnSpPr/>
      </xdr:nvCxnSpPr>
      <xdr:spPr>
        <a:xfrm flipV="1">
          <a:off x="1130300" y="13494748"/>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57776</xdr:rowOff>
    </xdr:from>
    <xdr:to>
      <xdr:col>6</xdr:col>
      <xdr:colOff>561975</xdr:colOff>
      <xdr:row>78</xdr:row>
      <xdr:rowOff>159376</xdr:rowOff>
    </xdr:to>
    <xdr:sp macro="" textlink="">
      <xdr:nvSpPr>
        <xdr:cNvPr id="197" name="円/楕円 196"/>
        <xdr:cNvSpPr/>
      </xdr:nvSpPr>
      <xdr:spPr>
        <a:xfrm>
          <a:off x="4584700" y="134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144153</xdr:rowOff>
    </xdr:from>
    <xdr:ext cx="599010" cy="259045"/>
    <xdr:sp macro="" textlink="">
      <xdr:nvSpPr>
        <xdr:cNvPr id="198" name="民生費該当値テキスト"/>
        <xdr:cNvSpPr txBox="1"/>
      </xdr:nvSpPr>
      <xdr:spPr>
        <a:xfrm>
          <a:off x="4686300" y="133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38627</xdr:rowOff>
    </xdr:from>
    <xdr:to>
      <xdr:col>5</xdr:col>
      <xdr:colOff>409575</xdr:colOff>
      <xdr:row>78</xdr:row>
      <xdr:rowOff>140227</xdr:rowOff>
    </xdr:to>
    <xdr:sp macro="" textlink="">
      <xdr:nvSpPr>
        <xdr:cNvPr id="199" name="円/楕円 198"/>
        <xdr:cNvSpPr/>
      </xdr:nvSpPr>
      <xdr:spPr>
        <a:xfrm>
          <a:off x="3746500" y="134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131354</xdr:rowOff>
    </xdr:from>
    <xdr:ext cx="599010" cy="259045"/>
    <xdr:sp macro="" textlink="">
      <xdr:nvSpPr>
        <xdr:cNvPr id="200" name="テキスト ボックス 199"/>
        <xdr:cNvSpPr txBox="1"/>
      </xdr:nvSpPr>
      <xdr:spPr>
        <a:xfrm>
          <a:off x="3497794" y="135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30184</xdr:rowOff>
    </xdr:from>
    <xdr:to>
      <xdr:col>4</xdr:col>
      <xdr:colOff>206375</xdr:colOff>
      <xdr:row>78</xdr:row>
      <xdr:rowOff>131784</xdr:rowOff>
    </xdr:to>
    <xdr:sp macro="" textlink="">
      <xdr:nvSpPr>
        <xdr:cNvPr id="201" name="円/楕円 200"/>
        <xdr:cNvSpPr/>
      </xdr:nvSpPr>
      <xdr:spPr>
        <a:xfrm>
          <a:off x="2857500" y="134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122911</xdr:rowOff>
    </xdr:from>
    <xdr:ext cx="599010" cy="259045"/>
    <xdr:sp macro="" textlink="">
      <xdr:nvSpPr>
        <xdr:cNvPr id="202" name="テキスト ボックス 201"/>
        <xdr:cNvSpPr txBox="1"/>
      </xdr:nvSpPr>
      <xdr:spPr>
        <a:xfrm>
          <a:off x="2608794" y="1349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70848</xdr:rowOff>
    </xdr:from>
    <xdr:to>
      <xdr:col>3</xdr:col>
      <xdr:colOff>3175</xdr:colOff>
      <xdr:row>79</xdr:row>
      <xdr:rowOff>998</xdr:rowOff>
    </xdr:to>
    <xdr:sp macro="" textlink="">
      <xdr:nvSpPr>
        <xdr:cNvPr id="203" name="円/楕円 202"/>
        <xdr:cNvSpPr/>
      </xdr:nvSpPr>
      <xdr:spPr>
        <a:xfrm>
          <a:off x="1968500" y="13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163575</xdr:rowOff>
    </xdr:from>
    <xdr:ext cx="599010" cy="259045"/>
    <xdr:sp macro="" textlink="">
      <xdr:nvSpPr>
        <xdr:cNvPr id="204" name="テキスト ボックス 203"/>
        <xdr:cNvSpPr txBox="1"/>
      </xdr:nvSpPr>
      <xdr:spPr>
        <a:xfrm>
          <a:off x="1719794" y="1353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82812</xdr:rowOff>
    </xdr:from>
    <xdr:to>
      <xdr:col>1</xdr:col>
      <xdr:colOff>485775</xdr:colOff>
      <xdr:row>79</xdr:row>
      <xdr:rowOff>12962</xdr:rowOff>
    </xdr:to>
    <xdr:sp macro="" textlink="">
      <xdr:nvSpPr>
        <xdr:cNvPr id="205" name="円/楕円 204"/>
        <xdr:cNvSpPr/>
      </xdr:nvSpPr>
      <xdr:spPr>
        <a:xfrm>
          <a:off x="1079500" y="134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4089</xdr:rowOff>
    </xdr:from>
    <xdr:ext cx="599010" cy="259045"/>
    <xdr:sp macro="" textlink="">
      <xdr:nvSpPr>
        <xdr:cNvPr id="206" name="テキスト ボックス 205"/>
        <xdr:cNvSpPr txBox="1"/>
      </xdr:nvSpPr>
      <xdr:spPr>
        <a:xfrm>
          <a:off x="830794" y="1354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103276</xdr:rowOff>
    </xdr:from>
    <xdr:to>
      <xdr:col>6</xdr:col>
      <xdr:colOff>511175</xdr:colOff>
      <xdr:row>97</xdr:row>
      <xdr:rowOff>111913</xdr:rowOff>
    </xdr:to>
    <xdr:cxnSp macro="">
      <xdr:nvCxnSpPr>
        <xdr:cNvPr id="235" name="直線コネクタ 234"/>
        <xdr:cNvCxnSpPr/>
      </xdr:nvCxnSpPr>
      <xdr:spPr>
        <a:xfrm>
          <a:off x="3797300" y="16733926"/>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85649</xdr:rowOff>
    </xdr:from>
    <xdr:to>
      <xdr:col>5</xdr:col>
      <xdr:colOff>358775</xdr:colOff>
      <xdr:row>97</xdr:row>
      <xdr:rowOff>103276</xdr:rowOff>
    </xdr:to>
    <xdr:cxnSp macro="">
      <xdr:nvCxnSpPr>
        <xdr:cNvPr id="238" name="直線コネクタ 237"/>
        <xdr:cNvCxnSpPr/>
      </xdr:nvCxnSpPr>
      <xdr:spPr>
        <a:xfrm>
          <a:off x="2908300" y="16716299"/>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85649</xdr:rowOff>
    </xdr:from>
    <xdr:to>
      <xdr:col>4</xdr:col>
      <xdr:colOff>155575</xdr:colOff>
      <xdr:row>97</xdr:row>
      <xdr:rowOff>89827</xdr:rowOff>
    </xdr:to>
    <xdr:cxnSp macro="">
      <xdr:nvCxnSpPr>
        <xdr:cNvPr id="241" name="直線コネクタ 240"/>
        <xdr:cNvCxnSpPr/>
      </xdr:nvCxnSpPr>
      <xdr:spPr>
        <a:xfrm flipV="1">
          <a:off x="2019300" y="16716299"/>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60694</xdr:rowOff>
    </xdr:from>
    <xdr:to>
      <xdr:col>2</xdr:col>
      <xdr:colOff>638175</xdr:colOff>
      <xdr:row>97</xdr:row>
      <xdr:rowOff>89827</xdr:rowOff>
    </xdr:to>
    <xdr:cxnSp macro="">
      <xdr:nvCxnSpPr>
        <xdr:cNvPr id="244" name="直線コネクタ 243"/>
        <xdr:cNvCxnSpPr/>
      </xdr:nvCxnSpPr>
      <xdr:spPr>
        <a:xfrm>
          <a:off x="1130300" y="16691344"/>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61113</xdr:rowOff>
    </xdr:from>
    <xdr:to>
      <xdr:col>6</xdr:col>
      <xdr:colOff>561975</xdr:colOff>
      <xdr:row>97</xdr:row>
      <xdr:rowOff>162713</xdr:rowOff>
    </xdr:to>
    <xdr:sp macro="" textlink="">
      <xdr:nvSpPr>
        <xdr:cNvPr id="254" name="円/楕円 253"/>
        <xdr:cNvSpPr/>
      </xdr:nvSpPr>
      <xdr:spPr>
        <a:xfrm>
          <a:off x="4584700" y="166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147490</xdr:rowOff>
    </xdr:from>
    <xdr:ext cx="534377" cy="259045"/>
    <xdr:sp macro="" textlink="">
      <xdr:nvSpPr>
        <xdr:cNvPr id="255" name="衛生費該当値テキスト"/>
        <xdr:cNvSpPr txBox="1"/>
      </xdr:nvSpPr>
      <xdr:spPr>
        <a:xfrm>
          <a:off x="4686300" y="166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52476</xdr:rowOff>
    </xdr:from>
    <xdr:to>
      <xdr:col>5</xdr:col>
      <xdr:colOff>409575</xdr:colOff>
      <xdr:row>97</xdr:row>
      <xdr:rowOff>154076</xdr:rowOff>
    </xdr:to>
    <xdr:sp macro="" textlink="">
      <xdr:nvSpPr>
        <xdr:cNvPr id="256" name="円/楕円 255"/>
        <xdr:cNvSpPr/>
      </xdr:nvSpPr>
      <xdr:spPr>
        <a:xfrm>
          <a:off x="3746500" y="166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145203</xdr:rowOff>
    </xdr:from>
    <xdr:ext cx="534377" cy="259045"/>
    <xdr:sp macro="" textlink="">
      <xdr:nvSpPr>
        <xdr:cNvPr id="257" name="テキスト ボックス 256"/>
        <xdr:cNvSpPr txBox="1"/>
      </xdr:nvSpPr>
      <xdr:spPr>
        <a:xfrm>
          <a:off x="3530111"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34849</xdr:rowOff>
    </xdr:from>
    <xdr:to>
      <xdr:col>4</xdr:col>
      <xdr:colOff>206375</xdr:colOff>
      <xdr:row>97</xdr:row>
      <xdr:rowOff>136449</xdr:rowOff>
    </xdr:to>
    <xdr:sp macro="" textlink="">
      <xdr:nvSpPr>
        <xdr:cNvPr id="258" name="円/楕円 257"/>
        <xdr:cNvSpPr/>
      </xdr:nvSpPr>
      <xdr:spPr>
        <a:xfrm>
          <a:off x="2857500" y="166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127576</xdr:rowOff>
    </xdr:from>
    <xdr:ext cx="534377" cy="259045"/>
    <xdr:sp macro="" textlink="">
      <xdr:nvSpPr>
        <xdr:cNvPr id="259" name="テキスト ボックス 258"/>
        <xdr:cNvSpPr txBox="1"/>
      </xdr:nvSpPr>
      <xdr:spPr>
        <a:xfrm>
          <a:off x="2641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39027</xdr:rowOff>
    </xdr:from>
    <xdr:to>
      <xdr:col>3</xdr:col>
      <xdr:colOff>3175</xdr:colOff>
      <xdr:row>97</xdr:row>
      <xdr:rowOff>140627</xdr:rowOff>
    </xdr:to>
    <xdr:sp macro="" textlink="">
      <xdr:nvSpPr>
        <xdr:cNvPr id="260" name="円/楕円 259"/>
        <xdr:cNvSpPr/>
      </xdr:nvSpPr>
      <xdr:spPr>
        <a:xfrm>
          <a:off x="1968500" y="1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131754</xdr:rowOff>
    </xdr:from>
    <xdr:ext cx="534377" cy="259045"/>
    <xdr:sp macro="" textlink="">
      <xdr:nvSpPr>
        <xdr:cNvPr id="261" name="テキスト ボックス 260"/>
        <xdr:cNvSpPr txBox="1"/>
      </xdr:nvSpPr>
      <xdr:spPr>
        <a:xfrm>
          <a:off x="1752111" y="16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9894</xdr:rowOff>
    </xdr:from>
    <xdr:to>
      <xdr:col>1</xdr:col>
      <xdr:colOff>485775</xdr:colOff>
      <xdr:row>97</xdr:row>
      <xdr:rowOff>111494</xdr:rowOff>
    </xdr:to>
    <xdr:sp macro="" textlink="">
      <xdr:nvSpPr>
        <xdr:cNvPr id="262" name="円/楕円 261"/>
        <xdr:cNvSpPr/>
      </xdr:nvSpPr>
      <xdr:spPr>
        <a:xfrm>
          <a:off x="1079500" y="166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102621</xdr:rowOff>
    </xdr:from>
    <xdr:ext cx="534377" cy="259045"/>
    <xdr:sp macro="" textlink="">
      <xdr:nvSpPr>
        <xdr:cNvPr id="263" name="テキスト ボックス 262"/>
        <xdr:cNvSpPr txBox="1"/>
      </xdr:nvSpPr>
      <xdr:spPr>
        <a:xfrm>
          <a:off x="863111" y="167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125984</xdr:rowOff>
    </xdr:from>
    <xdr:to>
      <xdr:col>15</xdr:col>
      <xdr:colOff>180975</xdr:colOff>
      <xdr:row>37</xdr:row>
      <xdr:rowOff>15684</xdr:rowOff>
    </xdr:to>
    <xdr:cxnSp macro="">
      <xdr:nvCxnSpPr>
        <xdr:cNvPr id="292" name="直線コネクタ 291"/>
        <xdr:cNvCxnSpPr/>
      </xdr:nvCxnSpPr>
      <xdr:spPr>
        <a:xfrm>
          <a:off x="9639300" y="6298184"/>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125984</xdr:rowOff>
    </xdr:from>
    <xdr:to>
      <xdr:col>14</xdr:col>
      <xdr:colOff>28575</xdr:colOff>
      <xdr:row>36</xdr:row>
      <xdr:rowOff>137033</xdr:rowOff>
    </xdr:to>
    <xdr:cxnSp macro="">
      <xdr:nvCxnSpPr>
        <xdr:cNvPr id="295" name="直線コネクタ 294"/>
        <xdr:cNvCxnSpPr/>
      </xdr:nvCxnSpPr>
      <xdr:spPr>
        <a:xfrm flipV="1">
          <a:off x="8750300" y="629818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137033</xdr:rowOff>
    </xdr:from>
    <xdr:to>
      <xdr:col>12</xdr:col>
      <xdr:colOff>511175</xdr:colOff>
      <xdr:row>37</xdr:row>
      <xdr:rowOff>7303</xdr:rowOff>
    </xdr:to>
    <xdr:cxnSp macro="">
      <xdr:nvCxnSpPr>
        <xdr:cNvPr id="298" name="直線コネクタ 297"/>
        <xdr:cNvCxnSpPr/>
      </xdr:nvCxnSpPr>
      <xdr:spPr>
        <a:xfrm flipV="1">
          <a:off x="7861300" y="6309233"/>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82169</xdr:rowOff>
    </xdr:from>
    <xdr:to>
      <xdr:col>11</xdr:col>
      <xdr:colOff>307975</xdr:colOff>
      <xdr:row>37</xdr:row>
      <xdr:rowOff>7303</xdr:rowOff>
    </xdr:to>
    <xdr:cxnSp macro="">
      <xdr:nvCxnSpPr>
        <xdr:cNvPr id="301" name="直線コネクタ 300"/>
        <xdr:cNvCxnSpPr/>
      </xdr:nvCxnSpPr>
      <xdr:spPr>
        <a:xfrm>
          <a:off x="6972300" y="6254369"/>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136334</xdr:rowOff>
    </xdr:from>
    <xdr:to>
      <xdr:col>15</xdr:col>
      <xdr:colOff>231775</xdr:colOff>
      <xdr:row>37</xdr:row>
      <xdr:rowOff>66484</xdr:rowOff>
    </xdr:to>
    <xdr:sp macro="" textlink="">
      <xdr:nvSpPr>
        <xdr:cNvPr id="311" name="円/楕円 310"/>
        <xdr:cNvSpPr/>
      </xdr:nvSpPr>
      <xdr:spPr>
        <a:xfrm>
          <a:off x="104267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159211</xdr:rowOff>
    </xdr:from>
    <xdr:ext cx="469744" cy="259045"/>
    <xdr:sp macro="" textlink="">
      <xdr:nvSpPr>
        <xdr:cNvPr id="312" name="労働費該当値テキスト"/>
        <xdr:cNvSpPr txBox="1"/>
      </xdr:nvSpPr>
      <xdr:spPr>
        <a:xfrm>
          <a:off x="10528300" y="61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75184</xdr:rowOff>
    </xdr:from>
    <xdr:to>
      <xdr:col>14</xdr:col>
      <xdr:colOff>79375</xdr:colOff>
      <xdr:row>37</xdr:row>
      <xdr:rowOff>5334</xdr:rowOff>
    </xdr:to>
    <xdr:sp macro="" textlink="">
      <xdr:nvSpPr>
        <xdr:cNvPr id="313" name="円/楕円 312"/>
        <xdr:cNvSpPr/>
      </xdr:nvSpPr>
      <xdr:spPr>
        <a:xfrm>
          <a:off x="958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21861</xdr:rowOff>
    </xdr:from>
    <xdr:ext cx="469744" cy="259045"/>
    <xdr:sp macro="" textlink="">
      <xdr:nvSpPr>
        <xdr:cNvPr id="314" name="テキスト ボックス 313"/>
        <xdr:cNvSpPr txBox="1"/>
      </xdr:nvSpPr>
      <xdr:spPr>
        <a:xfrm>
          <a:off x="9404427"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86233</xdr:rowOff>
    </xdr:from>
    <xdr:to>
      <xdr:col>12</xdr:col>
      <xdr:colOff>561975</xdr:colOff>
      <xdr:row>37</xdr:row>
      <xdr:rowOff>16383</xdr:rowOff>
    </xdr:to>
    <xdr:sp macro="" textlink="">
      <xdr:nvSpPr>
        <xdr:cNvPr id="315" name="円/楕円 314"/>
        <xdr:cNvSpPr/>
      </xdr:nvSpPr>
      <xdr:spPr>
        <a:xfrm>
          <a:off x="869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32910</xdr:rowOff>
    </xdr:from>
    <xdr:ext cx="469744" cy="259045"/>
    <xdr:sp macro="" textlink="">
      <xdr:nvSpPr>
        <xdr:cNvPr id="316" name="テキスト ボックス 315"/>
        <xdr:cNvSpPr txBox="1"/>
      </xdr:nvSpPr>
      <xdr:spPr>
        <a:xfrm>
          <a:off x="8515427"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127953</xdr:rowOff>
    </xdr:from>
    <xdr:to>
      <xdr:col>11</xdr:col>
      <xdr:colOff>358775</xdr:colOff>
      <xdr:row>37</xdr:row>
      <xdr:rowOff>58103</xdr:rowOff>
    </xdr:to>
    <xdr:sp macro="" textlink="">
      <xdr:nvSpPr>
        <xdr:cNvPr id="317" name="円/楕円 316"/>
        <xdr:cNvSpPr/>
      </xdr:nvSpPr>
      <xdr:spPr>
        <a:xfrm>
          <a:off x="78105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49230</xdr:rowOff>
    </xdr:from>
    <xdr:ext cx="469744" cy="259045"/>
    <xdr:sp macro="" textlink="">
      <xdr:nvSpPr>
        <xdr:cNvPr id="318" name="テキスト ボックス 317"/>
        <xdr:cNvSpPr txBox="1"/>
      </xdr:nvSpPr>
      <xdr:spPr>
        <a:xfrm>
          <a:off x="7626427" y="639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31369</xdr:rowOff>
    </xdr:from>
    <xdr:to>
      <xdr:col>10</xdr:col>
      <xdr:colOff>155575</xdr:colOff>
      <xdr:row>36</xdr:row>
      <xdr:rowOff>132969</xdr:rowOff>
    </xdr:to>
    <xdr:sp macro="" textlink="">
      <xdr:nvSpPr>
        <xdr:cNvPr id="319" name="円/楕円 318"/>
        <xdr:cNvSpPr/>
      </xdr:nvSpPr>
      <xdr:spPr>
        <a:xfrm>
          <a:off x="6921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124096</xdr:rowOff>
    </xdr:from>
    <xdr:ext cx="469744" cy="259045"/>
    <xdr:sp macro="" textlink="">
      <xdr:nvSpPr>
        <xdr:cNvPr id="320" name="テキスト ボックス 319"/>
        <xdr:cNvSpPr txBox="1"/>
      </xdr:nvSpPr>
      <xdr:spPr>
        <a:xfrm>
          <a:off x="6737427"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61557</xdr:rowOff>
    </xdr:from>
    <xdr:to>
      <xdr:col>15</xdr:col>
      <xdr:colOff>180975</xdr:colOff>
      <xdr:row>57</xdr:row>
      <xdr:rowOff>101829</xdr:rowOff>
    </xdr:to>
    <xdr:cxnSp macro="">
      <xdr:nvCxnSpPr>
        <xdr:cNvPr id="349" name="直線コネクタ 348"/>
        <xdr:cNvCxnSpPr/>
      </xdr:nvCxnSpPr>
      <xdr:spPr>
        <a:xfrm flipV="1">
          <a:off x="9639300" y="9834207"/>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101829</xdr:rowOff>
    </xdr:from>
    <xdr:to>
      <xdr:col>14</xdr:col>
      <xdr:colOff>28575</xdr:colOff>
      <xdr:row>57</xdr:row>
      <xdr:rowOff>161519</xdr:rowOff>
    </xdr:to>
    <xdr:cxnSp macro="">
      <xdr:nvCxnSpPr>
        <xdr:cNvPr id="352" name="直線コネクタ 351"/>
        <xdr:cNvCxnSpPr/>
      </xdr:nvCxnSpPr>
      <xdr:spPr>
        <a:xfrm flipV="1">
          <a:off x="8750300" y="9874479"/>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118161</xdr:rowOff>
    </xdr:from>
    <xdr:to>
      <xdr:col>12</xdr:col>
      <xdr:colOff>511175</xdr:colOff>
      <xdr:row>57</xdr:row>
      <xdr:rowOff>161519</xdr:rowOff>
    </xdr:to>
    <xdr:cxnSp macro="">
      <xdr:nvCxnSpPr>
        <xdr:cNvPr id="355" name="直線コネクタ 354"/>
        <xdr:cNvCxnSpPr/>
      </xdr:nvCxnSpPr>
      <xdr:spPr>
        <a:xfrm>
          <a:off x="7861300" y="9890811"/>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118161</xdr:rowOff>
    </xdr:from>
    <xdr:to>
      <xdr:col>11</xdr:col>
      <xdr:colOff>307975</xdr:colOff>
      <xdr:row>57</xdr:row>
      <xdr:rowOff>162496</xdr:rowOff>
    </xdr:to>
    <xdr:cxnSp macro="">
      <xdr:nvCxnSpPr>
        <xdr:cNvPr id="358" name="直線コネクタ 357"/>
        <xdr:cNvCxnSpPr/>
      </xdr:nvCxnSpPr>
      <xdr:spPr>
        <a:xfrm flipV="1">
          <a:off x="6972300" y="9890811"/>
          <a:ext cx="8890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10757</xdr:rowOff>
    </xdr:from>
    <xdr:to>
      <xdr:col>15</xdr:col>
      <xdr:colOff>231775</xdr:colOff>
      <xdr:row>57</xdr:row>
      <xdr:rowOff>112357</xdr:rowOff>
    </xdr:to>
    <xdr:sp macro="" textlink="">
      <xdr:nvSpPr>
        <xdr:cNvPr id="368" name="円/楕円 367"/>
        <xdr:cNvSpPr/>
      </xdr:nvSpPr>
      <xdr:spPr>
        <a:xfrm>
          <a:off x="10426700" y="97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33634</xdr:rowOff>
    </xdr:from>
    <xdr:ext cx="534377" cy="259045"/>
    <xdr:sp macro="" textlink="">
      <xdr:nvSpPr>
        <xdr:cNvPr id="369" name="農林水産業費該当値テキスト"/>
        <xdr:cNvSpPr txBox="1"/>
      </xdr:nvSpPr>
      <xdr:spPr>
        <a:xfrm>
          <a:off x="10528300" y="96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51029</xdr:rowOff>
    </xdr:from>
    <xdr:to>
      <xdr:col>14</xdr:col>
      <xdr:colOff>79375</xdr:colOff>
      <xdr:row>57</xdr:row>
      <xdr:rowOff>152629</xdr:rowOff>
    </xdr:to>
    <xdr:sp macro="" textlink="">
      <xdr:nvSpPr>
        <xdr:cNvPr id="370" name="円/楕円 369"/>
        <xdr:cNvSpPr/>
      </xdr:nvSpPr>
      <xdr:spPr>
        <a:xfrm>
          <a:off x="9588500" y="98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169156</xdr:rowOff>
    </xdr:from>
    <xdr:ext cx="534377" cy="259045"/>
    <xdr:sp macro="" textlink="">
      <xdr:nvSpPr>
        <xdr:cNvPr id="371" name="テキスト ボックス 370"/>
        <xdr:cNvSpPr txBox="1"/>
      </xdr:nvSpPr>
      <xdr:spPr>
        <a:xfrm>
          <a:off x="9372111" y="95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110719</xdr:rowOff>
    </xdr:from>
    <xdr:to>
      <xdr:col>12</xdr:col>
      <xdr:colOff>561975</xdr:colOff>
      <xdr:row>58</xdr:row>
      <xdr:rowOff>40869</xdr:rowOff>
    </xdr:to>
    <xdr:sp macro="" textlink="">
      <xdr:nvSpPr>
        <xdr:cNvPr id="372" name="円/楕円 371"/>
        <xdr:cNvSpPr/>
      </xdr:nvSpPr>
      <xdr:spPr>
        <a:xfrm>
          <a:off x="8699500" y="98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31996</xdr:rowOff>
    </xdr:from>
    <xdr:ext cx="534377" cy="259045"/>
    <xdr:sp macro="" textlink="">
      <xdr:nvSpPr>
        <xdr:cNvPr id="373" name="テキスト ボックス 372"/>
        <xdr:cNvSpPr txBox="1"/>
      </xdr:nvSpPr>
      <xdr:spPr>
        <a:xfrm>
          <a:off x="8483111" y="99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67361</xdr:rowOff>
    </xdr:from>
    <xdr:to>
      <xdr:col>11</xdr:col>
      <xdr:colOff>358775</xdr:colOff>
      <xdr:row>57</xdr:row>
      <xdr:rowOff>168961</xdr:rowOff>
    </xdr:to>
    <xdr:sp macro="" textlink="">
      <xdr:nvSpPr>
        <xdr:cNvPr id="374" name="円/楕円 373"/>
        <xdr:cNvSpPr/>
      </xdr:nvSpPr>
      <xdr:spPr>
        <a:xfrm>
          <a:off x="7810500" y="98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160088</xdr:rowOff>
    </xdr:from>
    <xdr:ext cx="534377" cy="259045"/>
    <xdr:sp macro="" textlink="">
      <xdr:nvSpPr>
        <xdr:cNvPr id="375" name="テキスト ボックス 374"/>
        <xdr:cNvSpPr txBox="1"/>
      </xdr:nvSpPr>
      <xdr:spPr>
        <a:xfrm>
          <a:off x="7594111" y="99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111696</xdr:rowOff>
    </xdr:from>
    <xdr:to>
      <xdr:col>10</xdr:col>
      <xdr:colOff>155575</xdr:colOff>
      <xdr:row>58</xdr:row>
      <xdr:rowOff>41846</xdr:rowOff>
    </xdr:to>
    <xdr:sp macro="" textlink="">
      <xdr:nvSpPr>
        <xdr:cNvPr id="376" name="円/楕円 375"/>
        <xdr:cNvSpPr/>
      </xdr:nvSpPr>
      <xdr:spPr>
        <a:xfrm>
          <a:off x="6921500" y="98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32973</xdr:rowOff>
    </xdr:from>
    <xdr:ext cx="534377" cy="259045"/>
    <xdr:sp macro="" textlink="">
      <xdr:nvSpPr>
        <xdr:cNvPr id="377" name="テキスト ボックス 376"/>
        <xdr:cNvSpPr txBox="1"/>
      </xdr:nvSpPr>
      <xdr:spPr>
        <a:xfrm>
          <a:off x="6705111" y="99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149562</xdr:rowOff>
    </xdr:from>
    <xdr:to>
      <xdr:col>15</xdr:col>
      <xdr:colOff>180975</xdr:colOff>
      <xdr:row>75</xdr:row>
      <xdr:rowOff>31050</xdr:rowOff>
    </xdr:to>
    <xdr:cxnSp macro="">
      <xdr:nvCxnSpPr>
        <xdr:cNvPr id="408" name="直線コネクタ 407"/>
        <xdr:cNvCxnSpPr/>
      </xdr:nvCxnSpPr>
      <xdr:spPr>
        <a:xfrm>
          <a:off x="9639300" y="12836862"/>
          <a:ext cx="8382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149562</xdr:rowOff>
    </xdr:from>
    <xdr:to>
      <xdr:col>14</xdr:col>
      <xdr:colOff>28575</xdr:colOff>
      <xdr:row>75</xdr:row>
      <xdr:rowOff>54857</xdr:rowOff>
    </xdr:to>
    <xdr:cxnSp macro="">
      <xdr:nvCxnSpPr>
        <xdr:cNvPr id="411" name="直線コネクタ 410"/>
        <xdr:cNvCxnSpPr/>
      </xdr:nvCxnSpPr>
      <xdr:spPr>
        <a:xfrm flipV="1">
          <a:off x="8750300" y="1283686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25008</xdr:rowOff>
    </xdr:from>
    <xdr:to>
      <xdr:col>12</xdr:col>
      <xdr:colOff>511175</xdr:colOff>
      <xdr:row>75</xdr:row>
      <xdr:rowOff>54857</xdr:rowOff>
    </xdr:to>
    <xdr:cxnSp macro="">
      <xdr:nvCxnSpPr>
        <xdr:cNvPr id="414" name="直線コネクタ 413"/>
        <xdr:cNvCxnSpPr/>
      </xdr:nvCxnSpPr>
      <xdr:spPr>
        <a:xfrm>
          <a:off x="7861300" y="12883758"/>
          <a:ext cx="889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25008</xdr:rowOff>
    </xdr:from>
    <xdr:to>
      <xdr:col>11</xdr:col>
      <xdr:colOff>307975</xdr:colOff>
      <xdr:row>75</xdr:row>
      <xdr:rowOff>87024</xdr:rowOff>
    </xdr:to>
    <xdr:cxnSp macro="">
      <xdr:nvCxnSpPr>
        <xdr:cNvPr id="417" name="直線コネクタ 416"/>
        <xdr:cNvCxnSpPr/>
      </xdr:nvCxnSpPr>
      <xdr:spPr>
        <a:xfrm flipV="1">
          <a:off x="6972300" y="12883758"/>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151700</xdr:rowOff>
    </xdr:from>
    <xdr:to>
      <xdr:col>15</xdr:col>
      <xdr:colOff>231775</xdr:colOff>
      <xdr:row>75</xdr:row>
      <xdr:rowOff>81850</xdr:rowOff>
    </xdr:to>
    <xdr:sp macro="" textlink="">
      <xdr:nvSpPr>
        <xdr:cNvPr id="427" name="円/楕円 426"/>
        <xdr:cNvSpPr/>
      </xdr:nvSpPr>
      <xdr:spPr>
        <a:xfrm>
          <a:off x="10426700" y="128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3127</xdr:rowOff>
    </xdr:from>
    <xdr:ext cx="534377" cy="259045"/>
    <xdr:sp macro="" textlink="">
      <xdr:nvSpPr>
        <xdr:cNvPr id="428" name="商工費該当値テキスト"/>
        <xdr:cNvSpPr txBox="1"/>
      </xdr:nvSpPr>
      <xdr:spPr>
        <a:xfrm>
          <a:off x="10528300" y="126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98762</xdr:rowOff>
    </xdr:from>
    <xdr:to>
      <xdr:col>14</xdr:col>
      <xdr:colOff>79375</xdr:colOff>
      <xdr:row>75</xdr:row>
      <xdr:rowOff>28912</xdr:rowOff>
    </xdr:to>
    <xdr:sp macro="" textlink="">
      <xdr:nvSpPr>
        <xdr:cNvPr id="429" name="円/楕円 428"/>
        <xdr:cNvSpPr/>
      </xdr:nvSpPr>
      <xdr:spPr>
        <a:xfrm>
          <a:off x="9588500" y="127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45439</xdr:rowOff>
    </xdr:from>
    <xdr:ext cx="534377" cy="259045"/>
    <xdr:sp macro="" textlink="">
      <xdr:nvSpPr>
        <xdr:cNvPr id="430" name="テキスト ボックス 429"/>
        <xdr:cNvSpPr txBox="1"/>
      </xdr:nvSpPr>
      <xdr:spPr>
        <a:xfrm>
          <a:off x="9372111" y="125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4057</xdr:rowOff>
    </xdr:from>
    <xdr:to>
      <xdr:col>12</xdr:col>
      <xdr:colOff>561975</xdr:colOff>
      <xdr:row>75</xdr:row>
      <xdr:rowOff>105657</xdr:rowOff>
    </xdr:to>
    <xdr:sp macro="" textlink="">
      <xdr:nvSpPr>
        <xdr:cNvPr id="431" name="円/楕円 430"/>
        <xdr:cNvSpPr/>
      </xdr:nvSpPr>
      <xdr:spPr>
        <a:xfrm>
          <a:off x="8699500" y="12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122184</xdr:rowOff>
    </xdr:from>
    <xdr:ext cx="534377" cy="259045"/>
    <xdr:sp macro="" textlink="">
      <xdr:nvSpPr>
        <xdr:cNvPr id="432" name="テキスト ボックス 431"/>
        <xdr:cNvSpPr txBox="1"/>
      </xdr:nvSpPr>
      <xdr:spPr>
        <a:xfrm>
          <a:off x="8483111" y="126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145658</xdr:rowOff>
    </xdr:from>
    <xdr:to>
      <xdr:col>11</xdr:col>
      <xdr:colOff>358775</xdr:colOff>
      <xdr:row>75</xdr:row>
      <xdr:rowOff>75808</xdr:rowOff>
    </xdr:to>
    <xdr:sp macro="" textlink="">
      <xdr:nvSpPr>
        <xdr:cNvPr id="433" name="円/楕円 432"/>
        <xdr:cNvSpPr/>
      </xdr:nvSpPr>
      <xdr:spPr>
        <a:xfrm>
          <a:off x="7810500" y="128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92335</xdr:rowOff>
    </xdr:from>
    <xdr:ext cx="534377" cy="259045"/>
    <xdr:sp macro="" textlink="">
      <xdr:nvSpPr>
        <xdr:cNvPr id="434" name="テキスト ボックス 433"/>
        <xdr:cNvSpPr txBox="1"/>
      </xdr:nvSpPr>
      <xdr:spPr>
        <a:xfrm>
          <a:off x="7594111" y="126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36224</xdr:rowOff>
    </xdr:from>
    <xdr:to>
      <xdr:col>10</xdr:col>
      <xdr:colOff>155575</xdr:colOff>
      <xdr:row>75</xdr:row>
      <xdr:rowOff>137824</xdr:rowOff>
    </xdr:to>
    <xdr:sp macro="" textlink="">
      <xdr:nvSpPr>
        <xdr:cNvPr id="435" name="円/楕円 434"/>
        <xdr:cNvSpPr/>
      </xdr:nvSpPr>
      <xdr:spPr>
        <a:xfrm>
          <a:off x="6921500" y="128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154351</xdr:rowOff>
    </xdr:from>
    <xdr:ext cx="534377" cy="259045"/>
    <xdr:sp macro="" textlink="">
      <xdr:nvSpPr>
        <xdr:cNvPr id="436" name="テキスト ボックス 435"/>
        <xdr:cNvSpPr txBox="1"/>
      </xdr:nvSpPr>
      <xdr:spPr>
        <a:xfrm>
          <a:off x="6705111" y="126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18599</xdr:rowOff>
    </xdr:from>
    <xdr:to>
      <xdr:col>15</xdr:col>
      <xdr:colOff>180975</xdr:colOff>
      <xdr:row>99</xdr:row>
      <xdr:rowOff>32578</xdr:rowOff>
    </xdr:to>
    <xdr:cxnSp macro="">
      <xdr:nvCxnSpPr>
        <xdr:cNvPr id="467" name="直線コネクタ 466"/>
        <xdr:cNvCxnSpPr/>
      </xdr:nvCxnSpPr>
      <xdr:spPr>
        <a:xfrm flipV="1">
          <a:off x="9639300" y="16992149"/>
          <a:ext cx="8382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20689</xdr:rowOff>
    </xdr:from>
    <xdr:to>
      <xdr:col>14</xdr:col>
      <xdr:colOff>28575</xdr:colOff>
      <xdr:row>99</xdr:row>
      <xdr:rowOff>32578</xdr:rowOff>
    </xdr:to>
    <xdr:cxnSp macro="">
      <xdr:nvCxnSpPr>
        <xdr:cNvPr id="470" name="直線コネクタ 469"/>
        <xdr:cNvCxnSpPr/>
      </xdr:nvCxnSpPr>
      <xdr:spPr>
        <a:xfrm>
          <a:off x="8750300" y="16994239"/>
          <a:ext cx="8890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16715</xdr:rowOff>
    </xdr:from>
    <xdr:to>
      <xdr:col>12</xdr:col>
      <xdr:colOff>511175</xdr:colOff>
      <xdr:row>99</xdr:row>
      <xdr:rowOff>20689</xdr:rowOff>
    </xdr:to>
    <xdr:cxnSp macro="">
      <xdr:nvCxnSpPr>
        <xdr:cNvPr id="473" name="直線コネクタ 472"/>
        <xdr:cNvCxnSpPr/>
      </xdr:nvCxnSpPr>
      <xdr:spPr>
        <a:xfrm>
          <a:off x="7861300" y="16990265"/>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16715</xdr:rowOff>
    </xdr:from>
    <xdr:to>
      <xdr:col>11</xdr:col>
      <xdr:colOff>307975</xdr:colOff>
      <xdr:row>99</xdr:row>
      <xdr:rowOff>20538</xdr:rowOff>
    </xdr:to>
    <xdr:cxnSp macro="">
      <xdr:nvCxnSpPr>
        <xdr:cNvPr id="476" name="直線コネクタ 475"/>
        <xdr:cNvCxnSpPr/>
      </xdr:nvCxnSpPr>
      <xdr:spPr>
        <a:xfrm flipV="1">
          <a:off x="6972300" y="16990265"/>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139249</xdr:rowOff>
    </xdr:from>
    <xdr:to>
      <xdr:col>15</xdr:col>
      <xdr:colOff>231775</xdr:colOff>
      <xdr:row>99</xdr:row>
      <xdr:rowOff>69399</xdr:rowOff>
    </xdr:to>
    <xdr:sp macro="" textlink="">
      <xdr:nvSpPr>
        <xdr:cNvPr id="486" name="円/楕円 485"/>
        <xdr:cNvSpPr/>
      </xdr:nvSpPr>
      <xdr:spPr>
        <a:xfrm>
          <a:off x="10426700" y="1694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153228</xdr:rowOff>
    </xdr:from>
    <xdr:to>
      <xdr:col>14</xdr:col>
      <xdr:colOff>79375</xdr:colOff>
      <xdr:row>99</xdr:row>
      <xdr:rowOff>83378</xdr:rowOff>
    </xdr:to>
    <xdr:sp macro="" textlink="">
      <xdr:nvSpPr>
        <xdr:cNvPr id="488" name="円/楕円 487"/>
        <xdr:cNvSpPr/>
      </xdr:nvSpPr>
      <xdr:spPr>
        <a:xfrm>
          <a:off x="9588500" y="169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74505</xdr:rowOff>
    </xdr:from>
    <xdr:ext cx="534377" cy="259045"/>
    <xdr:sp macro="" textlink="">
      <xdr:nvSpPr>
        <xdr:cNvPr id="489" name="テキスト ボックス 488"/>
        <xdr:cNvSpPr txBox="1"/>
      </xdr:nvSpPr>
      <xdr:spPr>
        <a:xfrm>
          <a:off x="9372111" y="1704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141339</xdr:rowOff>
    </xdr:from>
    <xdr:to>
      <xdr:col>12</xdr:col>
      <xdr:colOff>561975</xdr:colOff>
      <xdr:row>99</xdr:row>
      <xdr:rowOff>71489</xdr:rowOff>
    </xdr:to>
    <xdr:sp macro="" textlink="">
      <xdr:nvSpPr>
        <xdr:cNvPr id="490" name="円/楕円 489"/>
        <xdr:cNvSpPr/>
      </xdr:nvSpPr>
      <xdr:spPr>
        <a:xfrm>
          <a:off x="8699500" y="169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62616</xdr:rowOff>
    </xdr:from>
    <xdr:ext cx="534377" cy="259045"/>
    <xdr:sp macro="" textlink="">
      <xdr:nvSpPr>
        <xdr:cNvPr id="491" name="テキスト ボックス 490"/>
        <xdr:cNvSpPr txBox="1"/>
      </xdr:nvSpPr>
      <xdr:spPr>
        <a:xfrm>
          <a:off x="8483111" y="170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137365</xdr:rowOff>
    </xdr:from>
    <xdr:to>
      <xdr:col>11</xdr:col>
      <xdr:colOff>358775</xdr:colOff>
      <xdr:row>99</xdr:row>
      <xdr:rowOff>67515</xdr:rowOff>
    </xdr:to>
    <xdr:sp macro="" textlink="">
      <xdr:nvSpPr>
        <xdr:cNvPr id="492" name="円/楕円 491"/>
        <xdr:cNvSpPr/>
      </xdr:nvSpPr>
      <xdr:spPr>
        <a:xfrm>
          <a:off x="7810500" y="169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58642</xdr:rowOff>
    </xdr:from>
    <xdr:ext cx="534377" cy="259045"/>
    <xdr:sp macro="" textlink="">
      <xdr:nvSpPr>
        <xdr:cNvPr id="493" name="テキスト ボックス 492"/>
        <xdr:cNvSpPr txBox="1"/>
      </xdr:nvSpPr>
      <xdr:spPr>
        <a:xfrm>
          <a:off x="7594111" y="170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141188</xdr:rowOff>
    </xdr:from>
    <xdr:to>
      <xdr:col>10</xdr:col>
      <xdr:colOff>155575</xdr:colOff>
      <xdr:row>99</xdr:row>
      <xdr:rowOff>71338</xdr:rowOff>
    </xdr:to>
    <xdr:sp macro="" textlink="">
      <xdr:nvSpPr>
        <xdr:cNvPr id="494" name="円/楕円 493"/>
        <xdr:cNvSpPr/>
      </xdr:nvSpPr>
      <xdr:spPr>
        <a:xfrm>
          <a:off x="6921500" y="169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62465</xdr:rowOff>
    </xdr:from>
    <xdr:ext cx="534377" cy="259045"/>
    <xdr:sp macro="" textlink="">
      <xdr:nvSpPr>
        <xdr:cNvPr id="495" name="テキスト ボックス 494"/>
        <xdr:cNvSpPr txBox="1"/>
      </xdr:nvSpPr>
      <xdr:spPr>
        <a:xfrm>
          <a:off x="6705111" y="170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44831</xdr:rowOff>
    </xdr:from>
    <xdr:to>
      <xdr:col>23</xdr:col>
      <xdr:colOff>517525</xdr:colOff>
      <xdr:row>37</xdr:row>
      <xdr:rowOff>117430</xdr:rowOff>
    </xdr:to>
    <xdr:cxnSp macro="">
      <xdr:nvCxnSpPr>
        <xdr:cNvPr id="524" name="直線コネクタ 523"/>
        <xdr:cNvCxnSpPr/>
      </xdr:nvCxnSpPr>
      <xdr:spPr>
        <a:xfrm>
          <a:off x="15481300" y="6388481"/>
          <a:ext cx="838200" cy="7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44831</xdr:rowOff>
    </xdr:from>
    <xdr:to>
      <xdr:col>22</xdr:col>
      <xdr:colOff>365125</xdr:colOff>
      <xdr:row>37</xdr:row>
      <xdr:rowOff>94152</xdr:rowOff>
    </xdr:to>
    <xdr:cxnSp macro="">
      <xdr:nvCxnSpPr>
        <xdr:cNvPr id="527" name="直線コネクタ 526"/>
        <xdr:cNvCxnSpPr/>
      </xdr:nvCxnSpPr>
      <xdr:spPr>
        <a:xfrm flipV="1">
          <a:off x="14592300" y="6388481"/>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94152</xdr:rowOff>
    </xdr:from>
    <xdr:to>
      <xdr:col>21</xdr:col>
      <xdr:colOff>161925</xdr:colOff>
      <xdr:row>38</xdr:row>
      <xdr:rowOff>5188</xdr:rowOff>
    </xdr:to>
    <xdr:cxnSp macro="">
      <xdr:nvCxnSpPr>
        <xdr:cNvPr id="530" name="直線コネクタ 529"/>
        <xdr:cNvCxnSpPr/>
      </xdr:nvCxnSpPr>
      <xdr:spPr>
        <a:xfrm flipV="1">
          <a:off x="13703300" y="6437802"/>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5188</xdr:rowOff>
    </xdr:from>
    <xdr:to>
      <xdr:col>19</xdr:col>
      <xdr:colOff>644525</xdr:colOff>
      <xdr:row>38</xdr:row>
      <xdr:rowOff>8331</xdr:rowOff>
    </xdr:to>
    <xdr:cxnSp macro="">
      <xdr:nvCxnSpPr>
        <xdr:cNvPr id="533" name="直線コネクタ 532"/>
        <xdr:cNvCxnSpPr/>
      </xdr:nvCxnSpPr>
      <xdr:spPr>
        <a:xfrm flipV="1">
          <a:off x="12814300" y="652028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66630</xdr:rowOff>
    </xdr:from>
    <xdr:to>
      <xdr:col>23</xdr:col>
      <xdr:colOff>568325</xdr:colOff>
      <xdr:row>37</xdr:row>
      <xdr:rowOff>168230</xdr:rowOff>
    </xdr:to>
    <xdr:sp macro="" textlink="">
      <xdr:nvSpPr>
        <xdr:cNvPr id="543" name="円/楕円 542"/>
        <xdr:cNvSpPr/>
      </xdr:nvSpPr>
      <xdr:spPr>
        <a:xfrm>
          <a:off x="16268700" y="64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153007</xdr:rowOff>
    </xdr:from>
    <xdr:ext cx="534377" cy="259045"/>
    <xdr:sp macro="" textlink="">
      <xdr:nvSpPr>
        <xdr:cNvPr id="544" name="消防費該当値テキスト"/>
        <xdr:cNvSpPr txBox="1"/>
      </xdr:nvSpPr>
      <xdr:spPr>
        <a:xfrm>
          <a:off x="16370300" y="63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165481</xdr:rowOff>
    </xdr:from>
    <xdr:to>
      <xdr:col>22</xdr:col>
      <xdr:colOff>415925</xdr:colOff>
      <xdr:row>37</xdr:row>
      <xdr:rowOff>95631</xdr:rowOff>
    </xdr:to>
    <xdr:sp macro="" textlink="">
      <xdr:nvSpPr>
        <xdr:cNvPr id="545" name="円/楕円 544"/>
        <xdr:cNvSpPr/>
      </xdr:nvSpPr>
      <xdr:spPr>
        <a:xfrm>
          <a:off x="15430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86758</xdr:rowOff>
    </xdr:from>
    <xdr:ext cx="534377" cy="259045"/>
    <xdr:sp macro="" textlink="">
      <xdr:nvSpPr>
        <xdr:cNvPr id="546" name="テキスト ボックス 545"/>
        <xdr:cNvSpPr txBox="1"/>
      </xdr:nvSpPr>
      <xdr:spPr>
        <a:xfrm>
          <a:off x="15214111" y="6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43352</xdr:rowOff>
    </xdr:from>
    <xdr:to>
      <xdr:col>21</xdr:col>
      <xdr:colOff>212725</xdr:colOff>
      <xdr:row>37</xdr:row>
      <xdr:rowOff>144952</xdr:rowOff>
    </xdr:to>
    <xdr:sp macro="" textlink="">
      <xdr:nvSpPr>
        <xdr:cNvPr id="547" name="円/楕円 546"/>
        <xdr:cNvSpPr/>
      </xdr:nvSpPr>
      <xdr:spPr>
        <a:xfrm>
          <a:off x="14541500" y="63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136079</xdr:rowOff>
    </xdr:from>
    <xdr:ext cx="534377" cy="259045"/>
    <xdr:sp macro="" textlink="">
      <xdr:nvSpPr>
        <xdr:cNvPr id="548" name="テキスト ボックス 547"/>
        <xdr:cNvSpPr txBox="1"/>
      </xdr:nvSpPr>
      <xdr:spPr>
        <a:xfrm>
          <a:off x="14325111" y="64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125838</xdr:rowOff>
    </xdr:from>
    <xdr:to>
      <xdr:col>20</xdr:col>
      <xdr:colOff>9525</xdr:colOff>
      <xdr:row>38</xdr:row>
      <xdr:rowOff>55988</xdr:rowOff>
    </xdr:to>
    <xdr:sp macro="" textlink="">
      <xdr:nvSpPr>
        <xdr:cNvPr id="549" name="円/楕円 548"/>
        <xdr:cNvSpPr/>
      </xdr:nvSpPr>
      <xdr:spPr>
        <a:xfrm>
          <a:off x="13652500" y="64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47115</xdr:rowOff>
    </xdr:from>
    <xdr:ext cx="534377" cy="259045"/>
    <xdr:sp macro="" textlink="">
      <xdr:nvSpPr>
        <xdr:cNvPr id="550" name="テキスト ボックス 549"/>
        <xdr:cNvSpPr txBox="1"/>
      </xdr:nvSpPr>
      <xdr:spPr>
        <a:xfrm>
          <a:off x="13436111" y="65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128981</xdr:rowOff>
    </xdr:from>
    <xdr:to>
      <xdr:col>18</xdr:col>
      <xdr:colOff>492125</xdr:colOff>
      <xdr:row>38</xdr:row>
      <xdr:rowOff>59131</xdr:rowOff>
    </xdr:to>
    <xdr:sp macro="" textlink="">
      <xdr:nvSpPr>
        <xdr:cNvPr id="551" name="円/楕円 550"/>
        <xdr:cNvSpPr/>
      </xdr:nvSpPr>
      <xdr:spPr>
        <a:xfrm>
          <a:off x="12763500" y="64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50258</xdr:rowOff>
    </xdr:from>
    <xdr:ext cx="534377" cy="259045"/>
    <xdr:sp macro="" textlink="">
      <xdr:nvSpPr>
        <xdr:cNvPr id="552" name="テキスト ボックス 551"/>
        <xdr:cNvSpPr txBox="1"/>
      </xdr:nvSpPr>
      <xdr:spPr>
        <a:xfrm>
          <a:off x="12547111" y="65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154816</xdr:rowOff>
    </xdr:from>
    <xdr:to>
      <xdr:col>23</xdr:col>
      <xdr:colOff>517525</xdr:colOff>
      <xdr:row>58</xdr:row>
      <xdr:rowOff>35916</xdr:rowOff>
    </xdr:to>
    <xdr:cxnSp macro="">
      <xdr:nvCxnSpPr>
        <xdr:cNvPr id="586" name="直線コネクタ 585"/>
        <xdr:cNvCxnSpPr/>
      </xdr:nvCxnSpPr>
      <xdr:spPr>
        <a:xfrm flipV="1">
          <a:off x="15481300" y="9584566"/>
          <a:ext cx="838200" cy="3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128727</xdr:rowOff>
    </xdr:from>
    <xdr:to>
      <xdr:col>22</xdr:col>
      <xdr:colOff>365125</xdr:colOff>
      <xdr:row>58</xdr:row>
      <xdr:rowOff>35916</xdr:rowOff>
    </xdr:to>
    <xdr:cxnSp macro="">
      <xdr:nvCxnSpPr>
        <xdr:cNvPr id="589" name="直線コネクタ 588"/>
        <xdr:cNvCxnSpPr/>
      </xdr:nvCxnSpPr>
      <xdr:spPr>
        <a:xfrm>
          <a:off x="14592300" y="9901377"/>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123584</xdr:rowOff>
    </xdr:from>
    <xdr:to>
      <xdr:col>21</xdr:col>
      <xdr:colOff>161925</xdr:colOff>
      <xdr:row>57</xdr:row>
      <xdr:rowOff>128727</xdr:rowOff>
    </xdr:to>
    <xdr:cxnSp macro="">
      <xdr:nvCxnSpPr>
        <xdr:cNvPr id="592" name="直線コネクタ 591"/>
        <xdr:cNvCxnSpPr/>
      </xdr:nvCxnSpPr>
      <xdr:spPr>
        <a:xfrm>
          <a:off x="13703300" y="989623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123584</xdr:rowOff>
    </xdr:from>
    <xdr:to>
      <xdr:col>19</xdr:col>
      <xdr:colOff>644525</xdr:colOff>
      <xdr:row>58</xdr:row>
      <xdr:rowOff>65605</xdr:rowOff>
    </xdr:to>
    <xdr:cxnSp macro="">
      <xdr:nvCxnSpPr>
        <xdr:cNvPr id="595" name="直線コネクタ 594"/>
        <xdr:cNvCxnSpPr/>
      </xdr:nvCxnSpPr>
      <xdr:spPr>
        <a:xfrm flipV="1">
          <a:off x="12814300" y="9896234"/>
          <a:ext cx="889000" cy="1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104016</xdr:rowOff>
    </xdr:from>
    <xdr:to>
      <xdr:col>23</xdr:col>
      <xdr:colOff>568325</xdr:colOff>
      <xdr:row>56</xdr:row>
      <xdr:rowOff>34166</xdr:rowOff>
    </xdr:to>
    <xdr:sp macro="" textlink="">
      <xdr:nvSpPr>
        <xdr:cNvPr id="605" name="円/楕円 604"/>
        <xdr:cNvSpPr/>
      </xdr:nvSpPr>
      <xdr:spPr>
        <a:xfrm>
          <a:off x="16268700" y="95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126893</xdr:rowOff>
    </xdr:from>
    <xdr:ext cx="534377" cy="259045"/>
    <xdr:sp macro="" textlink="">
      <xdr:nvSpPr>
        <xdr:cNvPr id="606" name="教育費該当値テキスト"/>
        <xdr:cNvSpPr txBox="1"/>
      </xdr:nvSpPr>
      <xdr:spPr>
        <a:xfrm>
          <a:off x="16370300" y="93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156566</xdr:rowOff>
    </xdr:from>
    <xdr:to>
      <xdr:col>22</xdr:col>
      <xdr:colOff>415925</xdr:colOff>
      <xdr:row>58</xdr:row>
      <xdr:rowOff>86716</xdr:rowOff>
    </xdr:to>
    <xdr:sp macro="" textlink="">
      <xdr:nvSpPr>
        <xdr:cNvPr id="607" name="円/楕円 606"/>
        <xdr:cNvSpPr/>
      </xdr:nvSpPr>
      <xdr:spPr>
        <a:xfrm>
          <a:off x="154305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77843</xdr:rowOff>
    </xdr:from>
    <xdr:ext cx="534377" cy="259045"/>
    <xdr:sp macro="" textlink="">
      <xdr:nvSpPr>
        <xdr:cNvPr id="608" name="テキスト ボックス 607"/>
        <xdr:cNvSpPr txBox="1"/>
      </xdr:nvSpPr>
      <xdr:spPr>
        <a:xfrm>
          <a:off x="15214111" y="100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77927</xdr:rowOff>
    </xdr:from>
    <xdr:to>
      <xdr:col>21</xdr:col>
      <xdr:colOff>212725</xdr:colOff>
      <xdr:row>58</xdr:row>
      <xdr:rowOff>8077</xdr:rowOff>
    </xdr:to>
    <xdr:sp macro="" textlink="">
      <xdr:nvSpPr>
        <xdr:cNvPr id="609" name="円/楕円 608"/>
        <xdr:cNvSpPr/>
      </xdr:nvSpPr>
      <xdr:spPr>
        <a:xfrm>
          <a:off x="145415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170654</xdr:rowOff>
    </xdr:from>
    <xdr:ext cx="534377" cy="259045"/>
    <xdr:sp macro="" textlink="">
      <xdr:nvSpPr>
        <xdr:cNvPr id="610" name="テキスト ボックス 609"/>
        <xdr:cNvSpPr txBox="1"/>
      </xdr:nvSpPr>
      <xdr:spPr>
        <a:xfrm>
          <a:off x="14325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72784</xdr:rowOff>
    </xdr:from>
    <xdr:to>
      <xdr:col>20</xdr:col>
      <xdr:colOff>9525</xdr:colOff>
      <xdr:row>58</xdr:row>
      <xdr:rowOff>2934</xdr:rowOff>
    </xdr:to>
    <xdr:sp macro="" textlink="">
      <xdr:nvSpPr>
        <xdr:cNvPr id="611" name="円/楕円 610"/>
        <xdr:cNvSpPr/>
      </xdr:nvSpPr>
      <xdr:spPr>
        <a:xfrm>
          <a:off x="13652500" y="9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165511</xdr:rowOff>
    </xdr:from>
    <xdr:ext cx="534377" cy="259045"/>
    <xdr:sp macro="" textlink="">
      <xdr:nvSpPr>
        <xdr:cNvPr id="612" name="テキスト ボックス 611"/>
        <xdr:cNvSpPr txBox="1"/>
      </xdr:nvSpPr>
      <xdr:spPr>
        <a:xfrm>
          <a:off x="13436111" y="99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14805</xdr:rowOff>
    </xdr:from>
    <xdr:to>
      <xdr:col>18</xdr:col>
      <xdr:colOff>492125</xdr:colOff>
      <xdr:row>58</xdr:row>
      <xdr:rowOff>116405</xdr:rowOff>
    </xdr:to>
    <xdr:sp macro="" textlink="">
      <xdr:nvSpPr>
        <xdr:cNvPr id="613" name="円/楕円 612"/>
        <xdr:cNvSpPr/>
      </xdr:nvSpPr>
      <xdr:spPr>
        <a:xfrm>
          <a:off x="12763500" y="995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107532</xdr:rowOff>
    </xdr:from>
    <xdr:ext cx="534377" cy="259045"/>
    <xdr:sp macro="" textlink="">
      <xdr:nvSpPr>
        <xdr:cNvPr id="614" name="テキスト ボックス 613"/>
        <xdr:cNvSpPr txBox="1"/>
      </xdr:nvSpPr>
      <xdr:spPr>
        <a:xfrm>
          <a:off x="12547111" y="1005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169106</xdr:rowOff>
    </xdr:from>
    <xdr:to>
      <xdr:col>23</xdr:col>
      <xdr:colOff>517525</xdr:colOff>
      <xdr:row>79</xdr:row>
      <xdr:rowOff>41018</xdr:rowOff>
    </xdr:to>
    <xdr:cxnSp macro="">
      <xdr:nvCxnSpPr>
        <xdr:cNvPr id="643" name="直線コネクタ 642"/>
        <xdr:cNvCxnSpPr/>
      </xdr:nvCxnSpPr>
      <xdr:spPr>
        <a:xfrm>
          <a:off x="15481300" y="13542206"/>
          <a:ext cx="838200" cy="4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169106</xdr:rowOff>
    </xdr:from>
    <xdr:to>
      <xdr:col>22</xdr:col>
      <xdr:colOff>365125</xdr:colOff>
      <xdr:row>79</xdr:row>
      <xdr:rowOff>11695</xdr:rowOff>
    </xdr:to>
    <xdr:cxnSp macro="">
      <xdr:nvCxnSpPr>
        <xdr:cNvPr id="646" name="直線コネクタ 645"/>
        <xdr:cNvCxnSpPr/>
      </xdr:nvCxnSpPr>
      <xdr:spPr>
        <a:xfrm flipV="1">
          <a:off x="14592300" y="13542206"/>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11695</xdr:rowOff>
    </xdr:from>
    <xdr:to>
      <xdr:col>21</xdr:col>
      <xdr:colOff>161925</xdr:colOff>
      <xdr:row>79</xdr:row>
      <xdr:rowOff>41593</xdr:rowOff>
    </xdr:to>
    <xdr:cxnSp macro="">
      <xdr:nvCxnSpPr>
        <xdr:cNvPr id="649" name="直線コネクタ 648"/>
        <xdr:cNvCxnSpPr/>
      </xdr:nvCxnSpPr>
      <xdr:spPr>
        <a:xfrm flipV="1">
          <a:off x="13703300" y="13556245"/>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55473</xdr:rowOff>
    </xdr:from>
    <xdr:ext cx="469744" cy="259045"/>
    <xdr:sp macro="" textlink="">
      <xdr:nvSpPr>
        <xdr:cNvPr id="651" name="テキスト ボックス 650"/>
        <xdr:cNvSpPr txBox="1"/>
      </xdr:nvSpPr>
      <xdr:spPr>
        <a:xfrm>
          <a:off x="14357427" y="136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41593</xdr:rowOff>
    </xdr:from>
    <xdr:to>
      <xdr:col>19</xdr:col>
      <xdr:colOff>644525</xdr:colOff>
      <xdr:row>79</xdr:row>
      <xdr:rowOff>41794</xdr:rowOff>
    </xdr:to>
    <xdr:cxnSp macro="">
      <xdr:nvCxnSpPr>
        <xdr:cNvPr id="652" name="直線コネクタ 651"/>
        <xdr:cNvCxnSpPr/>
      </xdr:nvCxnSpPr>
      <xdr:spPr>
        <a:xfrm flipV="1">
          <a:off x="12814300" y="13586143"/>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161668</xdr:rowOff>
    </xdr:from>
    <xdr:to>
      <xdr:col>23</xdr:col>
      <xdr:colOff>568325</xdr:colOff>
      <xdr:row>79</xdr:row>
      <xdr:rowOff>91818</xdr:rowOff>
    </xdr:to>
    <xdr:sp macro="" textlink="">
      <xdr:nvSpPr>
        <xdr:cNvPr id="662" name="円/楕円 661"/>
        <xdr:cNvSpPr/>
      </xdr:nvSpPr>
      <xdr:spPr>
        <a:xfrm>
          <a:off x="16268700" y="135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118306</xdr:rowOff>
    </xdr:from>
    <xdr:to>
      <xdr:col>22</xdr:col>
      <xdr:colOff>415925</xdr:colOff>
      <xdr:row>79</xdr:row>
      <xdr:rowOff>48456</xdr:rowOff>
    </xdr:to>
    <xdr:sp macro="" textlink="">
      <xdr:nvSpPr>
        <xdr:cNvPr id="664" name="円/楕円 663"/>
        <xdr:cNvSpPr/>
      </xdr:nvSpPr>
      <xdr:spPr>
        <a:xfrm>
          <a:off x="15430500" y="134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64983</xdr:rowOff>
    </xdr:from>
    <xdr:ext cx="534377" cy="259045"/>
    <xdr:sp macro="" textlink="">
      <xdr:nvSpPr>
        <xdr:cNvPr id="665" name="テキスト ボックス 664"/>
        <xdr:cNvSpPr txBox="1"/>
      </xdr:nvSpPr>
      <xdr:spPr>
        <a:xfrm>
          <a:off x="15214111" y="132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132345</xdr:rowOff>
    </xdr:from>
    <xdr:to>
      <xdr:col>21</xdr:col>
      <xdr:colOff>212725</xdr:colOff>
      <xdr:row>79</xdr:row>
      <xdr:rowOff>62495</xdr:rowOff>
    </xdr:to>
    <xdr:sp macro="" textlink="">
      <xdr:nvSpPr>
        <xdr:cNvPr id="666" name="円/楕円 665"/>
        <xdr:cNvSpPr/>
      </xdr:nvSpPr>
      <xdr:spPr>
        <a:xfrm>
          <a:off x="14541500" y="1350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79022</xdr:rowOff>
    </xdr:from>
    <xdr:ext cx="469744" cy="259045"/>
    <xdr:sp macro="" textlink="">
      <xdr:nvSpPr>
        <xdr:cNvPr id="667" name="テキスト ボックス 666"/>
        <xdr:cNvSpPr txBox="1"/>
      </xdr:nvSpPr>
      <xdr:spPr>
        <a:xfrm>
          <a:off x="14357427" y="1328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162243</xdr:rowOff>
    </xdr:from>
    <xdr:to>
      <xdr:col>20</xdr:col>
      <xdr:colOff>9525</xdr:colOff>
      <xdr:row>79</xdr:row>
      <xdr:rowOff>92393</xdr:rowOff>
    </xdr:to>
    <xdr:sp macro="" textlink="">
      <xdr:nvSpPr>
        <xdr:cNvPr id="668" name="円/楕円 667"/>
        <xdr:cNvSpPr/>
      </xdr:nvSpPr>
      <xdr:spPr>
        <a:xfrm>
          <a:off x="13652500" y="135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83520</xdr:rowOff>
    </xdr:from>
    <xdr:ext cx="378565" cy="259045"/>
    <xdr:sp macro="" textlink="">
      <xdr:nvSpPr>
        <xdr:cNvPr id="669" name="テキスト ボックス 668"/>
        <xdr:cNvSpPr txBox="1"/>
      </xdr:nvSpPr>
      <xdr:spPr>
        <a:xfrm>
          <a:off x="13514017" y="13628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162444</xdr:rowOff>
    </xdr:from>
    <xdr:to>
      <xdr:col>18</xdr:col>
      <xdr:colOff>492125</xdr:colOff>
      <xdr:row>79</xdr:row>
      <xdr:rowOff>92594</xdr:rowOff>
    </xdr:to>
    <xdr:sp macro="" textlink="">
      <xdr:nvSpPr>
        <xdr:cNvPr id="670" name="円/楕円 669"/>
        <xdr:cNvSpPr/>
      </xdr:nvSpPr>
      <xdr:spPr>
        <a:xfrm>
          <a:off x="12763500" y="135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83721</xdr:rowOff>
    </xdr:from>
    <xdr:ext cx="378565" cy="259045"/>
    <xdr:sp macro="" textlink="">
      <xdr:nvSpPr>
        <xdr:cNvPr id="671" name="テキスト ボックス 670"/>
        <xdr:cNvSpPr txBox="1"/>
      </xdr:nvSpPr>
      <xdr:spPr>
        <a:xfrm>
          <a:off x="12625017" y="13628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53474</xdr:rowOff>
    </xdr:from>
    <xdr:to>
      <xdr:col>23</xdr:col>
      <xdr:colOff>517525</xdr:colOff>
      <xdr:row>97</xdr:row>
      <xdr:rowOff>59156</xdr:rowOff>
    </xdr:to>
    <xdr:cxnSp macro="">
      <xdr:nvCxnSpPr>
        <xdr:cNvPr id="702" name="直線コネクタ 701"/>
        <xdr:cNvCxnSpPr/>
      </xdr:nvCxnSpPr>
      <xdr:spPr>
        <a:xfrm>
          <a:off x="15481300" y="16684124"/>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36666</xdr:rowOff>
    </xdr:from>
    <xdr:to>
      <xdr:col>22</xdr:col>
      <xdr:colOff>365125</xdr:colOff>
      <xdr:row>97</xdr:row>
      <xdr:rowOff>53474</xdr:rowOff>
    </xdr:to>
    <xdr:cxnSp macro="">
      <xdr:nvCxnSpPr>
        <xdr:cNvPr id="705" name="直線コネクタ 704"/>
        <xdr:cNvCxnSpPr/>
      </xdr:nvCxnSpPr>
      <xdr:spPr>
        <a:xfrm>
          <a:off x="14592300" y="16667316"/>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36666</xdr:rowOff>
    </xdr:from>
    <xdr:to>
      <xdr:col>21</xdr:col>
      <xdr:colOff>161925</xdr:colOff>
      <xdr:row>97</xdr:row>
      <xdr:rowOff>44320</xdr:rowOff>
    </xdr:to>
    <xdr:cxnSp macro="">
      <xdr:nvCxnSpPr>
        <xdr:cNvPr id="708" name="直線コネクタ 707"/>
        <xdr:cNvCxnSpPr/>
      </xdr:nvCxnSpPr>
      <xdr:spPr>
        <a:xfrm flipV="1">
          <a:off x="13703300" y="16667316"/>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8559</xdr:rowOff>
    </xdr:from>
    <xdr:to>
      <xdr:col>19</xdr:col>
      <xdr:colOff>644525</xdr:colOff>
      <xdr:row>97</xdr:row>
      <xdr:rowOff>44320</xdr:rowOff>
    </xdr:to>
    <xdr:cxnSp macro="">
      <xdr:nvCxnSpPr>
        <xdr:cNvPr id="711" name="直線コネクタ 710"/>
        <xdr:cNvCxnSpPr/>
      </xdr:nvCxnSpPr>
      <xdr:spPr>
        <a:xfrm>
          <a:off x="12814300" y="16639209"/>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8356</xdr:rowOff>
    </xdr:from>
    <xdr:to>
      <xdr:col>23</xdr:col>
      <xdr:colOff>568325</xdr:colOff>
      <xdr:row>97</xdr:row>
      <xdr:rowOff>109956</xdr:rowOff>
    </xdr:to>
    <xdr:sp macro="" textlink="">
      <xdr:nvSpPr>
        <xdr:cNvPr id="721" name="円/楕円 720"/>
        <xdr:cNvSpPr/>
      </xdr:nvSpPr>
      <xdr:spPr>
        <a:xfrm>
          <a:off x="162687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158233</xdr:rowOff>
    </xdr:from>
    <xdr:ext cx="534377" cy="259045"/>
    <xdr:sp macro="" textlink="">
      <xdr:nvSpPr>
        <xdr:cNvPr id="722" name="公債費該当値テキスト"/>
        <xdr:cNvSpPr txBox="1"/>
      </xdr:nvSpPr>
      <xdr:spPr>
        <a:xfrm>
          <a:off x="16370300" y="166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2674</xdr:rowOff>
    </xdr:from>
    <xdr:to>
      <xdr:col>22</xdr:col>
      <xdr:colOff>415925</xdr:colOff>
      <xdr:row>97</xdr:row>
      <xdr:rowOff>104274</xdr:rowOff>
    </xdr:to>
    <xdr:sp macro="" textlink="">
      <xdr:nvSpPr>
        <xdr:cNvPr id="723" name="円/楕円 722"/>
        <xdr:cNvSpPr/>
      </xdr:nvSpPr>
      <xdr:spPr>
        <a:xfrm>
          <a:off x="15430500" y="16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95401</xdr:rowOff>
    </xdr:from>
    <xdr:ext cx="534377" cy="259045"/>
    <xdr:sp macro="" textlink="">
      <xdr:nvSpPr>
        <xdr:cNvPr id="724" name="テキスト ボックス 723"/>
        <xdr:cNvSpPr txBox="1"/>
      </xdr:nvSpPr>
      <xdr:spPr>
        <a:xfrm>
          <a:off x="15214111" y="167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157316</xdr:rowOff>
    </xdr:from>
    <xdr:to>
      <xdr:col>21</xdr:col>
      <xdr:colOff>212725</xdr:colOff>
      <xdr:row>97</xdr:row>
      <xdr:rowOff>87466</xdr:rowOff>
    </xdr:to>
    <xdr:sp macro="" textlink="">
      <xdr:nvSpPr>
        <xdr:cNvPr id="725" name="円/楕円 724"/>
        <xdr:cNvSpPr/>
      </xdr:nvSpPr>
      <xdr:spPr>
        <a:xfrm>
          <a:off x="14541500" y="166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78593</xdr:rowOff>
    </xdr:from>
    <xdr:ext cx="534377" cy="259045"/>
    <xdr:sp macro="" textlink="">
      <xdr:nvSpPr>
        <xdr:cNvPr id="726" name="テキスト ボックス 725"/>
        <xdr:cNvSpPr txBox="1"/>
      </xdr:nvSpPr>
      <xdr:spPr>
        <a:xfrm>
          <a:off x="14325111" y="167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164970</xdr:rowOff>
    </xdr:from>
    <xdr:to>
      <xdr:col>20</xdr:col>
      <xdr:colOff>9525</xdr:colOff>
      <xdr:row>97</xdr:row>
      <xdr:rowOff>95120</xdr:rowOff>
    </xdr:to>
    <xdr:sp macro="" textlink="">
      <xdr:nvSpPr>
        <xdr:cNvPr id="727" name="円/楕円 726"/>
        <xdr:cNvSpPr/>
      </xdr:nvSpPr>
      <xdr:spPr>
        <a:xfrm>
          <a:off x="13652500" y="166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86247</xdr:rowOff>
    </xdr:from>
    <xdr:ext cx="534377" cy="259045"/>
    <xdr:sp macro="" textlink="">
      <xdr:nvSpPr>
        <xdr:cNvPr id="728" name="テキスト ボックス 727"/>
        <xdr:cNvSpPr txBox="1"/>
      </xdr:nvSpPr>
      <xdr:spPr>
        <a:xfrm>
          <a:off x="13436111" y="167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129209</xdr:rowOff>
    </xdr:from>
    <xdr:to>
      <xdr:col>18</xdr:col>
      <xdr:colOff>492125</xdr:colOff>
      <xdr:row>97</xdr:row>
      <xdr:rowOff>59359</xdr:rowOff>
    </xdr:to>
    <xdr:sp macro="" textlink="">
      <xdr:nvSpPr>
        <xdr:cNvPr id="729" name="円/楕円 728"/>
        <xdr:cNvSpPr/>
      </xdr:nvSpPr>
      <xdr:spPr>
        <a:xfrm>
          <a:off x="12763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50486</xdr:rowOff>
    </xdr:from>
    <xdr:ext cx="534377" cy="259045"/>
    <xdr:sp macro="" textlink="">
      <xdr:nvSpPr>
        <xdr:cNvPr id="730" name="テキスト ボックス 729"/>
        <xdr:cNvSpPr txBox="1"/>
      </xdr:nvSpPr>
      <xdr:spPr>
        <a:xfrm>
          <a:off x="12547111" y="166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23,077</a:t>
          </a:r>
          <a:r>
            <a:rPr kumimoji="1" lang="ja-JP" altLang="ja-JP" sz="1100">
              <a:solidFill>
                <a:schemeClr val="dk1"/>
              </a:solidFill>
              <a:effectLst/>
              <a:latin typeface="+mn-lt"/>
              <a:ea typeface="+mn-ea"/>
              <a:cs typeface="+mn-cs"/>
            </a:rPr>
            <a:t>円となっており、類似団体と比較して高水準となっている。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これは、当市の商工費の約半分を占めている中小企業に対する貸付金が、類似団体と比較して多いことが理由であるが、そのほとんどが歳入として帰ってくるため、実質的な負担はないものと考えられる。</a:t>
          </a:r>
          <a:endParaRPr lang="ja-JP" altLang="ja-JP" sz="1400">
            <a:effectLst/>
          </a:endParaRPr>
        </a:p>
        <a:p>
          <a:r>
            <a:rPr kumimoji="1" lang="ja-JP" altLang="en-US" sz="1100">
              <a:solidFill>
                <a:schemeClr val="dk1"/>
              </a:solidFill>
              <a:effectLst/>
              <a:latin typeface="+mn-lt"/>
              <a:ea typeface="+mn-ea"/>
              <a:cs typeface="+mn-cs"/>
            </a:rPr>
            <a:t>また、教育費が前年度比</a:t>
          </a:r>
          <a:r>
            <a:rPr kumimoji="1" lang="en-US" altLang="ja-JP" sz="1100">
              <a:solidFill>
                <a:schemeClr val="dk1"/>
              </a:solidFill>
              <a:effectLst/>
              <a:latin typeface="+mn-lt"/>
              <a:ea typeface="+mn-ea"/>
              <a:cs typeface="+mn-cs"/>
            </a:rPr>
            <a:t>170.5</a:t>
          </a:r>
          <a:r>
            <a:rPr kumimoji="1" lang="ja-JP" altLang="en-US" sz="1100">
              <a:solidFill>
                <a:schemeClr val="dk1"/>
              </a:solidFill>
              <a:effectLst/>
              <a:latin typeface="+mn-lt"/>
              <a:ea typeface="+mn-ea"/>
              <a:cs typeface="+mn-cs"/>
            </a:rPr>
            <a:t>％増となり類似団体を上回っているが、これは小学校統廃合に伴う統合小学校建設事業が始まったこ</a:t>
          </a:r>
          <a:r>
            <a:rPr kumimoji="1" lang="ja-JP" altLang="ja-JP" sz="1100">
              <a:solidFill>
                <a:schemeClr val="dk1"/>
              </a:solidFill>
              <a:effectLst/>
              <a:latin typeface="+mn-lt"/>
              <a:ea typeface="+mn-ea"/>
              <a:cs typeface="+mn-cs"/>
            </a:rPr>
            <a:t>とが理由である。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年度は、小学校統廃合に伴う統合小学校建設事業が開始したこと等により実質単年度収支は赤字となっているが、財政調整基金の取崩しにより実質収支は黒字となっている。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今後も引き続き執務効率の向上等の取り組みを通じて歳出の抑制を図り、健全な財政運営に努めていく。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年度決算は、一般会計において</a:t>
          </a:r>
          <a:r>
            <a:rPr kumimoji="1" lang="ja-JP" altLang="ja-JP" sz="1100">
              <a:solidFill>
                <a:schemeClr val="dk1"/>
              </a:solidFill>
              <a:effectLst/>
              <a:latin typeface="+mn-lt"/>
              <a:ea typeface="+mn-ea"/>
              <a:cs typeface="+mn-cs"/>
            </a:rPr>
            <a:t>小学校統廃合に伴う</a:t>
          </a:r>
          <a:r>
            <a:rPr kumimoji="1" lang="ja-JP" altLang="en-US" sz="1100">
              <a:solidFill>
                <a:schemeClr val="dk1"/>
              </a:solidFill>
              <a:effectLst/>
              <a:latin typeface="+mn-lt"/>
              <a:ea typeface="+mn-ea"/>
              <a:cs typeface="+mn-cs"/>
            </a:rPr>
            <a:t>統合小学校建設事業の開始による</a:t>
          </a:r>
          <a:r>
            <a:rPr kumimoji="1" lang="ja-JP" altLang="ja-JP" sz="1100">
              <a:solidFill>
                <a:schemeClr val="dk1"/>
              </a:solidFill>
              <a:effectLst/>
              <a:latin typeface="+mn-lt"/>
              <a:ea typeface="+mn-ea"/>
              <a:cs typeface="+mn-cs"/>
            </a:rPr>
            <a:t>財政負担</a:t>
          </a:r>
          <a:r>
            <a:rPr lang="ja-JP" altLang="en-US" sz="1100" b="0" i="0" u="none" strike="noStrike" baseline="0" smtClean="0">
              <a:solidFill>
                <a:schemeClr val="dk1"/>
              </a:solidFill>
              <a:latin typeface="+mn-lt"/>
              <a:ea typeface="+mn-ea"/>
              <a:cs typeface="+mn-cs"/>
            </a:rPr>
            <a:t>が増加したほか、国民保健事業における保険税率の引き下げ等により黒字額は全体で減少した。</a:t>
          </a:r>
          <a:endParaRPr lang="ja-JP" altLang="ja-JP" sz="14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043_&#39770;&#2794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105.4</v>
          </cell>
        </row>
        <row r="53">
          <cell r="N53">
            <v>62</v>
          </cell>
        </row>
        <row r="55">
          <cell r="G55" t="str">
            <v>類似団体内平均値</v>
          </cell>
          <cell r="N55">
            <v>56.8</v>
          </cell>
        </row>
        <row r="57">
          <cell r="N57">
            <v>54</v>
          </cell>
        </row>
        <row r="72">
          <cell r="K72" t="str">
            <v>H24</v>
          </cell>
          <cell r="L72" t="str">
            <v>H25</v>
          </cell>
          <cell r="M72" t="str">
            <v>H26</v>
          </cell>
          <cell r="N72" t="str">
            <v>H27</v>
          </cell>
          <cell r="O72" t="str">
            <v>H28</v>
          </cell>
        </row>
        <row r="73">
          <cell r="G73" t="str">
            <v>当該団体値</v>
          </cell>
          <cell r="K73">
            <v>135.5</v>
          </cell>
          <cell r="L73">
            <v>127.1</v>
          </cell>
          <cell r="M73">
            <v>123.6</v>
          </cell>
          <cell r="N73">
            <v>105.4</v>
          </cell>
          <cell r="O73">
            <v>111.9</v>
          </cell>
        </row>
        <row r="75">
          <cell r="K75">
            <v>16.600000000000001</v>
          </cell>
          <cell r="L75">
            <v>15.4</v>
          </cell>
          <cell r="M75">
            <v>14.6</v>
          </cell>
          <cell r="N75">
            <v>13.5</v>
          </cell>
          <cell r="O75">
            <v>13.3</v>
          </cell>
        </row>
        <row r="77">
          <cell r="G77" t="str">
            <v>類似団体内平均値</v>
          </cell>
          <cell r="K77">
            <v>76.2</v>
          </cell>
          <cell r="L77">
            <v>65.3</v>
          </cell>
          <cell r="M77">
            <v>60.8</v>
          </cell>
          <cell r="N77">
            <v>56.8</v>
          </cell>
          <cell r="O77">
            <v>52.3</v>
          </cell>
        </row>
        <row r="79">
          <cell r="K79">
            <v>12.8</v>
          </cell>
          <cell r="L79">
            <v>12</v>
          </cell>
          <cell r="M79">
            <v>11.1</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9" sqref="AM9:AT9"/>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18284808</v>
      </c>
      <c r="BO4" s="381"/>
      <c r="BP4" s="381"/>
      <c r="BQ4" s="381"/>
      <c r="BR4" s="381"/>
      <c r="BS4" s="381"/>
      <c r="BT4" s="381"/>
      <c r="BU4" s="382"/>
      <c r="BV4" s="380">
        <v>18239044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1.5</v>
      </c>
      <c r="CU4" s="558"/>
      <c r="CV4" s="558"/>
      <c r="CW4" s="558"/>
      <c r="CX4" s="558"/>
      <c r="CY4" s="558"/>
      <c r="CZ4" s="558"/>
      <c r="DA4" s="559"/>
      <c r="DB4" s="557">
        <v>3.5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17926818</v>
      </c>
      <c r="BO5" s="386"/>
      <c r="BP5" s="386"/>
      <c r="BQ5" s="386"/>
      <c r="BR5" s="386"/>
      <c r="BS5" s="386"/>
      <c r="BT5" s="386"/>
      <c r="BU5" s="387"/>
      <c r="BV5" s="385">
        <v>17565014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94.6</v>
      </c>
      <c r="CU5" s="356"/>
      <c r="CV5" s="356"/>
      <c r="CW5" s="356"/>
      <c r="CX5" s="356"/>
      <c r="CY5" s="356"/>
      <c r="CZ5" s="356"/>
      <c r="DA5" s="357"/>
      <c r="DB5" s="355">
        <v>88.5</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357990</v>
      </c>
      <c r="BO6" s="386"/>
      <c r="BP6" s="386"/>
      <c r="BQ6" s="386"/>
      <c r="BR6" s="386"/>
      <c r="BS6" s="386"/>
      <c r="BT6" s="386"/>
      <c r="BU6" s="387"/>
      <c r="BV6" s="385">
        <v>674030</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100.3</v>
      </c>
      <c r="CU6" s="532"/>
      <c r="CV6" s="532"/>
      <c r="CW6" s="532"/>
      <c r="CX6" s="532"/>
      <c r="CY6" s="532"/>
      <c r="CZ6" s="532"/>
      <c r="DA6" s="533"/>
      <c r="DB6" s="531">
        <v>95.3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200916</v>
      </c>
      <c r="BO7" s="386"/>
      <c r="BP7" s="386"/>
      <c r="BQ7" s="386"/>
      <c r="BR7" s="386"/>
      <c r="BS7" s="386"/>
      <c r="BT7" s="386"/>
      <c r="BU7" s="387"/>
      <c r="BV7" s="385">
        <v>310715</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10504204</v>
      </c>
      <c r="CU7" s="386"/>
      <c r="CV7" s="386"/>
      <c r="CW7" s="386"/>
      <c r="CX7" s="386"/>
      <c r="CY7" s="386"/>
      <c r="CZ7" s="386"/>
      <c r="DA7" s="387"/>
      <c r="DB7" s="385">
        <v>10454773</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157074</v>
      </c>
      <c r="BO8" s="386"/>
      <c r="BP8" s="386"/>
      <c r="BQ8" s="386"/>
      <c r="BR8" s="386"/>
      <c r="BS8" s="386"/>
      <c r="BT8" s="386"/>
      <c r="BU8" s="387"/>
      <c r="BV8" s="385">
        <v>363315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0.67</v>
      </c>
      <c r="CU8" s="495"/>
      <c r="CV8" s="495"/>
      <c r="CW8" s="495"/>
      <c r="CX8" s="495"/>
      <c r="CY8" s="495"/>
      <c r="CZ8" s="495"/>
      <c r="DA8" s="496"/>
      <c r="DB8" s="494">
        <v>0.66</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42935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-206241</v>
      </c>
      <c r="BO9" s="386"/>
      <c r="BP9" s="386"/>
      <c r="BQ9" s="386"/>
      <c r="BR9" s="386"/>
      <c r="BS9" s="386"/>
      <c r="BT9" s="386"/>
      <c r="BU9" s="387"/>
      <c r="BV9" s="385">
        <v>-61249</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11.4</v>
      </c>
      <c r="CU9" s="356"/>
      <c r="CV9" s="356"/>
      <c r="CW9" s="356"/>
      <c r="CX9" s="356"/>
      <c r="CY9" s="356"/>
      <c r="CZ9" s="356"/>
      <c r="DA9" s="357"/>
      <c r="DB9" s="355">
        <v>11.8</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44959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447</v>
      </c>
      <c r="BO10" s="386"/>
      <c r="BP10" s="386"/>
      <c r="BQ10" s="386"/>
      <c r="BR10" s="386"/>
      <c r="BS10" s="386"/>
      <c r="BT10" s="386"/>
      <c r="BU10" s="387"/>
      <c r="BV10" s="385">
        <v>110625</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100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42706</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550000</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42330</v>
      </c>
      <c r="S13" s="487"/>
      <c r="T13" s="487"/>
      <c r="U13" s="487"/>
      <c r="V13" s="488"/>
      <c r="W13" s="474" t="s">
        <v>124</v>
      </c>
      <c r="X13" s="398"/>
      <c r="Y13" s="398"/>
      <c r="Z13" s="398"/>
      <c r="AA13" s="398"/>
      <c r="AB13" s="399"/>
      <c r="AC13" s="361">
        <v>900</v>
      </c>
      <c r="AD13" s="362"/>
      <c r="AE13" s="362"/>
      <c r="AF13" s="362"/>
      <c r="AG13" s="363"/>
      <c r="AH13" s="361">
        <v>921</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-755794</v>
      </c>
      <c r="BO13" s="386"/>
      <c r="BP13" s="386"/>
      <c r="BQ13" s="386"/>
      <c r="BR13" s="386"/>
      <c r="BS13" s="386"/>
      <c r="BT13" s="386"/>
      <c r="BU13" s="387"/>
      <c r="BV13" s="385">
        <v>49376</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13.3</v>
      </c>
      <c r="CU13" s="356"/>
      <c r="CV13" s="356"/>
      <c r="CW13" s="356"/>
      <c r="CX13" s="356"/>
      <c r="CY13" s="356"/>
      <c r="CZ13" s="356"/>
      <c r="DA13" s="357"/>
      <c r="DB13" s="355">
        <v>13.5</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43152</v>
      </c>
      <c r="S14" s="487"/>
      <c r="T14" s="487"/>
      <c r="U14" s="487"/>
      <c r="V14" s="488"/>
      <c r="W14" s="489"/>
      <c r="X14" s="401"/>
      <c r="Y14" s="401"/>
      <c r="Z14" s="401"/>
      <c r="AA14" s="401"/>
      <c r="AB14" s="402"/>
      <c r="AC14" s="479">
        <v>4.0999999999999996</v>
      </c>
      <c r="AD14" s="480"/>
      <c r="AE14" s="480"/>
      <c r="AF14" s="480"/>
      <c r="AG14" s="481"/>
      <c r="AH14" s="479">
        <v>4.0999999999999996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111.9</v>
      </c>
      <c r="CU14" s="458"/>
      <c r="CV14" s="458"/>
      <c r="CW14" s="458"/>
      <c r="CX14" s="458"/>
      <c r="CY14" s="458"/>
      <c r="CZ14" s="458"/>
      <c r="DA14" s="459"/>
      <c r="DB14" s="490">
        <v>105.4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42795</v>
      </c>
      <c r="S15" s="487"/>
      <c r="T15" s="487"/>
      <c r="U15" s="487"/>
      <c r="V15" s="488"/>
      <c r="W15" s="474" t="s">
        <v>131</v>
      </c>
      <c r="X15" s="398"/>
      <c r="Y15" s="398"/>
      <c r="Z15" s="398"/>
      <c r="AA15" s="398"/>
      <c r="AB15" s="399"/>
      <c r="AC15" s="361">
        <v>8521</v>
      </c>
      <c r="AD15" s="362"/>
      <c r="AE15" s="362"/>
      <c r="AF15" s="362"/>
      <c r="AG15" s="363"/>
      <c r="AH15" s="361">
        <v>8732</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5811905</v>
      </c>
      <c r="BO15" s="381"/>
      <c r="BP15" s="381"/>
      <c r="BQ15" s="381"/>
      <c r="BR15" s="381"/>
      <c r="BS15" s="381"/>
      <c r="BT15" s="381"/>
      <c r="BU15" s="382"/>
      <c r="BV15" s="380">
        <v>5422267</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39.299999999999997</v>
      </c>
      <c r="AD16" s="480"/>
      <c r="AE16" s="480"/>
      <c r="AF16" s="480"/>
      <c r="AG16" s="481"/>
      <c r="AH16" s="479">
        <v>39.1</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8272804</v>
      </c>
      <c r="BO16" s="386"/>
      <c r="BP16" s="386"/>
      <c r="BQ16" s="386"/>
      <c r="BR16" s="386"/>
      <c r="BS16" s="386"/>
      <c r="BT16" s="386"/>
      <c r="BU16" s="387"/>
      <c r="BV16" s="385">
        <v>8173144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12286</v>
      </c>
      <c r="AD17" s="362"/>
      <c r="AE17" s="362"/>
      <c r="AF17" s="362"/>
      <c r="AG17" s="363"/>
      <c r="AH17" s="361">
        <v>12661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7428028</v>
      </c>
      <c r="BO17" s="386"/>
      <c r="BP17" s="386"/>
      <c r="BQ17" s="386"/>
      <c r="BR17" s="386"/>
      <c r="BS17" s="386"/>
      <c r="BT17" s="386"/>
      <c r="BU17" s="387"/>
      <c r="BV17" s="385">
        <v>6899349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200.61</v>
      </c>
      <c r="M18" s="450"/>
      <c r="N18" s="450"/>
      <c r="O18" s="450"/>
      <c r="P18" s="450"/>
      <c r="Q18" s="450"/>
      <c r="R18" s="451"/>
      <c r="S18" s="451"/>
      <c r="T18" s="451"/>
      <c r="U18" s="451"/>
      <c r="V18" s="452"/>
      <c r="W18" s="466"/>
      <c r="X18" s="467"/>
      <c r="Y18" s="467"/>
      <c r="Z18" s="467"/>
      <c r="AA18" s="467"/>
      <c r="AB18" s="475"/>
      <c r="AC18" s="349">
        <v>56.6</v>
      </c>
      <c r="AD18" s="350"/>
      <c r="AE18" s="350"/>
      <c r="AF18" s="350"/>
      <c r="AG18" s="453"/>
      <c r="AH18" s="349">
        <v>56.7</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10374385</v>
      </c>
      <c r="BO18" s="386"/>
      <c r="BP18" s="386"/>
      <c r="BQ18" s="386"/>
      <c r="BR18" s="386"/>
      <c r="BS18" s="386"/>
      <c r="BT18" s="386"/>
      <c r="BU18" s="387"/>
      <c r="BV18" s="385">
        <v>10100142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214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12553449</v>
      </c>
      <c r="BO19" s="386"/>
      <c r="BP19" s="386"/>
      <c r="BQ19" s="386"/>
      <c r="BR19" s="386"/>
      <c r="BS19" s="386"/>
      <c r="BT19" s="386"/>
      <c r="BU19" s="387"/>
      <c r="BV19" s="385">
        <v>12643391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15855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16180511</v>
      </c>
      <c r="BO23" s="386"/>
      <c r="BP23" s="386"/>
      <c r="BQ23" s="386"/>
      <c r="BR23" s="386"/>
      <c r="BS23" s="386"/>
      <c r="BT23" s="386"/>
      <c r="BU23" s="387"/>
      <c r="BV23" s="385">
        <v>15820692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8500</v>
      </c>
      <c r="R24" s="362"/>
      <c r="S24" s="362"/>
      <c r="T24" s="362"/>
      <c r="U24" s="362"/>
      <c r="V24" s="363"/>
      <c r="W24" s="427"/>
      <c r="X24" s="418"/>
      <c r="Y24" s="419"/>
      <c r="Z24" s="358" t="s">
        <v>155</v>
      </c>
      <c r="AA24" s="359"/>
      <c r="AB24" s="359"/>
      <c r="AC24" s="359"/>
      <c r="AD24" s="359"/>
      <c r="AE24" s="359"/>
      <c r="AF24" s="359"/>
      <c r="AG24" s="360"/>
      <c r="AH24" s="361">
        <v>294</v>
      </c>
      <c r="AI24" s="362"/>
      <c r="AJ24" s="362"/>
      <c r="AK24" s="362"/>
      <c r="AL24" s="363"/>
      <c r="AM24" s="361">
        <v>891702</v>
      </c>
      <c r="AN24" s="362"/>
      <c r="AO24" s="362"/>
      <c r="AP24" s="362"/>
      <c r="AQ24" s="362"/>
      <c r="AR24" s="363"/>
      <c r="AS24" s="361">
        <v>3033</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14872361</v>
      </c>
      <c r="BO24" s="386"/>
      <c r="BP24" s="386"/>
      <c r="BQ24" s="386"/>
      <c r="BR24" s="386"/>
      <c r="BS24" s="386"/>
      <c r="BT24" s="386"/>
      <c r="BU24" s="387"/>
      <c r="BV24" s="385">
        <v>14467366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7380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3816384</v>
      </c>
      <c r="BO25" s="381"/>
      <c r="BP25" s="381"/>
      <c r="BQ25" s="381"/>
      <c r="BR25" s="381"/>
      <c r="BS25" s="381"/>
      <c r="BT25" s="381"/>
      <c r="BU25" s="382"/>
      <c r="BV25" s="380">
        <v>4213158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6300</v>
      </c>
      <c r="R26" s="362"/>
      <c r="S26" s="362"/>
      <c r="T26" s="362"/>
      <c r="U26" s="362"/>
      <c r="V26" s="363"/>
      <c r="W26" s="427"/>
      <c r="X26" s="418"/>
      <c r="Y26" s="419"/>
      <c r="Z26" s="358" t="s">
        <v>161</v>
      </c>
      <c r="AA26" s="440"/>
      <c r="AB26" s="440"/>
      <c r="AC26" s="440"/>
      <c r="AD26" s="440"/>
      <c r="AE26" s="440"/>
      <c r="AF26" s="440"/>
      <c r="AG26" s="441"/>
      <c r="AH26" s="361">
        <v>29</v>
      </c>
      <c r="AI26" s="362"/>
      <c r="AJ26" s="362"/>
      <c r="AK26" s="362"/>
      <c r="AL26" s="363"/>
      <c r="AM26" s="361">
        <v>94946</v>
      </c>
      <c r="AN26" s="362"/>
      <c r="AO26" s="362"/>
      <c r="AP26" s="362"/>
      <c r="AQ26" s="362"/>
      <c r="AR26" s="363"/>
      <c r="AS26" s="361">
        <v>3274</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4800</v>
      </c>
      <c r="R27" s="362"/>
      <c r="S27" s="362"/>
      <c r="T27" s="362"/>
      <c r="U27" s="362"/>
      <c r="V27" s="363"/>
      <c r="W27" s="427"/>
      <c r="X27" s="418"/>
      <c r="Y27" s="419"/>
      <c r="Z27" s="358" t="s">
        <v>164</v>
      </c>
      <c r="AA27" s="359"/>
      <c r="AB27" s="359"/>
      <c r="AC27" s="359"/>
      <c r="AD27" s="359"/>
      <c r="AE27" s="359"/>
      <c r="AF27" s="359"/>
      <c r="AG27" s="360"/>
      <c r="AH27" s="361">
        <v>2</v>
      </c>
      <c r="AI27" s="362"/>
      <c r="AJ27" s="362"/>
      <c r="AK27" s="362"/>
      <c r="AL27" s="363"/>
      <c r="AM27" s="361" t="s">
        <v>165</v>
      </c>
      <c r="AN27" s="362"/>
      <c r="AO27" s="362"/>
      <c r="AP27" s="362"/>
      <c r="AQ27" s="362"/>
      <c r="AR27" s="363"/>
      <c r="AS27" s="361" t="s">
        <v>165</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1092810</v>
      </c>
      <c r="BO27" s="389"/>
      <c r="BP27" s="389"/>
      <c r="BQ27" s="389"/>
      <c r="BR27" s="389"/>
      <c r="BS27" s="389"/>
      <c r="BT27" s="389"/>
      <c r="BU27" s="390"/>
      <c r="BV27" s="388">
        <v>1092412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4300</v>
      </c>
      <c r="R28" s="362"/>
      <c r="S28" s="362"/>
      <c r="T28" s="362"/>
      <c r="U28" s="362"/>
      <c r="V28" s="363"/>
      <c r="W28" s="427"/>
      <c r="X28" s="418"/>
      <c r="Y28" s="419"/>
      <c r="Z28" s="358" t="s">
        <v>168</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789182</v>
      </c>
      <c r="BO28" s="381"/>
      <c r="BP28" s="381"/>
      <c r="BQ28" s="381"/>
      <c r="BR28" s="381"/>
      <c r="BS28" s="381"/>
      <c r="BT28" s="381"/>
      <c r="BU28" s="382"/>
      <c r="BV28" s="380">
        <v>1338735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15</v>
      </c>
      <c r="M29" s="362"/>
      <c r="N29" s="362"/>
      <c r="O29" s="362"/>
      <c r="P29" s="363"/>
      <c r="Q29" s="361">
        <v>4000</v>
      </c>
      <c r="R29" s="362"/>
      <c r="S29" s="362"/>
      <c r="T29" s="362"/>
      <c r="U29" s="362"/>
      <c r="V29" s="363"/>
      <c r="W29" s="428"/>
      <c r="X29" s="429"/>
      <c r="Y29" s="430"/>
      <c r="Z29" s="358" t="s">
        <v>172</v>
      </c>
      <c r="AA29" s="359"/>
      <c r="AB29" s="359"/>
      <c r="AC29" s="359"/>
      <c r="AD29" s="359"/>
      <c r="AE29" s="359"/>
      <c r="AF29" s="359"/>
      <c r="AG29" s="360"/>
      <c r="AH29" s="361">
        <v>296</v>
      </c>
      <c r="AI29" s="362"/>
      <c r="AJ29" s="362"/>
      <c r="AK29" s="362"/>
      <c r="AL29" s="363"/>
      <c r="AM29" s="361">
        <v>895926</v>
      </c>
      <c r="AN29" s="362"/>
      <c r="AO29" s="362"/>
      <c r="AP29" s="362"/>
      <c r="AQ29" s="362"/>
      <c r="AR29" s="363"/>
      <c r="AS29" s="361">
        <v>3027</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28430</v>
      </c>
      <c r="BO29" s="386"/>
      <c r="BP29" s="386"/>
      <c r="BQ29" s="386"/>
      <c r="BR29" s="386"/>
      <c r="BS29" s="386"/>
      <c r="BT29" s="386"/>
      <c r="BU29" s="387"/>
      <c r="BV29" s="385">
        <v>28425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1509345</v>
      </c>
      <c r="BO30" s="389"/>
      <c r="BP30" s="389"/>
      <c r="BQ30" s="389"/>
      <c r="BR30" s="389"/>
      <c r="BS30" s="389"/>
      <c r="BT30" s="389"/>
      <c r="BU30" s="390"/>
      <c r="BV30" s="388">
        <v>1489802</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新川広域圏事務組合(一般会計)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16</v>
      </c>
      <c r="CP34" s="345"/>
      <c r="CQ34" s="344" t="str">
        <f>IF('各会計、関係団体の財政状況及び健全化判断比率'!BS7="","",'各会計、関係団体の財政状況及び健全化判断比率'!BS7)</f>
        <v>魚津市施設管理公社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IF('各会計、関係団体の財政状況及び健全化判断比率'!B33="","",'各会計、関係団体の財政状況及び健全化判断比率'!B33)</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富山県市町村管理組合</v>
      </c>
      <c r="BZ35" s="344"/>
      <c r="CA35" s="344"/>
      <c r="CB35" s="344"/>
      <c r="CC35" s="344"/>
      <c r="CD35" s="344"/>
      <c r="CE35" s="344"/>
      <c r="CF35" s="344"/>
      <c r="CG35" s="344"/>
      <c r="CH35" s="344"/>
      <c r="CI35" s="344"/>
      <c r="CJ35" s="344"/>
      <c r="CK35" s="344"/>
      <c r="CL35" s="344"/>
      <c r="CM35" s="344"/>
      <c r="CN35" s="167"/>
      <c r="CO35" s="345">
        <f t="shared" ref="CO35:CO43" si="3">IF(CQ35="","",CO34+1)</f>
        <v>17</v>
      </c>
      <c r="CP35" s="345"/>
      <c r="CQ35" s="344" t="str">
        <f>IF('各会計、関係団体の財政状況及び健全化判断比率'!BS8="","",'各会計、関係団体の財政状況及び健全化判断比率'!BS8)</f>
        <v>魚津市体育協会</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8</v>
      </c>
      <c r="BF36" s="345"/>
      <c r="BG36" s="344" t="str">
        <f>IF('各会計、関係団体の財政状況及び健全化判断比率'!B34="","",'各会計、関係団体の財政状況及び健全化判断比率'!B34)</f>
        <v>簡易水道事業特別会計</v>
      </c>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富山県市町村総合事務組合(一般会計)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9</v>
      </c>
      <c r="BF37" s="345"/>
      <c r="BG37" s="344" t="str">
        <f>IF('各会計、関係団体の財政状況及び健全化判断比率'!B35="","",'各会計、関係団体の財政状況及び健全化判断比率'!B35)</f>
        <v>水族館事業特別会計</v>
      </c>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富山県後期高齢者医療広域連合(一般会計)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富山県後期高齢者医療広域連合(特別会計)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富山県東部消防組合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4" t="s">
        <v>531</v>
      </c>
      <c r="D34" s="1154"/>
      <c r="E34" s="1155"/>
      <c r="F34" s="32">
        <v>4.12</v>
      </c>
      <c r="G34" s="33">
        <v>4.84</v>
      </c>
      <c r="H34" s="33">
        <v>2.0299999999999998</v>
      </c>
      <c r="I34" s="33">
        <v>2.91</v>
      </c>
      <c r="J34" s="34">
        <v>2.94</v>
      </c>
      <c r="K34" s="22"/>
      <c r="L34" s="22"/>
      <c r="M34" s="22"/>
      <c r="N34" s="22"/>
      <c r="O34" s="22"/>
      <c r="P34" s="22"/>
    </row>
    <row r="35" spans="1:16" ht="39" customHeight="1" x14ac:dyDescent="0.15">
      <c r="A35" s="22"/>
      <c r="B35" s="35"/>
      <c r="C35" s="1148" t="s">
        <v>532</v>
      </c>
      <c r="D35" s="1149"/>
      <c r="E35" s="1150"/>
      <c r="F35" s="36">
        <v>6.41</v>
      </c>
      <c r="G35" s="37">
        <v>7.17</v>
      </c>
      <c r="H35" s="37">
        <v>4.0999999999999996</v>
      </c>
      <c r="I35" s="37">
        <v>3.47</v>
      </c>
      <c r="J35" s="38">
        <v>1.49</v>
      </c>
      <c r="K35" s="22"/>
      <c r="L35" s="22"/>
      <c r="M35" s="22"/>
      <c r="N35" s="22"/>
      <c r="O35" s="22"/>
      <c r="P35" s="22"/>
    </row>
    <row r="36" spans="1:16" ht="39" customHeight="1" x14ac:dyDescent="0.15">
      <c r="A36" s="22"/>
      <c r="B36" s="35"/>
      <c r="C36" s="1148" t="s">
        <v>533</v>
      </c>
      <c r="D36" s="1149"/>
      <c r="E36" s="1150"/>
      <c r="F36" s="36">
        <v>1.01</v>
      </c>
      <c r="G36" s="37">
        <v>0.5</v>
      </c>
      <c r="H36" s="37">
        <v>0.71</v>
      </c>
      <c r="I36" s="37">
        <v>0.65</v>
      </c>
      <c r="J36" s="38">
        <v>1.04</v>
      </c>
      <c r="K36" s="22"/>
      <c r="L36" s="22"/>
      <c r="M36" s="22"/>
      <c r="N36" s="22"/>
      <c r="O36" s="22"/>
      <c r="P36" s="22"/>
    </row>
    <row r="37" spans="1:16" ht="39" customHeight="1" x14ac:dyDescent="0.15">
      <c r="A37" s="22"/>
      <c r="B37" s="35"/>
      <c r="C37" s="1148" t="s">
        <v>534</v>
      </c>
      <c r="D37" s="1149"/>
      <c r="E37" s="1150"/>
      <c r="F37" s="36">
        <v>1.47</v>
      </c>
      <c r="G37" s="37">
        <v>0.69</v>
      </c>
      <c r="H37" s="37">
        <v>1.52</v>
      </c>
      <c r="I37" s="37">
        <v>0.73</v>
      </c>
      <c r="J37" s="38">
        <v>0.28999999999999998</v>
      </c>
      <c r="K37" s="22"/>
      <c r="L37" s="22"/>
      <c r="M37" s="22"/>
      <c r="N37" s="22"/>
      <c r="O37" s="22"/>
      <c r="P37" s="22"/>
    </row>
    <row r="38" spans="1:16" ht="39" customHeight="1" x14ac:dyDescent="0.15">
      <c r="A38" s="22"/>
      <c r="B38" s="35"/>
      <c r="C38" s="1148" t="s">
        <v>535</v>
      </c>
      <c r="D38" s="1149"/>
      <c r="E38" s="1150"/>
      <c r="F38" s="36">
        <v>0.01</v>
      </c>
      <c r="G38" s="37">
        <v>0.01</v>
      </c>
      <c r="H38" s="37">
        <v>0.01</v>
      </c>
      <c r="I38" s="37">
        <v>0.01</v>
      </c>
      <c r="J38" s="38">
        <v>0.01</v>
      </c>
      <c r="K38" s="22"/>
      <c r="L38" s="22"/>
      <c r="M38" s="22"/>
      <c r="N38" s="22"/>
      <c r="O38" s="22"/>
      <c r="P38" s="22"/>
    </row>
    <row r="39" spans="1:16" ht="39" customHeight="1" x14ac:dyDescent="0.15">
      <c r="A39" s="22"/>
      <c r="B39" s="35"/>
      <c r="C39" s="1148" t="s">
        <v>536</v>
      </c>
      <c r="D39" s="1149"/>
      <c r="E39" s="1150"/>
      <c r="F39" s="36">
        <v>0</v>
      </c>
      <c r="G39" s="37">
        <v>0</v>
      </c>
      <c r="H39" s="37">
        <v>0.01</v>
      </c>
      <c r="I39" s="37">
        <v>0.03</v>
      </c>
      <c r="J39" s="38">
        <v>0.01</v>
      </c>
      <c r="K39" s="22"/>
      <c r="L39" s="22"/>
      <c r="M39" s="22"/>
      <c r="N39" s="22"/>
      <c r="O39" s="22"/>
      <c r="P39" s="22"/>
    </row>
    <row r="40" spans="1:16" ht="39" customHeight="1" x14ac:dyDescent="0.15">
      <c r="A40" s="22"/>
      <c r="B40" s="35"/>
      <c r="C40" s="1148" t="s">
        <v>537</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538</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539</v>
      </c>
      <c r="D42" s="1149"/>
      <c r="E42" s="1150"/>
      <c r="F42" s="36" t="s">
        <v>484</v>
      </c>
      <c r="G42" s="37" t="s">
        <v>484</v>
      </c>
      <c r="H42" s="37" t="s">
        <v>484</v>
      </c>
      <c r="I42" s="37" t="s">
        <v>484</v>
      </c>
      <c r="J42" s="38" t="s">
        <v>484</v>
      </c>
      <c r="K42" s="22"/>
      <c r="L42" s="22"/>
      <c r="M42" s="22"/>
      <c r="N42" s="22"/>
      <c r="O42" s="22"/>
      <c r="P42" s="22"/>
    </row>
    <row r="43" spans="1:16" ht="39" customHeight="1" thickBot="1" x14ac:dyDescent="0.2">
      <c r="A43" s="22"/>
      <c r="B43" s="40"/>
      <c r="C43" s="1151" t="s">
        <v>540</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1709</v>
      </c>
      <c r="L45" s="60">
        <v>1601</v>
      </c>
      <c r="M45" s="60">
        <v>1602</v>
      </c>
      <c r="N45" s="60">
        <v>1539</v>
      </c>
      <c r="O45" s="61">
        <v>1501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x14ac:dyDescent="0.15">
      <c r="A48" s="48"/>
      <c r="B48" s="1166"/>
      <c r="C48" s="1167"/>
      <c r="D48" s="62"/>
      <c r="E48" s="1158" t="s">
        <v>15</v>
      </c>
      <c r="F48" s="1158"/>
      <c r="G48" s="1158"/>
      <c r="H48" s="1158"/>
      <c r="I48" s="1158"/>
      <c r="J48" s="1159"/>
      <c r="K48" s="63">
        <v>947</v>
      </c>
      <c r="L48" s="64">
        <v>969</v>
      </c>
      <c r="M48" s="64">
        <v>1041</v>
      </c>
      <c r="N48" s="64">
        <v>880</v>
      </c>
      <c r="O48" s="65">
        <v>1123</v>
      </c>
      <c r="P48" s="48"/>
      <c r="Q48" s="48"/>
      <c r="R48" s="48"/>
      <c r="S48" s="48"/>
      <c r="T48" s="48"/>
      <c r="U48" s="48"/>
    </row>
    <row r="49" spans="1:21" ht="30.75" customHeight="1" x14ac:dyDescent="0.15">
      <c r="A49" s="48"/>
      <c r="B49" s="1166"/>
      <c r="C49" s="1167"/>
      <c r="D49" s="62"/>
      <c r="E49" s="1158" t="s">
        <v>16</v>
      </c>
      <c r="F49" s="1158"/>
      <c r="G49" s="1158"/>
      <c r="H49" s="1158"/>
      <c r="I49" s="1158"/>
      <c r="J49" s="1159"/>
      <c r="K49" s="63">
        <v>173</v>
      </c>
      <c r="L49" s="64">
        <v>115</v>
      </c>
      <c r="M49" s="64">
        <v>68</v>
      </c>
      <c r="N49" s="64">
        <v>44</v>
      </c>
      <c r="O49" s="65">
        <v>126</v>
      </c>
      <c r="P49" s="48"/>
      <c r="Q49" s="48"/>
      <c r="R49" s="48"/>
      <c r="S49" s="48"/>
      <c r="T49" s="48"/>
      <c r="U49" s="48"/>
    </row>
    <row r="50" spans="1:21" ht="30.75" customHeight="1" x14ac:dyDescent="0.15">
      <c r="A50" s="48"/>
      <c r="B50" s="1166"/>
      <c r="C50" s="1167"/>
      <c r="D50" s="62"/>
      <c r="E50" s="1158" t="s">
        <v>17</v>
      </c>
      <c r="F50" s="1158"/>
      <c r="G50" s="1158"/>
      <c r="H50" s="1158"/>
      <c r="I50" s="1158"/>
      <c r="J50" s="1159"/>
      <c r="K50" s="63">
        <v>218</v>
      </c>
      <c r="L50" s="64">
        <v>218</v>
      </c>
      <c r="M50" s="64">
        <v>226</v>
      </c>
      <c r="N50" s="64">
        <v>225</v>
      </c>
      <c r="O50" s="65">
        <v>173</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484</v>
      </c>
      <c r="L51" s="64">
        <v>0</v>
      </c>
      <c r="M51" s="64" t="s">
        <v>484</v>
      </c>
      <c r="N51" s="64" t="s">
        <v>484</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1649</v>
      </c>
      <c r="L52" s="64">
        <v>1661</v>
      </c>
      <c r="M52" s="64">
        <v>1714</v>
      </c>
      <c r="N52" s="64">
        <v>1563</v>
      </c>
      <c r="O52" s="65">
        <v>1726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1398</v>
      </c>
      <c r="L53" s="69">
        <v>1242</v>
      </c>
      <c r="M53" s="69">
        <v>1223</v>
      </c>
      <c r="N53" s="69">
        <v>1125</v>
      </c>
      <c r="O53" s="70">
        <v>1197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4" t="s">
        <v>24</v>
      </c>
      <c r="C41" s="1185"/>
      <c r="D41" s="81"/>
      <c r="E41" s="1186" t="s">
        <v>25</v>
      </c>
      <c r="F41" s="1186"/>
      <c r="G41" s="1186"/>
      <c r="H41" s="1187"/>
      <c r="I41" s="82">
        <v>14993</v>
      </c>
      <c r="J41" s="83">
        <v>15518</v>
      </c>
      <c r="K41" s="83">
        <v>15729</v>
      </c>
      <c r="L41" s="83">
        <v>15821</v>
      </c>
      <c r="M41" s="84">
        <v>16181</v>
      </c>
    </row>
    <row r="42" spans="2:13" ht="27.75" customHeight="1" x14ac:dyDescent="0.15">
      <c r="B42" s="1174"/>
      <c r="C42" s="1175"/>
      <c r="D42" s="85"/>
      <c r="E42" s="1178" t="s">
        <v>26</v>
      </c>
      <c r="F42" s="1178"/>
      <c r="G42" s="1178"/>
      <c r="H42" s="1179"/>
      <c r="I42" s="86">
        <v>1958</v>
      </c>
      <c r="J42" s="87">
        <v>1872</v>
      </c>
      <c r="K42" s="87">
        <v>1619</v>
      </c>
      <c r="L42" s="87">
        <v>1290</v>
      </c>
      <c r="M42" s="88">
        <v>1117</v>
      </c>
    </row>
    <row r="43" spans="2:13" ht="27.75" customHeight="1" x14ac:dyDescent="0.15">
      <c r="B43" s="1174"/>
      <c r="C43" s="1175"/>
      <c r="D43" s="85"/>
      <c r="E43" s="1178" t="s">
        <v>27</v>
      </c>
      <c r="F43" s="1178"/>
      <c r="G43" s="1178"/>
      <c r="H43" s="1179"/>
      <c r="I43" s="86">
        <v>13441</v>
      </c>
      <c r="J43" s="87">
        <v>13154</v>
      </c>
      <c r="K43" s="87">
        <v>12835</v>
      </c>
      <c r="L43" s="87">
        <v>12386</v>
      </c>
      <c r="M43" s="88">
        <v>12461</v>
      </c>
    </row>
    <row r="44" spans="2:13" ht="27.75" customHeight="1" x14ac:dyDescent="0.15">
      <c r="B44" s="1174"/>
      <c r="C44" s="1175"/>
      <c r="D44" s="85"/>
      <c r="E44" s="1178" t="s">
        <v>28</v>
      </c>
      <c r="F44" s="1178"/>
      <c r="G44" s="1178"/>
      <c r="H44" s="1179"/>
      <c r="I44" s="86">
        <v>822</v>
      </c>
      <c r="J44" s="87">
        <v>947</v>
      </c>
      <c r="K44" s="87">
        <v>1327</v>
      </c>
      <c r="L44" s="87">
        <v>1501</v>
      </c>
      <c r="M44" s="88">
        <v>1414</v>
      </c>
    </row>
    <row r="45" spans="2:13" ht="27.75" customHeight="1" x14ac:dyDescent="0.15">
      <c r="B45" s="1174"/>
      <c r="C45" s="1175"/>
      <c r="D45" s="85"/>
      <c r="E45" s="1178" t="s">
        <v>29</v>
      </c>
      <c r="F45" s="1178"/>
      <c r="G45" s="1178"/>
      <c r="H45" s="1179"/>
      <c r="I45" s="86">
        <v>4157</v>
      </c>
      <c r="J45" s="87">
        <v>3952</v>
      </c>
      <c r="K45" s="87">
        <v>3584</v>
      </c>
      <c r="L45" s="87">
        <v>3306</v>
      </c>
      <c r="M45" s="88">
        <v>3150</v>
      </c>
    </row>
    <row r="46" spans="2:13" ht="27.75" customHeight="1" x14ac:dyDescent="0.15">
      <c r="B46" s="1174"/>
      <c r="C46" s="1175"/>
      <c r="D46" s="89"/>
      <c r="E46" s="1178" t="s">
        <v>30</v>
      </c>
      <c r="F46" s="1178"/>
      <c r="G46" s="1178"/>
      <c r="H46" s="1179"/>
      <c r="I46" s="86">
        <v>0</v>
      </c>
      <c r="J46" s="87">
        <v>0</v>
      </c>
      <c r="K46" s="87">
        <v>0</v>
      </c>
      <c r="L46" s="87">
        <v>13</v>
      </c>
      <c r="M46" s="88">
        <v>11</v>
      </c>
    </row>
    <row r="47" spans="2:13" ht="27.75" customHeight="1" x14ac:dyDescent="0.15">
      <c r="B47" s="1174"/>
      <c r="C47" s="1175"/>
      <c r="D47" s="90"/>
      <c r="E47" s="1188" t="s">
        <v>31</v>
      </c>
      <c r="F47" s="1189"/>
      <c r="G47" s="1189"/>
      <c r="H47" s="1190"/>
      <c r="I47" s="86" t="s">
        <v>484</v>
      </c>
      <c r="J47" s="87" t="s">
        <v>484</v>
      </c>
      <c r="K47" s="87" t="s">
        <v>484</v>
      </c>
      <c r="L47" s="87" t="s">
        <v>484</v>
      </c>
      <c r="M47" s="88" t="s">
        <v>484</v>
      </c>
    </row>
    <row r="48" spans="2:13" ht="27.75" customHeight="1" x14ac:dyDescent="0.15">
      <c r="B48" s="1174"/>
      <c r="C48" s="1175"/>
      <c r="D48" s="85"/>
      <c r="E48" s="1178" t="s">
        <v>32</v>
      </c>
      <c r="F48" s="1178"/>
      <c r="G48" s="1178"/>
      <c r="H48" s="1179"/>
      <c r="I48" s="86" t="s">
        <v>484</v>
      </c>
      <c r="J48" s="87" t="s">
        <v>484</v>
      </c>
      <c r="K48" s="87" t="s">
        <v>484</v>
      </c>
      <c r="L48" s="87" t="s">
        <v>484</v>
      </c>
      <c r="M48" s="88" t="s">
        <v>484</v>
      </c>
    </row>
    <row r="49" spans="2:13" ht="27.75" customHeight="1" x14ac:dyDescent="0.15">
      <c r="B49" s="1176"/>
      <c r="C49" s="1177"/>
      <c r="D49" s="85"/>
      <c r="E49" s="1178" t="s">
        <v>33</v>
      </c>
      <c r="F49" s="1178"/>
      <c r="G49" s="1178"/>
      <c r="H49" s="1179"/>
      <c r="I49" s="86" t="s">
        <v>484</v>
      </c>
      <c r="J49" s="87" t="s">
        <v>484</v>
      </c>
      <c r="K49" s="87" t="s">
        <v>484</v>
      </c>
      <c r="L49" s="87" t="s">
        <v>484</v>
      </c>
      <c r="M49" s="88" t="s">
        <v>484</v>
      </c>
    </row>
    <row r="50" spans="2:13" ht="27.75" customHeight="1" x14ac:dyDescent="0.15">
      <c r="B50" s="1172" t="s">
        <v>34</v>
      </c>
      <c r="C50" s="1173"/>
      <c r="D50" s="91"/>
      <c r="E50" s="1178" t="s">
        <v>35</v>
      </c>
      <c r="F50" s="1178"/>
      <c r="G50" s="1178"/>
      <c r="H50" s="1179"/>
      <c r="I50" s="86">
        <v>2381</v>
      </c>
      <c r="J50" s="87">
        <v>2838</v>
      </c>
      <c r="K50" s="87">
        <v>2865</v>
      </c>
      <c r="L50" s="87">
        <v>3382</v>
      </c>
      <c r="M50" s="88">
        <v>2780</v>
      </c>
    </row>
    <row r="51" spans="2:13" ht="27.75" customHeight="1" x14ac:dyDescent="0.15">
      <c r="B51" s="1174"/>
      <c r="C51" s="1175"/>
      <c r="D51" s="85"/>
      <c r="E51" s="1178" t="s">
        <v>36</v>
      </c>
      <c r="F51" s="1178"/>
      <c r="G51" s="1178"/>
      <c r="H51" s="1179"/>
      <c r="I51" s="86">
        <v>230</v>
      </c>
      <c r="J51" s="87">
        <v>240</v>
      </c>
      <c r="K51" s="87">
        <v>255</v>
      </c>
      <c r="L51" s="87">
        <v>262</v>
      </c>
      <c r="M51" s="88">
        <v>263</v>
      </c>
    </row>
    <row r="52" spans="2:13" ht="27.75" customHeight="1" x14ac:dyDescent="0.15">
      <c r="B52" s="1176"/>
      <c r="C52" s="1177"/>
      <c r="D52" s="85"/>
      <c r="E52" s="1178" t="s">
        <v>37</v>
      </c>
      <c r="F52" s="1178"/>
      <c r="G52" s="1178"/>
      <c r="H52" s="1179"/>
      <c r="I52" s="86">
        <v>20792</v>
      </c>
      <c r="J52" s="87">
        <v>21109</v>
      </c>
      <c r="K52" s="87">
        <v>21232</v>
      </c>
      <c r="L52" s="87">
        <v>21247</v>
      </c>
      <c r="M52" s="88">
        <v>21387</v>
      </c>
    </row>
    <row r="53" spans="2:13" ht="27.75" customHeight="1" thickBot="1" x14ac:dyDescent="0.2">
      <c r="B53" s="1180" t="s">
        <v>21</v>
      </c>
      <c r="C53" s="1181"/>
      <c r="D53" s="92"/>
      <c r="E53" s="1182" t="s">
        <v>38</v>
      </c>
      <c r="F53" s="1182"/>
      <c r="G53" s="1182"/>
      <c r="H53" s="1183"/>
      <c r="I53" s="93">
        <v>11969</v>
      </c>
      <c r="J53" s="94">
        <v>11257</v>
      </c>
      <c r="K53" s="94">
        <v>10742</v>
      </c>
      <c r="L53" s="94">
        <v>9425</v>
      </c>
      <c r="M53" s="95">
        <v>9903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7"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553</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553</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555</v>
      </c>
      <c r="I42" s="1201"/>
      <c r="J42" s="1201"/>
      <c r="K42" s="1201"/>
      <c r="L42" s="246"/>
      <c r="M42" s="246"/>
      <c r="N42" s="246"/>
      <c r="O42" s="246"/>
    </row>
    <row r="43" spans="2:17" x14ac:dyDescent="0.15">
      <c r="B43" s="250"/>
      <c r="C43" s="246"/>
      <c r="D43" s="246"/>
      <c r="E43" s="246"/>
      <c r="F43" s="246"/>
      <c r="G43" s="1202" t="s">
        <v>556</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557</v>
      </c>
    </row>
    <row r="50" spans="1:17" x14ac:dyDescent="0.15">
      <c r="B50" s="250"/>
      <c r="C50" s="246"/>
      <c r="D50" s="246"/>
      <c r="E50" s="246"/>
      <c r="F50" s="246"/>
      <c r="G50" s="1212"/>
      <c r="H50" s="1213"/>
      <c r="I50" s="1213"/>
      <c r="J50" s="1214"/>
      <c r="K50" s="1215" t="s">
        <v>524</v>
      </c>
      <c r="L50" s="1215" t="s">
        <v>525</v>
      </c>
      <c r="M50" s="1215" t="s">
        <v>526</v>
      </c>
      <c r="N50" s="1215" t="s">
        <v>527</v>
      </c>
      <c r="O50" s="1215" t="s">
        <v>528</v>
      </c>
    </row>
    <row r="51" spans="1:17" x14ac:dyDescent="0.15">
      <c r="B51" s="250"/>
      <c r="C51" s="246"/>
      <c r="D51" s="246"/>
      <c r="E51" s="246"/>
      <c r="F51" s="246"/>
      <c r="G51" s="1216" t="s">
        <v>558</v>
      </c>
      <c r="H51" s="1217"/>
      <c r="I51" s="1218" t="s">
        <v>559</v>
      </c>
      <c r="J51" s="1218"/>
      <c r="K51" s="1219"/>
      <c r="L51" s="1219"/>
      <c r="M51" s="1219"/>
      <c r="N51" s="1220">
        <v>105.4</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560</v>
      </c>
      <c r="J53" s="1225"/>
      <c r="K53" s="1226"/>
      <c r="L53" s="1226"/>
      <c r="M53" s="1226"/>
      <c r="N53" s="1227">
        <v>62</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561</v>
      </c>
      <c r="H55" s="1232"/>
      <c r="I55" s="1225" t="s">
        <v>559</v>
      </c>
      <c r="J55" s="1225"/>
      <c r="K55" s="1219"/>
      <c r="L55" s="1219"/>
      <c r="M55" s="1219"/>
      <c r="N55" s="1220">
        <v>56.8</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560</v>
      </c>
      <c r="J57" s="1236"/>
      <c r="K57" s="1226"/>
      <c r="L57" s="1226"/>
      <c r="M57" s="1226"/>
      <c r="N57" s="1227">
        <v>54</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1200" t="s">
        <v>555</v>
      </c>
      <c r="I64" s="1201"/>
      <c r="J64" s="1201"/>
      <c r="K64" s="1201"/>
      <c r="L64" s="246"/>
      <c r="M64" s="246"/>
      <c r="N64" s="246"/>
      <c r="O64" s="246"/>
    </row>
    <row r="65" spans="2:30" x14ac:dyDescent="0.15">
      <c r="B65" s="250"/>
      <c r="C65" s="246"/>
      <c r="D65" s="246"/>
      <c r="E65" s="246"/>
      <c r="F65" s="246"/>
      <c r="G65" s="1202" t="s">
        <v>563</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564</v>
      </c>
      <c r="I71" s="1250"/>
      <c r="J71" s="1246"/>
      <c r="K71" s="1246"/>
      <c r="L71" s="1247"/>
      <c r="M71" s="1246"/>
      <c r="N71" s="1247"/>
      <c r="O71" s="1248"/>
    </row>
    <row r="72" spans="2:30" x14ac:dyDescent="0.15">
      <c r="B72" s="250"/>
      <c r="C72" s="246"/>
      <c r="D72" s="246"/>
      <c r="E72" s="246"/>
      <c r="F72" s="246"/>
      <c r="G72" s="1212"/>
      <c r="H72" s="1213"/>
      <c r="I72" s="1213"/>
      <c r="J72" s="1214"/>
      <c r="K72" s="1215" t="s">
        <v>524</v>
      </c>
      <c r="L72" s="1215" t="s">
        <v>525</v>
      </c>
      <c r="M72" s="1215" t="s">
        <v>526</v>
      </c>
      <c r="N72" s="1215" t="s">
        <v>527</v>
      </c>
      <c r="O72" s="1215" t="s">
        <v>528</v>
      </c>
    </row>
    <row r="73" spans="2:30" x14ac:dyDescent="0.15">
      <c r="B73" s="250"/>
      <c r="C73" s="246"/>
      <c r="D73" s="246"/>
      <c r="E73" s="246"/>
      <c r="F73" s="246"/>
      <c r="G73" s="1216" t="s">
        <v>558</v>
      </c>
      <c r="H73" s="1217"/>
      <c r="I73" s="1218" t="s">
        <v>559</v>
      </c>
      <c r="J73" s="1218"/>
      <c r="K73" s="1251">
        <v>135.5</v>
      </c>
      <c r="L73" s="1251">
        <v>127.1</v>
      </c>
      <c r="M73" s="1220">
        <v>123.6</v>
      </c>
      <c r="N73" s="1220">
        <v>105.4</v>
      </c>
      <c r="O73" s="1220">
        <v>111.9</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565</v>
      </c>
      <c r="J75" s="1225"/>
      <c r="K75" s="1227">
        <v>16.600000000000001</v>
      </c>
      <c r="L75" s="1227">
        <v>15.4</v>
      </c>
      <c r="M75" s="1227">
        <v>14.6</v>
      </c>
      <c r="N75" s="1227">
        <v>13.5</v>
      </c>
      <c r="O75" s="1227">
        <v>13.3</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561</v>
      </c>
      <c r="H77" s="1232"/>
      <c r="I77" s="1225" t="s">
        <v>559</v>
      </c>
      <c r="J77" s="1225"/>
      <c r="K77" s="1251">
        <v>76.2</v>
      </c>
      <c r="L77" s="1251">
        <v>65.3</v>
      </c>
      <c r="M77" s="1220">
        <v>60.8</v>
      </c>
      <c r="N77" s="1220">
        <v>56.8</v>
      </c>
      <c r="O77" s="1220">
        <v>52.3</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565</v>
      </c>
      <c r="J79" s="1236"/>
      <c r="K79" s="1253">
        <v>12.8</v>
      </c>
      <c r="L79" s="1253">
        <v>12</v>
      </c>
      <c r="M79" s="1253">
        <v>11.1</v>
      </c>
      <c r="N79" s="1253">
        <v>10.199999999999999</v>
      </c>
      <c r="O79" s="1253">
        <v>10</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3"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39520</v>
      </c>
      <c r="E3" s="118"/>
      <c r="F3" s="119">
        <v>75709</v>
      </c>
      <c r="G3" s="120"/>
      <c r="H3" s="121"/>
    </row>
    <row r="4" spans="1:8" x14ac:dyDescent="0.15">
      <c r="A4" s="122"/>
      <c r="B4" s="123"/>
      <c r="C4" s="124"/>
      <c r="D4" s="125">
        <v>17459</v>
      </c>
      <c r="E4" s="126"/>
      <c r="F4" s="127">
        <v>35212</v>
      </c>
      <c r="G4" s="128"/>
      <c r="H4" s="129"/>
    </row>
    <row r="5" spans="1:8" x14ac:dyDescent="0.15">
      <c r="A5" s="110" t="s">
        <v>518</v>
      </c>
      <c r="B5" s="115"/>
      <c r="C5" s="116"/>
      <c r="D5" s="117">
        <v>60295</v>
      </c>
      <c r="E5" s="118"/>
      <c r="F5" s="119">
        <v>90961</v>
      </c>
      <c r="G5" s="120"/>
      <c r="H5" s="121"/>
    </row>
    <row r="6" spans="1:8" x14ac:dyDescent="0.15">
      <c r="A6" s="122"/>
      <c r="B6" s="123"/>
      <c r="C6" s="124"/>
      <c r="D6" s="125">
        <v>22606</v>
      </c>
      <c r="E6" s="126"/>
      <c r="F6" s="127">
        <v>37720</v>
      </c>
      <c r="G6" s="128"/>
      <c r="H6" s="129"/>
    </row>
    <row r="7" spans="1:8" x14ac:dyDescent="0.15">
      <c r="A7" s="110" t="s">
        <v>519</v>
      </c>
      <c r="B7" s="115"/>
      <c r="C7" s="116"/>
      <c r="D7" s="117">
        <v>48090</v>
      </c>
      <c r="E7" s="118"/>
      <c r="F7" s="119">
        <v>106614</v>
      </c>
      <c r="G7" s="120"/>
      <c r="H7" s="121"/>
    </row>
    <row r="8" spans="1:8" x14ac:dyDescent="0.15">
      <c r="A8" s="122"/>
      <c r="B8" s="123"/>
      <c r="C8" s="124"/>
      <c r="D8" s="125">
        <v>30741</v>
      </c>
      <c r="E8" s="126"/>
      <c r="F8" s="127">
        <v>45545</v>
      </c>
      <c r="G8" s="128"/>
      <c r="H8" s="129"/>
    </row>
    <row r="9" spans="1:8" x14ac:dyDescent="0.15">
      <c r="A9" s="110" t="s">
        <v>520</v>
      </c>
      <c r="B9" s="115"/>
      <c r="C9" s="116"/>
      <c r="D9" s="117">
        <v>44404</v>
      </c>
      <c r="E9" s="118"/>
      <c r="F9" s="119">
        <v>81768</v>
      </c>
      <c r="G9" s="120"/>
      <c r="H9" s="121"/>
    </row>
    <row r="10" spans="1:8" x14ac:dyDescent="0.15">
      <c r="A10" s="122"/>
      <c r="B10" s="123"/>
      <c r="C10" s="124"/>
      <c r="D10" s="125">
        <v>29923</v>
      </c>
      <c r="E10" s="126"/>
      <c r="F10" s="127">
        <v>37917</v>
      </c>
      <c r="G10" s="128"/>
      <c r="H10" s="129"/>
    </row>
    <row r="11" spans="1:8" x14ac:dyDescent="0.15">
      <c r="A11" s="110" t="s">
        <v>521</v>
      </c>
      <c r="B11" s="115"/>
      <c r="C11" s="116"/>
      <c r="D11" s="117">
        <v>69104</v>
      </c>
      <c r="E11" s="118"/>
      <c r="F11" s="119">
        <v>65876</v>
      </c>
      <c r="G11" s="120"/>
      <c r="H11" s="121"/>
    </row>
    <row r="12" spans="1:8" x14ac:dyDescent="0.15">
      <c r="A12" s="122"/>
      <c r="B12" s="123"/>
      <c r="C12" s="130"/>
      <c r="D12" s="125">
        <v>33848</v>
      </c>
      <c r="E12" s="126"/>
      <c r="F12" s="127">
        <v>36484</v>
      </c>
      <c r="G12" s="128"/>
      <c r="H12" s="129"/>
    </row>
    <row r="13" spans="1:8" x14ac:dyDescent="0.15">
      <c r="A13" s="110"/>
      <c r="B13" s="115"/>
      <c r="C13" s="131"/>
      <c r="D13" s="132">
        <v>52283</v>
      </c>
      <c r="E13" s="133"/>
      <c r="F13" s="134">
        <v>84186</v>
      </c>
      <c r="G13" s="135"/>
      <c r="H13" s="121"/>
    </row>
    <row r="14" spans="1:8" x14ac:dyDescent="0.15">
      <c r="A14" s="122"/>
      <c r="B14" s="123"/>
      <c r="C14" s="124"/>
      <c r="D14" s="125">
        <v>26915</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6.41</v>
      </c>
      <c r="C19" s="136">
        <f>ROUND(VALUE(SUBSTITUTE(実質収支比率等に係る経年分析!G$48,"▲","-")),2)</f>
        <v>7.17</v>
      </c>
      <c r="D19" s="136">
        <f>ROUND(VALUE(SUBSTITUTE(実質収支比率等に係る経年分析!H$48,"▲","-")),2)</f>
        <v>4.0999999999999996</v>
      </c>
      <c r="E19" s="136">
        <f>ROUND(VALUE(SUBSTITUTE(実質収支比率等に係る経年分析!I$48,"▲","-")),2)</f>
        <v>3.48</v>
      </c>
      <c r="F19" s="136">
        <f>ROUND(VALUE(SUBSTITUTE(実質収支比率等に係る経年分析!J$48,"▲","-")),2)</f>
        <v>1.5</v>
      </c>
    </row>
    <row r="20" spans="1:11" x14ac:dyDescent="0.15">
      <c r="A20" s="136" t="s">
        <v>43</v>
      </c>
      <c r="B20" s="136">
        <f>ROUND(VALUE(SUBSTITUTE(実質収支比率等に係る経年分析!F$47,"▲","-")),2)</f>
        <v>10.88</v>
      </c>
      <c r="C20" s="136">
        <f>ROUND(VALUE(SUBSTITUTE(実質収支比率等に係る経年分析!G$47,"▲","-")),2)</f>
        <v>14.1</v>
      </c>
      <c r="D20" s="136">
        <f>ROUND(VALUE(SUBSTITUTE(実質収支比率等に係る経年分析!H$47,"▲","-")),2)</f>
        <v>11.87</v>
      </c>
      <c r="E20" s="136">
        <f>ROUND(VALUE(SUBSTITUTE(実質収支比率等に係る経年分析!I$47,"▲","-")),2)</f>
        <v>12.81</v>
      </c>
      <c r="F20" s="136">
        <f>ROUND(VALUE(SUBSTITUTE(実質収支比率等に係る経年分析!J$47,"▲","-")),2)</f>
        <v>7.51</v>
      </c>
    </row>
    <row r="21" spans="1:11" x14ac:dyDescent="0.15">
      <c r="A21" s="136" t="s">
        <v>44</v>
      </c>
      <c r="B21" s="136">
        <f>IF(ISNUMBER(VALUE(SUBSTITUTE(実質収支比率等に係る経年分析!F$49,"▲","-"))),ROUND(VALUE(SUBSTITUTE(実質収支比率等に係る経年分析!F$49,"▲","-")),2),NA())</f>
        <v>0.93</v>
      </c>
      <c r="C21" s="136">
        <f>IF(ISNUMBER(VALUE(SUBSTITUTE(実質収支比率等に係る経年分析!G$49,"▲","-"))),ROUND(VALUE(SUBSTITUTE(実質収支比率等に係る経年分析!G$49,"▲","-")),2),NA())</f>
        <v>4.04</v>
      </c>
      <c r="D21" s="136">
        <f>IF(ISNUMBER(VALUE(SUBSTITUTE(実質収支比率等に係る経年分析!H$49,"▲","-"))),ROUND(VALUE(SUBSTITUTE(実質収支比率等に係る経年分析!H$49,"▲","-")),2),NA())</f>
        <v>-5.42</v>
      </c>
      <c r="E21" s="136">
        <f>IF(ISNUMBER(VALUE(SUBSTITUTE(実質収支比率等に係る経年分析!I$49,"▲","-"))),ROUND(VALUE(SUBSTITUTE(実質収支比率等に係る経年分析!I$49,"▲","-")),2),NA())</f>
        <v>0.47</v>
      </c>
      <c r="F21" s="136">
        <f>IF(ISNUMBER(VALUE(SUBSTITUTE(実質収支比率等に係る経年分析!J$49,"▲","-"))),ROUND(VALUE(SUBSTITUTE(実質収支比率等に係る経年分析!J$49,"▲","-")),2),NA())</f>
        <v>-7.2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水族館事業特別会計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4.0999999999999996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2.0299999999999998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1649</v>
      </c>
      <c r="E42" s="138"/>
      <c r="F42" s="138"/>
      <c r="G42" s="138">
        <f>'実質公債費比率（分子）の構造'!L$52</f>
        <v>1661</v>
      </c>
      <c r="H42" s="138"/>
      <c r="I42" s="138"/>
      <c r="J42" s="138">
        <f>'実質公債費比率（分子）の構造'!M$52</f>
        <v>1714</v>
      </c>
      <c r="K42" s="138"/>
      <c r="L42" s="138"/>
      <c r="M42" s="138">
        <f>'実質公債費比率（分子）の構造'!N$52</f>
        <v>1563</v>
      </c>
      <c r="N42" s="138"/>
      <c r="O42" s="138"/>
      <c r="P42" s="138">
        <f>'実質公債費比率（分子）の構造'!O$52</f>
        <v>1726</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218</v>
      </c>
      <c r="C44" s="138"/>
      <c r="D44" s="138"/>
      <c r="E44" s="138">
        <f>'実質公債費比率（分子）の構造'!L$50</f>
        <v>218</v>
      </c>
      <c r="F44" s="138"/>
      <c r="G44" s="138"/>
      <c r="H44" s="138">
        <f>'実質公債費比率（分子）の構造'!M$50</f>
        <v>226</v>
      </c>
      <c r="I44" s="138"/>
      <c r="J44" s="138"/>
      <c r="K44" s="138">
        <f>'実質公債費比率（分子）の構造'!N$50</f>
        <v>225</v>
      </c>
      <c r="L44" s="138"/>
      <c r="M44" s="138"/>
      <c r="N44" s="138">
        <f>'実質公債費比率（分子）の構造'!O$50</f>
        <v>173</v>
      </c>
      <c r="O44" s="138"/>
      <c r="P44" s="138"/>
    </row>
    <row r="45" spans="1:16" x14ac:dyDescent="0.15">
      <c r="A45" s="138" t="s">
        <v>54</v>
      </c>
      <c r="B45" s="138">
        <f>'実質公債費比率（分子）の構造'!K$49</f>
        <v>173</v>
      </c>
      <c r="C45" s="138"/>
      <c r="D45" s="138"/>
      <c r="E45" s="138">
        <f>'実質公債費比率（分子）の構造'!L$49</f>
        <v>115</v>
      </c>
      <c r="F45" s="138"/>
      <c r="G45" s="138"/>
      <c r="H45" s="138">
        <f>'実質公債費比率（分子）の構造'!M$49</f>
        <v>68</v>
      </c>
      <c r="I45" s="138"/>
      <c r="J45" s="138"/>
      <c r="K45" s="138">
        <f>'実質公債費比率（分子）の構造'!N$49</f>
        <v>44</v>
      </c>
      <c r="L45" s="138"/>
      <c r="M45" s="138"/>
      <c r="N45" s="138">
        <f>'実質公債費比率（分子）の構造'!O$49</f>
        <v>126</v>
      </c>
      <c r="O45" s="138"/>
      <c r="P45" s="138"/>
    </row>
    <row r="46" spans="1:16" x14ac:dyDescent="0.15">
      <c r="A46" s="138" t="s">
        <v>55</v>
      </c>
      <c r="B46" s="138">
        <f>'実質公債費比率（分子）の構造'!K$48</f>
        <v>947</v>
      </c>
      <c r="C46" s="138"/>
      <c r="D46" s="138"/>
      <c r="E46" s="138">
        <f>'実質公債費比率（分子）の構造'!L$48</f>
        <v>969</v>
      </c>
      <c r="F46" s="138"/>
      <c r="G46" s="138"/>
      <c r="H46" s="138">
        <f>'実質公債費比率（分子）の構造'!M$48</f>
        <v>1041</v>
      </c>
      <c r="I46" s="138"/>
      <c r="J46" s="138"/>
      <c r="K46" s="138">
        <f>'実質公債費比率（分子）の構造'!N$48</f>
        <v>880</v>
      </c>
      <c r="L46" s="138"/>
      <c r="M46" s="138"/>
      <c r="N46" s="138">
        <f>'実質公債費比率（分子）の構造'!O$48</f>
        <v>1123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1709</v>
      </c>
      <c r="C49" s="138"/>
      <c r="D49" s="138"/>
      <c r="E49" s="138">
        <f>'実質公債費比率（分子）の構造'!L$45</f>
        <v>1601</v>
      </c>
      <c r="F49" s="138"/>
      <c r="G49" s="138"/>
      <c r="H49" s="138">
        <f>'実質公債費比率（分子）の構造'!M$45</f>
        <v>1602</v>
      </c>
      <c r="I49" s="138"/>
      <c r="J49" s="138"/>
      <c r="K49" s="138">
        <f>'実質公債費比率（分子）の構造'!N$45</f>
        <v>1539</v>
      </c>
      <c r="L49" s="138"/>
      <c r="M49" s="138"/>
      <c r="N49" s="138">
        <f>'実質公債費比率（分子）の構造'!O$45</f>
        <v>1501</v>
      </c>
      <c r="O49" s="138"/>
      <c r="P49" s="138"/>
    </row>
    <row r="50" spans="1:16" x14ac:dyDescent="0.15">
      <c r="A50" s="138" t="s">
        <v>59</v>
      </c>
      <c r="B50" s="138" t="e">
        <f>NA()</f>
        <v>#N/A</v>
      </c>
      <c r="C50" s="138">
        <f>IF(ISNUMBER('実質公債費比率（分子）の構造'!K$53),'実質公債費比率（分子）の構造'!K$53,NA())</f>
        <v>1398</v>
      </c>
      <c r="D50" s="138" t="e">
        <f>NA()</f>
        <v>#N/A</v>
      </c>
      <c r="E50" s="138" t="e">
        <f>NA()</f>
        <v>#N/A</v>
      </c>
      <c r="F50" s="138">
        <f>IF(ISNUMBER('実質公債費比率（分子）の構造'!L$53),'実質公債費比率（分子）の構造'!L$53,NA())</f>
        <v>1242</v>
      </c>
      <c r="G50" s="138" t="e">
        <f>NA()</f>
        <v>#N/A</v>
      </c>
      <c r="H50" s="138" t="e">
        <f>NA()</f>
        <v>#N/A</v>
      </c>
      <c r="I50" s="138">
        <f>IF(ISNUMBER('実質公債費比率（分子）の構造'!M$53),'実質公債費比率（分子）の構造'!M$53,NA())</f>
        <v>1223</v>
      </c>
      <c r="J50" s="138" t="e">
        <f>NA()</f>
        <v>#N/A</v>
      </c>
      <c r="K50" s="138" t="e">
        <f>NA()</f>
        <v>#N/A</v>
      </c>
      <c r="L50" s="138">
        <f>IF(ISNUMBER('実質公債費比率（分子）の構造'!N$53),'実質公債費比率（分子）の構造'!N$53,NA())</f>
        <v>1125</v>
      </c>
      <c r="M50" s="138" t="e">
        <f>NA()</f>
        <v>#N/A</v>
      </c>
      <c r="N50" s="138" t="e">
        <f>NA()</f>
        <v>#N/A</v>
      </c>
      <c r="O50" s="138">
        <f>IF(ISNUMBER('実質公債費比率（分子）の構造'!O$53),'実質公債費比率（分子）の構造'!O$53,NA())</f>
        <v>1197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20792</v>
      </c>
      <c r="E56" s="137"/>
      <c r="F56" s="137"/>
      <c r="G56" s="137">
        <f>'将来負担比率（分子）の構造'!J$52</f>
        <v>21109</v>
      </c>
      <c r="H56" s="137"/>
      <c r="I56" s="137"/>
      <c r="J56" s="137">
        <f>'将来負担比率（分子）の構造'!K$52</f>
        <v>21232</v>
      </c>
      <c r="K56" s="137"/>
      <c r="L56" s="137"/>
      <c r="M56" s="137">
        <f>'将来負担比率（分子）の構造'!L$52</f>
        <v>21247</v>
      </c>
      <c r="N56" s="137"/>
      <c r="O56" s="137"/>
      <c r="P56" s="137">
        <f>'将来負担比率（分子）の構造'!M$52</f>
        <v>21387</v>
      </c>
    </row>
    <row r="57" spans="1:16" x14ac:dyDescent="0.15">
      <c r="A57" s="137" t="s">
        <v>36</v>
      </c>
      <c r="B57" s="137"/>
      <c r="C57" s="137"/>
      <c r="D57" s="137">
        <f>'将来負担比率（分子）の構造'!I$51</f>
        <v>230</v>
      </c>
      <c r="E57" s="137"/>
      <c r="F57" s="137"/>
      <c r="G57" s="137">
        <f>'将来負担比率（分子）の構造'!J$51</f>
        <v>240</v>
      </c>
      <c r="H57" s="137"/>
      <c r="I57" s="137"/>
      <c r="J57" s="137">
        <f>'将来負担比率（分子）の構造'!K$51</f>
        <v>255</v>
      </c>
      <c r="K57" s="137"/>
      <c r="L57" s="137"/>
      <c r="M57" s="137">
        <f>'将来負担比率（分子）の構造'!L$51</f>
        <v>262</v>
      </c>
      <c r="N57" s="137"/>
      <c r="O57" s="137"/>
      <c r="P57" s="137">
        <f>'将来負担比率（分子）の構造'!M$51</f>
        <v>263</v>
      </c>
    </row>
    <row r="58" spans="1:16" x14ac:dyDescent="0.15">
      <c r="A58" s="137" t="s">
        <v>35</v>
      </c>
      <c r="B58" s="137"/>
      <c r="C58" s="137"/>
      <c r="D58" s="137">
        <f>'将来負担比率（分子）の構造'!I$50</f>
        <v>2381</v>
      </c>
      <c r="E58" s="137"/>
      <c r="F58" s="137"/>
      <c r="G58" s="137">
        <f>'将来負担比率（分子）の構造'!J$50</f>
        <v>2838</v>
      </c>
      <c r="H58" s="137"/>
      <c r="I58" s="137"/>
      <c r="J58" s="137">
        <f>'将来負担比率（分子）の構造'!K$50</f>
        <v>2865</v>
      </c>
      <c r="K58" s="137"/>
      <c r="L58" s="137"/>
      <c r="M58" s="137">
        <f>'将来負担比率（分子）の構造'!L$50</f>
        <v>3382</v>
      </c>
      <c r="N58" s="137"/>
      <c r="O58" s="137"/>
      <c r="P58" s="137">
        <f>'将来負担比率（分子）の構造'!M$50</f>
        <v>2780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13</v>
      </c>
      <c r="L61" s="137"/>
      <c r="M61" s="137"/>
      <c r="N61" s="137">
        <f>'将来負担比率（分子）の構造'!M$46</f>
        <v>11</v>
      </c>
      <c r="O61" s="137"/>
      <c r="P61" s="137"/>
    </row>
    <row r="62" spans="1:16" x14ac:dyDescent="0.15">
      <c r="A62" s="137" t="s">
        <v>29</v>
      </c>
      <c r="B62" s="137">
        <f>'将来負担比率（分子）の構造'!I$45</f>
        <v>4157</v>
      </c>
      <c r="C62" s="137"/>
      <c r="D62" s="137"/>
      <c r="E62" s="137">
        <f>'将来負担比率（分子）の構造'!J$45</f>
        <v>3952</v>
      </c>
      <c r="F62" s="137"/>
      <c r="G62" s="137"/>
      <c r="H62" s="137">
        <f>'将来負担比率（分子）の構造'!K$45</f>
        <v>3584</v>
      </c>
      <c r="I62" s="137"/>
      <c r="J62" s="137"/>
      <c r="K62" s="137">
        <f>'将来負担比率（分子）の構造'!L$45</f>
        <v>3306</v>
      </c>
      <c r="L62" s="137"/>
      <c r="M62" s="137"/>
      <c r="N62" s="137">
        <f>'将来負担比率（分子）の構造'!M$45</f>
        <v>3150</v>
      </c>
      <c r="O62" s="137"/>
      <c r="P62" s="137"/>
    </row>
    <row r="63" spans="1:16" x14ac:dyDescent="0.15">
      <c r="A63" s="137" t="s">
        <v>28</v>
      </c>
      <c r="B63" s="137">
        <f>'将来負担比率（分子）の構造'!I$44</f>
        <v>822</v>
      </c>
      <c r="C63" s="137"/>
      <c r="D63" s="137"/>
      <c r="E63" s="137">
        <f>'将来負担比率（分子）の構造'!J$44</f>
        <v>947</v>
      </c>
      <c r="F63" s="137"/>
      <c r="G63" s="137"/>
      <c r="H63" s="137">
        <f>'将来負担比率（分子）の構造'!K$44</f>
        <v>1327</v>
      </c>
      <c r="I63" s="137"/>
      <c r="J63" s="137"/>
      <c r="K63" s="137">
        <f>'将来負担比率（分子）の構造'!L$44</f>
        <v>1501</v>
      </c>
      <c r="L63" s="137"/>
      <c r="M63" s="137"/>
      <c r="N63" s="137">
        <f>'将来負担比率（分子）の構造'!M$44</f>
        <v>1414</v>
      </c>
      <c r="O63" s="137"/>
      <c r="P63" s="137"/>
    </row>
    <row r="64" spans="1:16" x14ac:dyDescent="0.15">
      <c r="A64" s="137" t="s">
        <v>27</v>
      </c>
      <c r="B64" s="137">
        <f>'将来負担比率（分子）の構造'!I$43</f>
        <v>13441</v>
      </c>
      <c r="C64" s="137"/>
      <c r="D64" s="137"/>
      <c r="E64" s="137">
        <f>'将来負担比率（分子）の構造'!J$43</f>
        <v>13154</v>
      </c>
      <c r="F64" s="137"/>
      <c r="G64" s="137"/>
      <c r="H64" s="137">
        <f>'将来負担比率（分子）の構造'!K$43</f>
        <v>12835</v>
      </c>
      <c r="I64" s="137"/>
      <c r="J64" s="137"/>
      <c r="K64" s="137">
        <f>'将来負担比率（分子）の構造'!L$43</f>
        <v>12386</v>
      </c>
      <c r="L64" s="137"/>
      <c r="M64" s="137"/>
      <c r="N64" s="137">
        <f>'将来負担比率（分子）の構造'!M$43</f>
        <v>12461</v>
      </c>
      <c r="O64" s="137"/>
      <c r="P64" s="137"/>
    </row>
    <row r="65" spans="1:16" x14ac:dyDescent="0.15">
      <c r="A65" s="137" t="s">
        <v>26</v>
      </c>
      <c r="B65" s="137">
        <f>'将来負担比率（分子）の構造'!I$42</f>
        <v>1958</v>
      </c>
      <c r="C65" s="137"/>
      <c r="D65" s="137"/>
      <c r="E65" s="137">
        <f>'将来負担比率（分子）の構造'!J$42</f>
        <v>1872</v>
      </c>
      <c r="F65" s="137"/>
      <c r="G65" s="137"/>
      <c r="H65" s="137">
        <f>'将来負担比率（分子）の構造'!K$42</f>
        <v>1619</v>
      </c>
      <c r="I65" s="137"/>
      <c r="J65" s="137"/>
      <c r="K65" s="137">
        <f>'将来負担比率（分子）の構造'!L$42</f>
        <v>1290</v>
      </c>
      <c r="L65" s="137"/>
      <c r="M65" s="137"/>
      <c r="N65" s="137">
        <f>'将来負担比率（分子）の構造'!M$42</f>
        <v>1117</v>
      </c>
      <c r="O65" s="137"/>
      <c r="P65" s="137"/>
    </row>
    <row r="66" spans="1:16" x14ac:dyDescent="0.15">
      <c r="A66" s="137" t="s">
        <v>25</v>
      </c>
      <c r="B66" s="137">
        <f>'将来負担比率（分子）の構造'!I$41</f>
        <v>14993</v>
      </c>
      <c r="C66" s="137"/>
      <c r="D66" s="137"/>
      <c r="E66" s="137">
        <f>'将来負担比率（分子）の構造'!J$41</f>
        <v>15518</v>
      </c>
      <c r="F66" s="137"/>
      <c r="G66" s="137"/>
      <c r="H66" s="137">
        <f>'将来負担比率（分子）の構造'!K$41</f>
        <v>15729</v>
      </c>
      <c r="I66" s="137"/>
      <c r="J66" s="137"/>
      <c r="K66" s="137">
        <f>'将来負担比率（分子）の構造'!L$41</f>
        <v>15821</v>
      </c>
      <c r="L66" s="137"/>
      <c r="M66" s="137"/>
      <c r="N66" s="137">
        <f>'将来負担比率（分子）の構造'!M$41</f>
        <v>16181</v>
      </c>
      <c r="O66" s="137"/>
      <c r="P66" s="137"/>
    </row>
    <row r="67" spans="1:16" x14ac:dyDescent="0.15">
      <c r="A67" s="137" t="s">
        <v>63</v>
      </c>
      <c r="B67" s="137" t="e">
        <f>NA()</f>
        <v>#N/A</v>
      </c>
      <c r="C67" s="137">
        <f>IF(ISNUMBER('将来負担比率（分子）の構造'!I$53), IF('将来負担比率（分子）の構造'!I$53 &lt; 0, 0, '将来負担比率（分子）の構造'!I$53), NA())</f>
        <v>11969</v>
      </c>
      <c r="D67" s="137" t="e">
        <f>NA()</f>
        <v>#N/A</v>
      </c>
      <c r="E67" s="137" t="e">
        <f>NA()</f>
        <v>#N/A</v>
      </c>
      <c r="F67" s="137">
        <f>IF(ISNUMBER('将来負担比率（分子）の構造'!J$53), IF('将来負担比率（分子）の構造'!J$53 &lt; 0, 0, '将来負担比率（分子）の構造'!J$53), NA())</f>
        <v>11257</v>
      </c>
      <c r="G67" s="137" t="e">
        <f>NA()</f>
        <v>#N/A</v>
      </c>
      <c r="H67" s="137" t="e">
        <f>NA()</f>
        <v>#N/A</v>
      </c>
      <c r="I67" s="137">
        <f>IF(ISNUMBER('将来負担比率（分子）の構造'!K$53), IF('将来負担比率（分子）の構造'!K$53 &lt; 0, 0, '将来負担比率（分子）の構造'!K$53), NA())</f>
        <v>10742</v>
      </c>
      <c r="J67" s="137" t="e">
        <f>NA()</f>
        <v>#N/A</v>
      </c>
      <c r="K67" s="137" t="e">
        <f>NA()</f>
        <v>#N/A</v>
      </c>
      <c r="L67" s="137">
        <f>IF(ISNUMBER('将来負担比率（分子）の構造'!L$53), IF('将来負担比率（分子）の構造'!L$53 &lt; 0, 0, '将来負担比率（分子）の構造'!L$53), NA())</f>
        <v>9425</v>
      </c>
      <c r="M67" s="137" t="e">
        <f>NA()</f>
        <v>#N/A</v>
      </c>
      <c r="N67" s="137" t="e">
        <f>NA()</f>
        <v>#N/A</v>
      </c>
      <c r="O67" s="137">
        <f>IF(ISNUMBER('将来負担比率（分子）の構造'!M$53), IF('将来負担比率（分子）の構造'!M$53 &lt; 0, 0, '将来負担比率（分子）の構造'!M$53), NA())</f>
        <v>9903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6773833</v>
      </c>
      <c r="S5" s="641"/>
      <c r="T5" s="641"/>
      <c r="U5" s="641"/>
      <c r="V5" s="641"/>
      <c r="W5" s="641"/>
      <c r="X5" s="641"/>
      <c r="Y5" s="688"/>
      <c r="Z5" s="701">
        <v>37</v>
      </c>
      <c r="AA5" s="701"/>
      <c r="AB5" s="701"/>
      <c r="AC5" s="701"/>
      <c r="AD5" s="702">
        <v>6773833</v>
      </c>
      <c r="AE5" s="702"/>
      <c r="AF5" s="702"/>
      <c r="AG5" s="702"/>
      <c r="AH5" s="702"/>
      <c r="AI5" s="702"/>
      <c r="AJ5" s="702"/>
      <c r="AK5" s="702"/>
      <c r="AL5" s="689">
        <v>65.5</v>
      </c>
      <c r="AM5" s="658"/>
      <c r="AN5" s="658"/>
      <c r="AO5" s="690"/>
      <c r="AP5" s="677" t="s">
        <v>211</v>
      </c>
      <c r="AQ5" s="678"/>
      <c r="AR5" s="678"/>
      <c r="AS5" s="678"/>
      <c r="AT5" s="678"/>
      <c r="AU5" s="678"/>
      <c r="AV5" s="678"/>
      <c r="AW5" s="678"/>
      <c r="AX5" s="678"/>
      <c r="AY5" s="678"/>
      <c r="AZ5" s="678"/>
      <c r="BA5" s="678"/>
      <c r="BB5" s="678"/>
      <c r="BC5" s="678"/>
      <c r="BD5" s="678"/>
      <c r="BE5" s="678"/>
      <c r="BF5" s="679"/>
      <c r="BG5" s="590">
        <v>6761773</v>
      </c>
      <c r="BH5" s="591"/>
      <c r="BI5" s="591"/>
      <c r="BJ5" s="591"/>
      <c r="BK5" s="591"/>
      <c r="BL5" s="591"/>
      <c r="BM5" s="591"/>
      <c r="BN5" s="592"/>
      <c r="BO5" s="643">
        <v>99.8</v>
      </c>
      <c r="BP5" s="643"/>
      <c r="BQ5" s="643"/>
      <c r="BR5" s="643"/>
      <c r="BS5" s="644">
        <v>507799</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147292</v>
      </c>
      <c r="S6" s="591"/>
      <c r="T6" s="591"/>
      <c r="U6" s="591"/>
      <c r="V6" s="591"/>
      <c r="W6" s="591"/>
      <c r="X6" s="591"/>
      <c r="Y6" s="592"/>
      <c r="Z6" s="643">
        <v>0.8</v>
      </c>
      <c r="AA6" s="643"/>
      <c r="AB6" s="643"/>
      <c r="AC6" s="643"/>
      <c r="AD6" s="644">
        <v>147292</v>
      </c>
      <c r="AE6" s="644"/>
      <c r="AF6" s="644"/>
      <c r="AG6" s="644"/>
      <c r="AH6" s="644"/>
      <c r="AI6" s="644"/>
      <c r="AJ6" s="644"/>
      <c r="AK6" s="644"/>
      <c r="AL6" s="613">
        <v>1.4</v>
      </c>
      <c r="AM6" s="645"/>
      <c r="AN6" s="645"/>
      <c r="AO6" s="646"/>
      <c r="AP6" s="587" t="s">
        <v>216</v>
      </c>
      <c r="AQ6" s="588"/>
      <c r="AR6" s="588"/>
      <c r="AS6" s="588"/>
      <c r="AT6" s="588"/>
      <c r="AU6" s="588"/>
      <c r="AV6" s="588"/>
      <c r="AW6" s="588"/>
      <c r="AX6" s="588"/>
      <c r="AY6" s="588"/>
      <c r="AZ6" s="588"/>
      <c r="BA6" s="588"/>
      <c r="BB6" s="588"/>
      <c r="BC6" s="588"/>
      <c r="BD6" s="588"/>
      <c r="BE6" s="588"/>
      <c r="BF6" s="589"/>
      <c r="BG6" s="590">
        <v>6761773</v>
      </c>
      <c r="BH6" s="591"/>
      <c r="BI6" s="591"/>
      <c r="BJ6" s="591"/>
      <c r="BK6" s="591"/>
      <c r="BL6" s="591"/>
      <c r="BM6" s="591"/>
      <c r="BN6" s="592"/>
      <c r="BO6" s="643">
        <v>99.8</v>
      </c>
      <c r="BP6" s="643"/>
      <c r="BQ6" s="643"/>
      <c r="BR6" s="643"/>
      <c r="BS6" s="644">
        <v>507799</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209142</v>
      </c>
      <c r="CS6" s="591"/>
      <c r="CT6" s="591"/>
      <c r="CU6" s="591"/>
      <c r="CV6" s="591"/>
      <c r="CW6" s="591"/>
      <c r="CX6" s="591"/>
      <c r="CY6" s="592"/>
      <c r="CZ6" s="643">
        <v>1.2</v>
      </c>
      <c r="DA6" s="643"/>
      <c r="DB6" s="643"/>
      <c r="DC6" s="643"/>
      <c r="DD6" s="596" t="s">
        <v>218</v>
      </c>
      <c r="DE6" s="591"/>
      <c r="DF6" s="591"/>
      <c r="DG6" s="591"/>
      <c r="DH6" s="591"/>
      <c r="DI6" s="591"/>
      <c r="DJ6" s="591"/>
      <c r="DK6" s="591"/>
      <c r="DL6" s="591"/>
      <c r="DM6" s="591"/>
      <c r="DN6" s="591"/>
      <c r="DO6" s="591"/>
      <c r="DP6" s="592"/>
      <c r="DQ6" s="596">
        <v>209142</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6870</v>
      </c>
      <c r="S7" s="591"/>
      <c r="T7" s="591"/>
      <c r="U7" s="591"/>
      <c r="V7" s="591"/>
      <c r="W7" s="591"/>
      <c r="X7" s="591"/>
      <c r="Y7" s="592"/>
      <c r="Z7" s="643">
        <v>0</v>
      </c>
      <c r="AA7" s="643"/>
      <c r="AB7" s="643"/>
      <c r="AC7" s="643"/>
      <c r="AD7" s="644">
        <v>6870</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2807283</v>
      </c>
      <c r="BH7" s="591"/>
      <c r="BI7" s="591"/>
      <c r="BJ7" s="591"/>
      <c r="BK7" s="591"/>
      <c r="BL7" s="591"/>
      <c r="BM7" s="591"/>
      <c r="BN7" s="592"/>
      <c r="BO7" s="643">
        <v>41.4</v>
      </c>
      <c r="BP7" s="643"/>
      <c r="BQ7" s="643"/>
      <c r="BR7" s="643"/>
      <c r="BS7" s="644">
        <v>77313</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2050372</v>
      </c>
      <c r="CS7" s="591"/>
      <c r="CT7" s="591"/>
      <c r="CU7" s="591"/>
      <c r="CV7" s="591"/>
      <c r="CW7" s="591"/>
      <c r="CX7" s="591"/>
      <c r="CY7" s="592"/>
      <c r="CZ7" s="643">
        <v>11.4</v>
      </c>
      <c r="DA7" s="643"/>
      <c r="DB7" s="643"/>
      <c r="DC7" s="643"/>
      <c r="DD7" s="596">
        <v>116522</v>
      </c>
      <c r="DE7" s="591"/>
      <c r="DF7" s="591"/>
      <c r="DG7" s="591"/>
      <c r="DH7" s="591"/>
      <c r="DI7" s="591"/>
      <c r="DJ7" s="591"/>
      <c r="DK7" s="591"/>
      <c r="DL7" s="591"/>
      <c r="DM7" s="591"/>
      <c r="DN7" s="591"/>
      <c r="DO7" s="591"/>
      <c r="DP7" s="592"/>
      <c r="DQ7" s="596">
        <v>1706800</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24514</v>
      </c>
      <c r="S8" s="591"/>
      <c r="T8" s="591"/>
      <c r="U8" s="591"/>
      <c r="V8" s="591"/>
      <c r="W8" s="591"/>
      <c r="X8" s="591"/>
      <c r="Y8" s="592"/>
      <c r="Z8" s="643">
        <v>0.1</v>
      </c>
      <c r="AA8" s="643"/>
      <c r="AB8" s="643"/>
      <c r="AC8" s="643"/>
      <c r="AD8" s="644">
        <v>24514</v>
      </c>
      <c r="AE8" s="644"/>
      <c r="AF8" s="644"/>
      <c r="AG8" s="644"/>
      <c r="AH8" s="644"/>
      <c r="AI8" s="644"/>
      <c r="AJ8" s="644"/>
      <c r="AK8" s="644"/>
      <c r="AL8" s="613">
        <v>0.2</v>
      </c>
      <c r="AM8" s="645"/>
      <c r="AN8" s="645"/>
      <c r="AO8" s="646"/>
      <c r="AP8" s="587" t="s">
        <v>223</v>
      </c>
      <c r="AQ8" s="588"/>
      <c r="AR8" s="588"/>
      <c r="AS8" s="588"/>
      <c r="AT8" s="588"/>
      <c r="AU8" s="588"/>
      <c r="AV8" s="588"/>
      <c r="AW8" s="588"/>
      <c r="AX8" s="588"/>
      <c r="AY8" s="588"/>
      <c r="AZ8" s="588"/>
      <c r="BA8" s="588"/>
      <c r="BB8" s="588"/>
      <c r="BC8" s="588"/>
      <c r="BD8" s="588"/>
      <c r="BE8" s="588"/>
      <c r="BF8" s="589"/>
      <c r="BG8" s="590">
        <v>81539</v>
      </c>
      <c r="BH8" s="591"/>
      <c r="BI8" s="591"/>
      <c r="BJ8" s="591"/>
      <c r="BK8" s="591"/>
      <c r="BL8" s="591"/>
      <c r="BM8" s="591"/>
      <c r="BN8" s="592"/>
      <c r="BO8" s="643">
        <v>1.2</v>
      </c>
      <c r="BP8" s="643"/>
      <c r="BQ8" s="643"/>
      <c r="BR8" s="643"/>
      <c r="BS8" s="596" t="s">
        <v>112</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5473580</v>
      </c>
      <c r="CS8" s="591"/>
      <c r="CT8" s="591"/>
      <c r="CU8" s="591"/>
      <c r="CV8" s="591"/>
      <c r="CW8" s="591"/>
      <c r="CX8" s="591"/>
      <c r="CY8" s="592"/>
      <c r="CZ8" s="643">
        <v>30.5</v>
      </c>
      <c r="DA8" s="643"/>
      <c r="DB8" s="643"/>
      <c r="DC8" s="643"/>
      <c r="DD8" s="596">
        <v>21652</v>
      </c>
      <c r="DE8" s="591"/>
      <c r="DF8" s="591"/>
      <c r="DG8" s="591"/>
      <c r="DH8" s="591"/>
      <c r="DI8" s="591"/>
      <c r="DJ8" s="591"/>
      <c r="DK8" s="591"/>
      <c r="DL8" s="591"/>
      <c r="DM8" s="591"/>
      <c r="DN8" s="591"/>
      <c r="DO8" s="591"/>
      <c r="DP8" s="592"/>
      <c r="DQ8" s="596">
        <v>2962749</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12297</v>
      </c>
      <c r="S9" s="591"/>
      <c r="T9" s="591"/>
      <c r="U9" s="591"/>
      <c r="V9" s="591"/>
      <c r="W9" s="591"/>
      <c r="X9" s="591"/>
      <c r="Y9" s="592"/>
      <c r="Z9" s="643">
        <v>0.1</v>
      </c>
      <c r="AA9" s="643"/>
      <c r="AB9" s="643"/>
      <c r="AC9" s="643"/>
      <c r="AD9" s="644">
        <v>12297</v>
      </c>
      <c r="AE9" s="644"/>
      <c r="AF9" s="644"/>
      <c r="AG9" s="644"/>
      <c r="AH9" s="644"/>
      <c r="AI9" s="644"/>
      <c r="AJ9" s="644"/>
      <c r="AK9" s="644"/>
      <c r="AL9" s="613">
        <v>0.1</v>
      </c>
      <c r="AM9" s="645"/>
      <c r="AN9" s="645"/>
      <c r="AO9" s="646"/>
      <c r="AP9" s="587" t="s">
        <v>226</v>
      </c>
      <c r="AQ9" s="588"/>
      <c r="AR9" s="588"/>
      <c r="AS9" s="588"/>
      <c r="AT9" s="588"/>
      <c r="AU9" s="588"/>
      <c r="AV9" s="588"/>
      <c r="AW9" s="588"/>
      <c r="AX9" s="588"/>
      <c r="AY9" s="588"/>
      <c r="AZ9" s="588"/>
      <c r="BA9" s="588"/>
      <c r="BB9" s="588"/>
      <c r="BC9" s="588"/>
      <c r="BD9" s="588"/>
      <c r="BE9" s="588"/>
      <c r="BF9" s="589"/>
      <c r="BG9" s="590">
        <v>2254976</v>
      </c>
      <c r="BH9" s="591"/>
      <c r="BI9" s="591"/>
      <c r="BJ9" s="591"/>
      <c r="BK9" s="591"/>
      <c r="BL9" s="591"/>
      <c r="BM9" s="591"/>
      <c r="BN9" s="592"/>
      <c r="BO9" s="643">
        <v>33.299999999999997</v>
      </c>
      <c r="BP9" s="643"/>
      <c r="BQ9" s="643"/>
      <c r="BR9" s="643"/>
      <c r="BS9" s="596" t="s">
        <v>112</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926210</v>
      </c>
      <c r="CS9" s="591"/>
      <c r="CT9" s="591"/>
      <c r="CU9" s="591"/>
      <c r="CV9" s="591"/>
      <c r="CW9" s="591"/>
      <c r="CX9" s="591"/>
      <c r="CY9" s="592"/>
      <c r="CZ9" s="643">
        <v>5.2</v>
      </c>
      <c r="DA9" s="643"/>
      <c r="DB9" s="643"/>
      <c r="DC9" s="643"/>
      <c r="DD9" s="596">
        <v>2224</v>
      </c>
      <c r="DE9" s="591"/>
      <c r="DF9" s="591"/>
      <c r="DG9" s="591"/>
      <c r="DH9" s="591"/>
      <c r="DI9" s="591"/>
      <c r="DJ9" s="591"/>
      <c r="DK9" s="591"/>
      <c r="DL9" s="591"/>
      <c r="DM9" s="591"/>
      <c r="DN9" s="591"/>
      <c r="DO9" s="591"/>
      <c r="DP9" s="592"/>
      <c r="DQ9" s="596">
        <v>871494</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781329</v>
      </c>
      <c r="S10" s="591"/>
      <c r="T10" s="591"/>
      <c r="U10" s="591"/>
      <c r="V10" s="591"/>
      <c r="W10" s="591"/>
      <c r="X10" s="591"/>
      <c r="Y10" s="592"/>
      <c r="Z10" s="643">
        <v>4.3</v>
      </c>
      <c r="AA10" s="643"/>
      <c r="AB10" s="643"/>
      <c r="AC10" s="643"/>
      <c r="AD10" s="644">
        <v>781329</v>
      </c>
      <c r="AE10" s="644"/>
      <c r="AF10" s="644"/>
      <c r="AG10" s="644"/>
      <c r="AH10" s="644"/>
      <c r="AI10" s="644"/>
      <c r="AJ10" s="644"/>
      <c r="AK10" s="644"/>
      <c r="AL10" s="613">
        <v>7.6</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178304</v>
      </c>
      <c r="BH10" s="591"/>
      <c r="BI10" s="591"/>
      <c r="BJ10" s="591"/>
      <c r="BK10" s="591"/>
      <c r="BL10" s="591"/>
      <c r="BM10" s="591"/>
      <c r="BN10" s="592"/>
      <c r="BO10" s="643">
        <v>2.6</v>
      </c>
      <c r="BP10" s="643"/>
      <c r="BQ10" s="643"/>
      <c r="BR10" s="643"/>
      <c r="BS10" s="596">
        <v>29671</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83320</v>
      </c>
      <c r="CS10" s="591"/>
      <c r="CT10" s="591"/>
      <c r="CU10" s="591"/>
      <c r="CV10" s="591"/>
      <c r="CW10" s="591"/>
      <c r="CX10" s="591"/>
      <c r="CY10" s="592"/>
      <c r="CZ10" s="643">
        <v>0.5</v>
      </c>
      <c r="DA10" s="643"/>
      <c r="DB10" s="643"/>
      <c r="DC10" s="643"/>
      <c r="DD10" s="596" t="s">
        <v>112</v>
      </c>
      <c r="DE10" s="591"/>
      <c r="DF10" s="591"/>
      <c r="DG10" s="591"/>
      <c r="DH10" s="591"/>
      <c r="DI10" s="591"/>
      <c r="DJ10" s="591"/>
      <c r="DK10" s="591"/>
      <c r="DL10" s="591"/>
      <c r="DM10" s="591"/>
      <c r="DN10" s="591"/>
      <c r="DO10" s="591"/>
      <c r="DP10" s="592"/>
      <c r="DQ10" s="596">
        <v>21534</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v>12198</v>
      </c>
      <c r="S11" s="591"/>
      <c r="T11" s="591"/>
      <c r="U11" s="591"/>
      <c r="V11" s="591"/>
      <c r="W11" s="591"/>
      <c r="X11" s="591"/>
      <c r="Y11" s="592"/>
      <c r="Z11" s="643">
        <v>0.1</v>
      </c>
      <c r="AA11" s="643"/>
      <c r="AB11" s="643"/>
      <c r="AC11" s="643"/>
      <c r="AD11" s="644">
        <v>12198</v>
      </c>
      <c r="AE11" s="644"/>
      <c r="AF11" s="644"/>
      <c r="AG11" s="644"/>
      <c r="AH11" s="644"/>
      <c r="AI11" s="644"/>
      <c r="AJ11" s="644"/>
      <c r="AK11" s="644"/>
      <c r="AL11" s="613">
        <v>0.1</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292464</v>
      </c>
      <c r="BH11" s="591"/>
      <c r="BI11" s="591"/>
      <c r="BJ11" s="591"/>
      <c r="BK11" s="591"/>
      <c r="BL11" s="591"/>
      <c r="BM11" s="591"/>
      <c r="BN11" s="592"/>
      <c r="BO11" s="643">
        <v>4.3</v>
      </c>
      <c r="BP11" s="643"/>
      <c r="BQ11" s="643"/>
      <c r="BR11" s="643"/>
      <c r="BS11" s="596">
        <v>47642</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1095546</v>
      </c>
      <c r="CS11" s="591"/>
      <c r="CT11" s="591"/>
      <c r="CU11" s="591"/>
      <c r="CV11" s="591"/>
      <c r="CW11" s="591"/>
      <c r="CX11" s="591"/>
      <c r="CY11" s="592"/>
      <c r="CZ11" s="643">
        <v>6.1</v>
      </c>
      <c r="DA11" s="643"/>
      <c r="DB11" s="643"/>
      <c r="DC11" s="643"/>
      <c r="DD11" s="596">
        <v>392718</v>
      </c>
      <c r="DE11" s="591"/>
      <c r="DF11" s="591"/>
      <c r="DG11" s="591"/>
      <c r="DH11" s="591"/>
      <c r="DI11" s="591"/>
      <c r="DJ11" s="591"/>
      <c r="DK11" s="591"/>
      <c r="DL11" s="591"/>
      <c r="DM11" s="591"/>
      <c r="DN11" s="591"/>
      <c r="DO11" s="591"/>
      <c r="DP11" s="592"/>
      <c r="DQ11" s="596">
        <v>670343</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3504941</v>
      </c>
      <c r="BH12" s="591"/>
      <c r="BI12" s="591"/>
      <c r="BJ12" s="591"/>
      <c r="BK12" s="591"/>
      <c r="BL12" s="591"/>
      <c r="BM12" s="591"/>
      <c r="BN12" s="592"/>
      <c r="BO12" s="643">
        <v>51.7</v>
      </c>
      <c r="BP12" s="643"/>
      <c r="BQ12" s="643"/>
      <c r="BR12" s="643"/>
      <c r="BS12" s="596">
        <v>430486</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985515</v>
      </c>
      <c r="CS12" s="591"/>
      <c r="CT12" s="591"/>
      <c r="CU12" s="591"/>
      <c r="CV12" s="591"/>
      <c r="CW12" s="591"/>
      <c r="CX12" s="591"/>
      <c r="CY12" s="592"/>
      <c r="CZ12" s="643">
        <v>5.5</v>
      </c>
      <c r="DA12" s="643"/>
      <c r="DB12" s="643"/>
      <c r="DC12" s="643"/>
      <c r="DD12" s="596">
        <v>129125</v>
      </c>
      <c r="DE12" s="591"/>
      <c r="DF12" s="591"/>
      <c r="DG12" s="591"/>
      <c r="DH12" s="591"/>
      <c r="DI12" s="591"/>
      <c r="DJ12" s="591"/>
      <c r="DK12" s="591"/>
      <c r="DL12" s="591"/>
      <c r="DM12" s="591"/>
      <c r="DN12" s="591"/>
      <c r="DO12" s="591"/>
      <c r="DP12" s="592"/>
      <c r="DQ12" s="596">
        <v>392631</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31781</v>
      </c>
      <c r="S13" s="591"/>
      <c r="T13" s="591"/>
      <c r="U13" s="591"/>
      <c r="V13" s="591"/>
      <c r="W13" s="591"/>
      <c r="X13" s="591"/>
      <c r="Y13" s="592"/>
      <c r="Z13" s="643">
        <v>0.2</v>
      </c>
      <c r="AA13" s="643"/>
      <c r="AB13" s="643"/>
      <c r="AC13" s="643"/>
      <c r="AD13" s="644">
        <v>31781</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3502503</v>
      </c>
      <c r="BH13" s="591"/>
      <c r="BI13" s="591"/>
      <c r="BJ13" s="591"/>
      <c r="BK13" s="591"/>
      <c r="BL13" s="591"/>
      <c r="BM13" s="591"/>
      <c r="BN13" s="592"/>
      <c r="BO13" s="643">
        <v>51.7</v>
      </c>
      <c r="BP13" s="643"/>
      <c r="BQ13" s="643"/>
      <c r="BR13" s="643"/>
      <c r="BS13" s="596">
        <v>430486</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2099643</v>
      </c>
      <c r="CS13" s="591"/>
      <c r="CT13" s="591"/>
      <c r="CU13" s="591"/>
      <c r="CV13" s="591"/>
      <c r="CW13" s="591"/>
      <c r="CX13" s="591"/>
      <c r="CY13" s="592"/>
      <c r="CZ13" s="643">
        <v>11.7</v>
      </c>
      <c r="DA13" s="643"/>
      <c r="DB13" s="643"/>
      <c r="DC13" s="643"/>
      <c r="DD13" s="596">
        <v>701972</v>
      </c>
      <c r="DE13" s="591"/>
      <c r="DF13" s="591"/>
      <c r="DG13" s="591"/>
      <c r="DH13" s="591"/>
      <c r="DI13" s="591"/>
      <c r="DJ13" s="591"/>
      <c r="DK13" s="591"/>
      <c r="DL13" s="591"/>
      <c r="DM13" s="591"/>
      <c r="DN13" s="591"/>
      <c r="DO13" s="591"/>
      <c r="DP13" s="592"/>
      <c r="DQ13" s="596">
        <v>1588988</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120570</v>
      </c>
      <c r="BH14" s="591"/>
      <c r="BI14" s="591"/>
      <c r="BJ14" s="591"/>
      <c r="BK14" s="591"/>
      <c r="BL14" s="591"/>
      <c r="BM14" s="591"/>
      <c r="BN14" s="592"/>
      <c r="BO14" s="643">
        <v>1.8</v>
      </c>
      <c r="BP14" s="643"/>
      <c r="BQ14" s="643"/>
      <c r="BR14" s="643"/>
      <c r="BS14" s="596" t="s">
        <v>112</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605101</v>
      </c>
      <c r="CS14" s="591"/>
      <c r="CT14" s="591"/>
      <c r="CU14" s="591"/>
      <c r="CV14" s="591"/>
      <c r="CW14" s="591"/>
      <c r="CX14" s="591"/>
      <c r="CY14" s="592"/>
      <c r="CZ14" s="643">
        <v>3.4</v>
      </c>
      <c r="DA14" s="643"/>
      <c r="DB14" s="643"/>
      <c r="DC14" s="643"/>
      <c r="DD14" s="596">
        <v>14241</v>
      </c>
      <c r="DE14" s="591"/>
      <c r="DF14" s="591"/>
      <c r="DG14" s="591"/>
      <c r="DH14" s="591"/>
      <c r="DI14" s="591"/>
      <c r="DJ14" s="591"/>
      <c r="DK14" s="591"/>
      <c r="DL14" s="591"/>
      <c r="DM14" s="591"/>
      <c r="DN14" s="591"/>
      <c r="DO14" s="591"/>
      <c r="DP14" s="592"/>
      <c r="DQ14" s="596">
        <v>586234</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17439</v>
      </c>
      <c r="S15" s="591"/>
      <c r="T15" s="591"/>
      <c r="U15" s="591"/>
      <c r="V15" s="591"/>
      <c r="W15" s="591"/>
      <c r="X15" s="591"/>
      <c r="Y15" s="592"/>
      <c r="Z15" s="643">
        <v>0.1</v>
      </c>
      <c r="AA15" s="643"/>
      <c r="AB15" s="643"/>
      <c r="AC15" s="643"/>
      <c r="AD15" s="644">
        <v>17439</v>
      </c>
      <c r="AE15" s="644"/>
      <c r="AF15" s="644"/>
      <c r="AG15" s="644"/>
      <c r="AH15" s="644"/>
      <c r="AI15" s="644"/>
      <c r="AJ15" s="644"/>
      <c r="AK15" s="644"/>
      <c r="AL15" s="613">
        <v>0.2</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328979</v>
      </c>
      <c r="BH15" s="591"/>
      <c r="BI15" s="591"/>
      <c r="BJ15" s="591"/>
      <c r="BK15" s="591"/>
      <c r="BL15" s="591"/>
      <c r="BM15" s="591"/>
      <c r="BN15" s="592"/>
      <c r="BO15" s="643">
        <v>4.9000000000000004</v>
      </c>
      <c r="BP15" s="643"/>
      <c r="BQ15" s="643"/>
      <c r="BR15" s="643"/>
      <c r="BS15" s="596" t="s">
        <v>112</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2858840</v>
      </c>
      <c r="CS15" s="591"/>
      <c r="CT15" s="591"/>
      <c r="CU15" s="591"/>
      <c r="CV15" s="591"/>
      <c r="CW15" s="591"/>
      <c r="CX15" s="591"/>
      <c r="CY15" s="592"/>
      <c r="CZ15" s="643">
        <v>15.9</v>
      </c>
      <c r="DA15" s="643"/>
      <c r="DB15" s="643"/>
      <c r="DC15" s="643"/>
      <c r="DD15" s="596">
        <v>1572694</v>
      </c>
      <c r="DE15" s="591"/>
      <c r="DF15" s="591"/>
      <c r="DG15" s="591"/>
      <c r="DH15" s="591"/>
      <c r="DI15" s="591"/>
      <c r="DJ15" s="591"/>
      <c r="DK15" s="591"/>
      <c r="DL15" s="591"/>
      <c r="DM15" s="591"/>
      <c r="DN15" s="591"/>
      <c r="DO15" s="591"/>
      <c r="DP15" s="592"/>
      <c r="DQ15" s="596">
        <v>1738981</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2964570</v>
      </c>
      <c r="S16" s="591"/>
      <c r="T16" s="591"/>
      <c r="U16" s="591"/>
      <c r="V16" s="591"/>
      <c r="W16" s="591"/>
      <c r="X16" s="591"/>
      <c r="Y16" s="592"/>
      <c r="Z16" s="643">
        <v>16.2</v>
      </c>
      <c r="AA16" s="643"/>
      <c r="AB16" s="643"/>
      <c r="AC16" s="643"/>
      <c r="AD16" s="644">
        <v>2454093</v>
      </c>
      <c r="AE16" s="644"/>
      <c r="AF16" s="644"/>
      <c r="AG16" s="644"/>
      <c r="AH16" s="644"/>
      <c r="AI16" s="644"/>
      <c r="AJ16" s="644"/>
      <c r="AK16" s="644"/>
      <c r="AL16" s="613">
        <v>23.7</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38474</v>
      </c>
      <c r="CS16" s="591"/>
      <c r="CT16" s="591"/>
      <c r="CU16" s="591"/>
      <c r="CV16" s="591"/>
      <c r="CW16" s="591"/>
      <c r="CX16" s="591"/>
      <c r="CY16" s="592"/>
      <c r="CZ16" s="643">
        <v>0.2</v>
      </c>
      <c r="DA16" s="643"/>
      <c r="DB16" s="643"/>
      <c r="DC16" s="643"/>
      <c r="DD16" s="596" t="s">
        <v>112</v>
      </c>
      <c r="DE16" s="591"/>
      <c r="DF16" s="591"/>
      <c r="DG16" s="591"/>
      <c r="DH16" s="591"/>
      <c r="DI16" s="591"/>
      <c r="DJ16" s="591"/>
      <c r="DK16" s="591"/>
      <c r="DL16" s="591"/>
      <c r="DM16" s="591"/>
      <c r="DN16" s="591"/>
      <c r="DO16" s="591"/>
      <c r="DP16" s="592"/>
      <c r="DQ16" s="596">
        <v>13891</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2454093</v>
      </c>
      <c r="S17" s="591"/>
      <c r="T17" s="591"/>
      <c r="U17" s="591"/>
      <c r="V17" s="591"/>
      <c r="W17" s="591"/>
      <c r="X17" s="591"/>
      <c r="Y17" s="592"/>
      <c r="Z17" s="643">
        <v>13.4</v>
      </c>
      <c r="AA17" s="643"/>
      <c r="AB17" s="643"/>
      <c r="AC17" s="643"/>
      <c r="AD17" s="644">
        <v>2454093</v>
      </c>
      <c r="AE17" s="644"/>
      <c r="AF17" s="644"/>
      <c r="AG17" s="644"/>
      <c r="AH17" s="644"/>
      <c r="AI17" s="644"/>
      <c r="AJ17" s="644"/>
      <c r="AK17" s="644"/>
      <c r="AL17" s="613">
        <v>23.7</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1501075</v>
      </c>
      <c r="CS17" s="591"/>
      <c r="CT17" s="591"/>
      <c r="CU17" s="591"/>
      <c r="CV17" s="591"/>
      <c r="CW17" s="591"/>
      <c r="CX17" s="591"/>
      <c r="CY17" s="592"/>
      <c r="CZ17" s="643">
        <v>8.4</v>
      </c>
      <c r="DA17" s="643"/>
      <c r="DB17" s="643"/>
      <c r="DC17" s="643"/>
      <c r="DD17" s="596" t="s">
        <v>112</v>
      </c>
      <c r="DE17" s="591"/>
      <c r="DF17" s="591"/>
      <c r="DG17" s="591"/>
      <c r="DH17" s="591"/>
      <c r="DI17" s="591"/>
      <c r="DJ17" s="591"/>
      <c r="DK17" s="591"/>
      <c r="DL17" s="591"/>
      <c r="DM17" s="591"/>
      <c r="DN17" s="591"/>
      <c r="DO17" s="591"/>
      <c r="DP17" s="592"/>
      <c r="DQ17" s="596">
        <v>1432672</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510477</v>
      </c>
      <c r="S18" s="591"/>
      <c r="T18" s="591"/>
      <c r="U18" s="591"/>
      <c r="V18" s="591"/>
      <c r="W18" s="591"/>
      <c r="X18" s="591"/>
      <c r="Y18" s="592"/>
      <c r="Z18" s="643">
        <v>2.8</v>
      </c>
      <c r="AA18" s="643"/>
      <c r="AB18" s="643"/>
      <c r="AC18" s="643"/>
      <c r="AD18" s="644" t="s">
        <v>112</v>
      </c>
      <c r="AE18" s="644"/>
      <c r="AF18" s="644"/>
      <c r="AG18" s="644"/>
      <c r="AH18" s="644"/>
      <c r="AI18" s="644"/>
      <c r="AJ18" s="644"/>
      <c r="AK18" s="644"/>
      <c r="AL18" s="613" t="s">
        <v>112</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12060</v>
      </c>
      <c r="BH19" s="591"/>
      <c r="BI19" s="591"/>
      <c r="BJ19" s="591"/>
      <c r="BK19" s="591"/>
      <c r="BL19" s="591"/>
      <c r="BM19" s="591"/>
      <c r="BN19" s="592"/>
      <c r="BO19" s="643">
        <v>0.2</v>
      </c>
      <c r="BP19" s="643"/>
      <c r="BQ19" s="643"/>
      <c r="BR19" s="643"/>
      <c r="BS19" s="596" t="s">
        <v>112</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10772123</v>
      </c>
      <c r="S20" s="591"/>
      <c r="T20" s="591"/>
      <c r="U20" s="591"/>
      <c r="V20" s="591"/>
      <c r="W20" s="591"/>
      <c r="X20" s="591"/>
      <c r="Y20" s="592"/>
      <c r="Z20" s="643">
        <v>58.9</v>
      </c>
      <c r="AA20" s="643"/>
      <c r="AB20" s="643"/>
      <c r="AC20" s="643"/>
      <c r="AD20" s="644">
        <v>10261646</v>
      </c>
      <c r="AE20" s="644"/>
      <c r="AF20" s="644"/>
      <c r="AG20" s="644"/>
      <c r="AH20" s="644"/>
      <c r="AI20" s="644"/>
      <c r="AJ20" s="644"/>
      <c r="AK20" s="644"/>
      <c r="AL20" s="613">
        <v>99.2</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12060</v>
      </c>
      <c r="BH20" s="591"/>
      <c r="BI20" s="591"/>
      <c r="BJ20" s="591"/>
      <c r="BK20" s="591"/>
      <c r="BL20" s="591"/>
      <c r="BM20" s="591"/>
      <c r="BN20" s="592"/>
      <c r="BO20" s="643">
        <v>0.2</v>
      </c>
      <c r="BP20" s="643"/>
      <c r="BQ20" s="643"/>
      <c r="BR20" s="643"/>
      <c r="BS20" s="596" t="s">
        <v>112</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17926818</v>
      </c>
      <c r="CS20" s="591"/>
      <c r="CT20" s="591"/>
      <c r="CU20" s="591"/>
      <c r="CV20" s="591"/>
      <c r="CW20" s="591"/>
      <c r="CX20" s="591"/>
      <c r="CY20" s="592"/>
      <c r="CZ20" s="643">
        <v>100</v>
      </c>
      <c r="DA20" s="643"/>
      <c r="DB20" s="643"/>
      <c r="DC20" s="643"/>
      <c r="DD20" s="596">
        <v>2951148</v>
      </c>
      <c r="DE20" s="591"/>
      <c r="DF20" s="591"/>
      <c r="DG20" s="591"/>
      <c r="DH20" s="591"/>
      <c r="DI20" s="591"/>
      <c r="DJ20" s="591"/>
      <c r="DK20" s="591"/>
      <c r="DL20" s="591"/>
      <c r="DM20" s="591"/>
      <c r="DN20" s="591"/>
      <c r="DO20" s="591"/>
      <c r="DP20" s="592"/>
      <c r="DQ20" s="596">
        <v>12195459</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5706</v>
      </c>
      <c r="S21" s="591"/>
      <c r="T21" s="591"/>
      <c r="U21" s="591"/>
      <c r="V21" s="591"/>
      <c r="W21" s="591"/>
      <c r="X21" s="591"/>
      <c r="Y21" s="592"/>
      <c r="Z21" s="643">
        <v>0</v>
      </c>
      <c r="AA21" s="643"/>
      <c r="AB21" s="643"/>
      <c r="AC21" s="643"/>
      <c r="AD21" s="644">
        <v>5706</v>
      </c>
      <c r="AE21" s="644"/>
      <c r="AF21" s="644"/>
      <c r="AG21" s="644"/>
      <c r="AH21" s="644"/>
      <c r="AI21" s="644"/>
      <c r="AJ21" s="644"/>
      <c r="AK21" s="644"/>
      <c r="AL21" s="613">
        <v>0.1</v>
      </c>
      <c r="AM21" s="645"/>
      <c r="AN21" s="645"/>
      <c r="AO21" s="646"/>
      <c r="AP21" s="681" t="s">
        <v>262</v>
      </c>
      <c r="AQ21" s="691"/>
      <c r="AR21" s="691"/>
      <c r="AS21" s="691"/>
      <c r="AT21" s="691"/>
      <c r="AU21" s="691"/>
      <c r="AV21" s="691"/>
      <c r="AW21" s="691"/>
      <c r="AX21" s="691"/>
      <c r="AY21" s="691"/>
      <c r="AZ21" s="691"/>
      <c r="BA21" s="691"/>
      <c r="BB21" s="691"/>
      <c r="BC21" s="691"/>
      <c r="BD21" s="691"/>
      <c r="BE21" s="691"/>
      <c r="BF21" s="683"/>
      <c r="BG21" s="590">
        <v>12060</v>
      </c>
      <c r="BH21" s="591"/>
      <c r="BI21" s="591"/>
      <c r="BJ21" s="591"/>
      <c r="BK21" s="591"/>
      <c r="BL21" s="591"/>
      <c r="BM21" s="591"/>
      <c r="BN21" s="592"/>
      <c r="BO21" s="643">
        <v>0.2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146994</v>
      </c>
      <c r="S22" s="591"/>
      <c r="T22" s="591"/>
      <c r="U22" s="591"/>
      <c r="V22" s="591"/>
      <c r="W22" s="591"/>
      <c r="X22" s="591"/>
      <c r="Y22" s="592"/>
      <c r="Z22" s="643">
        <v>0.8</v>
      </c>
      <c r="AA22" s="643"/>
      <c r="AB22" s="643"/>
      <c r="AC22" s="643"/>
      <c r="AD22" s="644" t="s">
        <v>112</v>
      </c>
      <c r="AE22" s="644"/>
      <c r="AF22" s="644"/>
      <c r="AG22" s="644"/>
      <c r="AH22" s="644"/>
      <c r="AI22" s="644"/>
      <c r="AJ22" s="644"/>
      <c r="AK22" s="644"/>
      <c r="AL22" s="613" t="s">
        <v>112</v>
      </c>
      <c r="AM22" s="645"/>
      <c r="AN22" s="645"/>
      <c r="AO22" s="646"/>
      <c r="AP22" s="681" t="s">
        <v>264</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277496</v>
      </c>
      <c r="S23" s="591"/>
      <c r="T23" s="591"/>
      <c r="U23" s="591"/>
      <c r="V23" s="591"/>
      <c r="W23" s="591"/>
      <c r="X23" s="591"/>
      <c r="Y23" s="592"/>
      <c r="Z23" s="643">
        <v>1.5</v>
      </c>
      <c r="AA23" s="643"/>
      <c r="AB23" s="643"/>
      <c r="AC23" s="643"/>
      <c r="AD23" s="644">
        <v>26980</v>
      </c>
      <c r="AE23" s="644"/>
      <c r="AF23" s="644"/>
      <c r="AG23" s="644"/>
      <c r="AH23" s="644"/>
      <c r="AI23" s="644"/>
      <c r="AJ23" s="644"/>
      <c r="AK23" s="644"/>
      <c r="AL23" s="613">
        <v>0.3</v>
      </c>
      <c r="AM23" s="645"/>
      <c r="AN23" s="645"/>
      <c r="AO23" s="646"/>
      <c r="AP23" s="681" t="s">
        <v>267</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36172</v>
      </c>
      <c r="S24" s="591"/>
      <c r="T24" s="591"/>
      <c r="U24" s="591"/>
      <c r="V24" s="591"/>
      <c r="W24" s="591"/>
      <c r="X24" s="591"/>
      <c r="Y24" s="592"/>
      <c r="Z24" s="643">
        <v>0.2</v>
      </c>
      <c r="AA24" s="643"/>
      <c r="AB24" s="643"/>
      <c r="AC24" s="643"/>
      <c r="AD24" s="644" t="s">
        <v>112</v>
      </c>
      <c r="AE24" s="644"/>
      <c r="AF24" s="644"/>
      <c r="AG24" s="644"/>
      <c r="AH24" s="644"/>
      <c r="AI24" s="644"/>
      <c r="AJ24" s="644"/>
      <c r="AK24" s="644"/>
      <c r="AL24" s="613" t="s">
        <v>112</v>
      </c>
      <c r="AM24" s="645"/>
      <c r="AN24" s="645"/>
      <c r="AO24" s="646"/>
      <c r="AP24" s="681" t="s">
        <v>274</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6956559</v>
      </c>
      <c r="CS24" s="641"/>
      <c r="CT24" s="641"/>
      <c r="CU24" s="641"/>
      <c r="CV24" s="641"/>
      <c r="CW24" s="641"/>
      <c r="CX24" s="641"/>
      <c r="CY24" s="688"/>
      <c r="CZ24" s="692">
        <v>38.799999999999997</v>
      </c>
      <c r="DA24" s="693"/>
      <c r="DB24" s="693"/>
      <c r="DC24" s="694"/>
      <c r="DD24" s="687">
        <v>4668663</v>
      </c>
      <c r="DE24" s="641"/>
      <c r="DF24" s="641"/>
      <c r="DG24" s="641"/>
      <c r="DH24" s="641"/>
      <c r="DI24" s="641"/>
      <c r="DJ24" s="641"/>
      <c r="DK24" s="688"/>
      <c r="DL24" s="687">
        <v>4606983</v>
      </c>
      <c r="DM24" s="641"/>
      <c r="DN24" s="641"/>
      <c r="DO24" s="641"/>
      <c r="DP24" s="641"/>
      <c r="DQ24" s="641"/>
      <c r="DR24" s="641"/>
      <c r="DS24" s="641"/>
      <c r="DT24" s="641"/>
      <c r="DU24" s="641"/>
      <c r="DV24" s="688"/>
      <c r="DW24" s="689">
        <v>42</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1856391</v>
      </c>
      <c r="S25" s="591"/>
      <c r="T25" s="591"/>
      <c r="U25" s="591"/>
      <c r="V25" s="591"/>
      <c r="W25" s="591"/>
      <c r="X25" s="591"/>
      <c r="Y25" s="592"/>
      <c r="Z25" s="643">
        <v>10.199999999999999</v>
      </c>
      <c r="AA25" s="643"/>
      <c r="AB25" s="643"/>
      <c r="AC25" s="643"/>
      <c r="AD25" s="644" t="s">
        <v>112</v>
      </c>
      <c r="AE25" s="644"/>
      <c r="AF25" s="644"/>
      <c r="AG25" s="644"/>
      <c r="AH25" s="644"/>
      <c r="AI25" s="644"/>
      <c r="AJ25" s="644"/>
      <c r="AK25" s="644"/>
      <c r="AL25" s="613" t="s">
        <v>112</v>
      </c>
      <c r="AM25" s="645"/>
      <c r="AN25" s="645"/>
      <c r="AO25" s="646"/>
      <c r="AP25" s="681" t="s">
        <v>277</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2465065</v>
      </c>
      <c r="CS25" s="609"/>
      <c r="CT25" s="609"/>
      <c r="CU25" s="609"/>
      <c r="CV25" s="609"/>
      <c r="CW25" s="609"/>
      <c r="CX25" s="609"/>
      <c r="CY25" s="610"/>
      <c r="CZ25" s="593">
        <v>13.8</v>
      </c>
      <c r="DA25" s="611"/>
      <c r="DB25" s="611"/>
      <c r="DC25" s="612"/>
      <c r="DD25" s="596">
        <v>2276918</v>
      </c>
      <c r="DE25" s="609"/>
      <c r="DF25" s="609"/>
      <c r="DG25" s="609"/>
      <c r="DH25" s="609"/>
      <c r="DI25" s="609"/>
      <c r="DJ25" s="609"/>
      <c r="DK25" s="610"/>
      <c r="DL25" s="596">
        <v>2220598</v>
      </c>
      <c r="DM25" s="609"/>
      <c r="DN25" s="609"/>
      <c r="DO25" s="609"/>
      <c r="DP25" s="609"/>
      <c r="DQ25" s="609"/>
      <c r="DR25" s="609"/>
      <c r="DS25" s="609"/>
      <c r="DT25" s="609"/>
      <c r="DU25" s="609"/>
      <c r="DV25" s="610"/>
      <c r="DW25" s="613">
        <v>20.3</v>
      </c>
      <c r="DX25" s="614"/>
      <c r="DY25" s="614"/>
      <c r="DZ25" s="614"/>
      <c r="EA25" s="614"/>
      <c r="EB25" s="614"/>
      <c r="EC25" s="615"/>
    </row>
    <row r="26" spans="2:133" ht="11.25" customHeight="1" x14ac:dyDescent="0.15">
      <c r="B26" s="684" t="s">
        <v>279</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280</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1544159</v>
      </c>
      <c r="CS26" s="591"/>
      <c r="CT26" s="591"/>
      <c r="CU26" s="591"/>
      <c r="CV26" s="591"/>
      <c r="CW26" s="591"/>
      <c r="CX26" s="591"/>
      <c r="CY26" s="592"/>
      <c r="CZ26" s="593">
        <v>8.6</v>
      </c>
      <c r="DA26" s="611"/>
      <c r="DB26" s="611"/>
      <c r="DC26" s="612"/>
      <c r="DD26" s="596">
        <v>1360784</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1283490</v>
      </c>
      <c r="S27" s="591"/>
      <c r="T27" s="591"/>
      <c r="U27" s="591"/>
      <c r="V27" s="591"/>
      <c r="W27" s="591"/>
      <c r="X27" s="591"/>
      <c r="Y27" s="592"/>
      <c r="Z27" s="643">
        <v>7</v>
      </c>
      <c r="AA27" s="643"/>
      <c r="AB27" s="643"/>
      <c r="AC27" s="643"/>
      <c r="AD27" s="644" t="s">
        <v>112</v>
      </c>
      <c r="AE27" s="644"/>
      <c r="AF27" s="644"/>
      <c r="AG27" s="644"/>
      <c r="AH27" s="644"/>
      <c r="AI27" s="644"/>
      <c r="AJ27" s="644"/>
      <c r="AK27" s="644"/>
      <c r="AL27" s="613" t="s">
        <v>112</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6773833</v>
      </c>
      <c r="BH27" s="591"/>
      <c r="BI27" s="591"/>
      <c r="BJ27" s="591"/>
      <c r="BK27" s="591"/>
      <c r="BL27" s="591"/>
      <c r="BM27" s="591"/>
      <c r="BN27" s="592"/>
      <c r="BO27" s="643">
        <v>100</v>
      </c>
      <c r="BP27" s="643"/>
      <c r="BQ27" s="643"/>
      <c r="BR27" s="643"/>
      <c r="BS27" s="596">
        <v>507799</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2990419</v>
      </c>
      <c r="CS27" s="609"/>
      <c r="CT27" s="609"/>
      <c r="CU27" s="609"/>
      <c r="CV27" s="609"/>
      <c r="CW27" s="609"/>
      <c r="CX27" s="609"/>
      <c r="CY27" s="610"/>
      <c r="CZ27" s="593">
        <v>16.7</v>
      </c>
      <c r="DA27" s="611"/>
      <c r="DB27" s="611"/>
      <c r="DC27" s="612"/>
      <c r="DD27" s="596">
        <v>959073</v>
      </c>
      <c r="DE27" s="609"/>
      <c r="DF27" s="609"/>
      <c r="DG27" s="609"/>
      <c r="DH27" s="609"/>
      <c r="DI27" s="609"/>
      <c r="DJ27" s="609"/>
      <c r="DK27" s="610"/>
      <c r="DL27" s="596">
        <v>953713</v>
      </c>
      <c r="DM27" s="609"/>
      <c r="DN27" s="609"/>
      <c r="DO27" s="609"/>
      <c r="DP27" s="609"/>
      <c r="DQ27" s="609"/>
      <c r="DR27" s="609"/>
      <c r="DS27" s="609"/>
      <c r="DT27" s="609"/>
      <c r="DU27" s="609"/>
      <c r="DV27" s="610"/>
      <c r="DW27" s="613">
        <v>8.6999999999999993</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70681</v>
      </c>
      <c r="S28" s="591"/>
      <c r="T28" s="591"/>
      <c r="U28" s="591"/>
      <c r="V28" s="591"/>
      <c r="W28" s="591"/>
      <c r="X28" s="591"/>
      <c r="Y28" s="592"/>
      <c r="Z28" s="643">
        <v>0.4</v>
      </c>
      <c r="AA28" s="643"/>
      <c r="AB28" s="643"/>
      <c r="AC28" s="643"/>
      <c r="AD28" s="644">
        <v>36091</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1501075</v>
      </c>
      <c r="CS28" s="591"/>
      <c r="CT28" s="591"/>
      <c r="CU28" s="591"/>
      <c r="CV28" s="591"/>
      <c r="CW28" s="591"/>
      <c r="CX28" s="591"/>
      <c r="CY28" s="592"/>
      <c r="CZ28" s="593">
        <v>8.4</v>
      </c>
      <c r="DA28" s="611"/>
      <c r="DB28" s="611"/>
      <c r="DC28" s="612"/>
      <c r="DD28" s="596">
        <v>1432672</v>
      </c>
      <c r="DE28" s="591"/>
      <c r="DF28" s="591"/>
      <c r="DG28" s="591"/>
      <c r="DH28" s="591"/>
      <c r="DI28" s="591"/>
      <c r="DJ28" s="591"/>
      <c r="DK28" s="592"/>
      <c r="DL28" s="596">
        <v>1432672</v>
      </c>
      <c r="DM28" s="591"/>
      <c r="DN28" s="591"/>
      <c r="DO28" s="591"/>
      <c r="DP28" s="591"/>
      <c r="DQ28" s="591"/>
      <c r="DR28" s="591"/>
      <c r="DS28" s="591"/>
      <c r="DT28" s="591"/>
      <c r="DU28" s="591"/>
      <c r="DV28" s="592"/>
      <c r="DW28" s="613">
        <v>13.1</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17784</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291</v>
      </c>
      <c r="CG29" s="624"/>
      <c r="CH29" s="624"/>
      <c r="CI29" s="624"/>
      <c r="CJ29" s="624"/>
      <c r="CK29" s="624"/>
      <c r="CL29" s="624"/>
      <c r="CM29" s="624"/>
      <c r="CN29" s="624"/>
      <c r="CO29" s="624"/>
      <c r="CP29" s="624"/>
      <c r="CQ29" s="625"/>
      <c r="CR29" s="590">
        <v>1500760</v>
      </c>
      <c r="CS29" s="609"/>
      <c r="CT29" s="609"/>
      <c r="CU29" s="609"/>
      <c r="CV29" s="609"/>
      <c r="CW29" s="609"/>
      <c r="CX29" s="609"/>
      <c r="CY29" s="610"/>
      <c r="CZ29" s="593">
        <v>8.4</v>
      </c>
      <c r="DA29" s="611"/>
      <c r="DB29" s="611"/>
      <c r="DC29" s="612"/>
      <c r="DD29" s="596">
        <v>1432357</v>
      </c>
      <c r="DE29" s="609"/>
      <c r="DF29" s="609"/>
      <c r="DG29" s="609"/>
      <c r="DH29" s="609"/>
      <c r="DI29" s="609"/>
      <c r="DJ29" s="609"/>
      <c r="DK29" s="610"/>
      <c r="DL29" s="596">
        <v>1432357</v>
      </c>
      <c r="DM29" s="609"/>
      <c r="DN29" s="609"/>
      <c r="DO29" s="609"/>
      <c r="DP29" s="609"/>
      <c r="DQ29" s="609"/>
      <c r="DR29" s="609"/>
      <c r="DS29" s="609"/>
      <c r="DT29" s="609"/>
      <c r="DU29" s="609"/>
      <c r="DV29" s="610"/>
      <c r="DW29" s="613">
        <v>13.1</v>
      </c>
      <c r="DX29" s="614"/>
      <c r="DY29" s="614"/>
      <c r="DZ29" s="614"/>
      <c r="EA29" s="614"/>
      <c r="EB29" s="614"/>
      <c r="EC29" s="615"/>
    </row>
    <row r="30" spans="2:133" ht="11.25" customHeight="1" x14ac:dyDescent="0.15">
      <c r="B30" s="587" t="s">
        <v>292</v>
      </c>
      <c r="C30" s="588"/>
      <c r="D30" s="588"/>
      <c r="E30" s="588"/>
      <c r="F30" s="588"/>
      <c r="G30" s="588"/>
      <c r="H30" s="588"/>
      <c r="I30" s="588"/>
      <c r="J30" s="588"/>
      <c r="K30" s="588"/>
      <c r="L30" s="588"/>
      <c r="M30" s="588"/>
      <c r="N30" s="588"/>
      <c r="O30" s="588"/>
      <c r="P30" s="588"/>
      <c r="Q30" s="589"/>
      <c r="R30" s="590">
        <v>618458</v>
      </c>
      <c r="S30" s="591"/>
      <c r="T30" s="591"/>
      <c r="U30" s="591"/>
      <c r="V30" s="591"/>
      <c r="W30" s="591"/>
      <c r="X30" s="591"/>
      <c r="Y30" s="592"/>
      <c r="Z30" s="643">
        <v>3.4</v>
      </c>
      <c r="AA30" s="643"/>
      <c r="AB30" s="643"/>
      <c r="AC30" s="643"/>
      <c r="AD30" s="644" t="s">
        <v>112</v>
      </c>
      <c r="AE30" s="644"/>
      <c r="AF30" s="644"/>
      <c r="AG30" s="644"/>
      <c r="AH30" s="644"/>
      <c r="AI30" s="644"/>
      <c r="AJ30" s="644"/>
      <c r="AK30" s="644"/>
      <c r="AL30" s="613" t="s">
        <v>112</v>
      </c>
      <c r="AM30" s="645"/>
      <c r="AN30" s="645"/>
      <c r="AO30" s="646"/>
      <c r="AP30" s="668" t="s">
        <v>293</v>
      </c>
      <c r="AQ30" s="669"/>
      <c r="AR30" s="669"/>
      <c r="AS30" s="669"/>
      <c r="AT30" s="674" t="s">
        <v>294</v>
      </c>
      <c r="AU30" s="184"/>
      <c r="AV30" s="184"/>
      <c r="AW30" s="184"/>
      <c r="AX30" s="677" t="s">
        <v>172</v>
      </c>
      <c r="AY30" s="678"/>
      <c r="AZ30" s="678"/>
      <c r="BA30" s="678"/>
      <c r="BB30" s="678"/>
      <c r="BC30" s="678"/>
      <c r="BD30" s="678"/>
      <c r="BE30" s="678"/>
      <c r="BF30" s="679"/>
      <c r="BG30" s="656">
        <v>98.6</v>
      </c>
      <c r="BH30" s="657"/>
      <c r="BI30" s="657"/>
      <c r="BJ30" s="657"/>
      <c r="BK30" s="657"/>
      <c r="BL30" s="657"/>
      <c r="BM30" s="658">
        <v>92.7</v>
      </c>
      <c r="BN30" s="657"/>
      <c r="BO30" s="657"/>
      <c r="BP30" s="657"/>
      <c r="BQ30" s="659"/>
      <c r="BR30" s="656">
        <v>98.5</v>
      </c>
      <c r="BS30" s="657"/>
      <c r="BT30" s="657"/>
      <c r="BU30" s="657"/>
      <c r="BV30" s="657"/>
      <c r="BW30" s="657"/>
      <c r="BX30" s="658">
        <v>91.6</v>
      </c>
      <c r="BY30" s="657"/>
      <c r="BZ30" s="657"/>
      <c r="CA30" s="657"/>
      <c r="CB30" s="659"/>
      <c r="CD30" s="662"/>
      <c r="CE30" s="663"/>
      <c r="CF30" s="627" t="s">
        <v>295</v>
      </c>
      <c r="CG30" s="624"/>
      <c r="CH30" s="624"/>
      <c r="CI30" s="624"/>
      <c r="CJ30" s="624"/>
      <c r="CK30" s="624"/>
      <c r="CL30" s="624"/>
      <c r="CM30" s="624"/>
      <c r="CN30" s="624"/>
      <c r="CO30" s="624"/>
      <c r="CP30" s="624"/>
      <c r="CQ30" s="625"/>
      <c r="CR30" s="590">
        <v>1355664</v>
      </c>
      <c r="CS30" s="591"/>
      <c r="CT30" s="591"/>
      <c r="CU30" s="591"/>
      <c r="CV30" s="591"/>
      <c r="CW30" s="591"/>
      <c r="CX30" s="591"/>
      <c r="CY30" s="592"/>
      <c r="CZ30" s="593">
        <v>7.6</v>
      </c>
      <c r="DA30" s="611"/>
      <c r="DB30" s="611"/>
      <c r="DC30" s="612"/>
      <c r="DD30" s="596">
        <v>1294067</v>
      </c>
      <c r="DE30" s="591"/>
      <c r="DF30" s="591"/>
      <c r="DG30" s="591"/>
      <c r="DH30" s="591"/>
      <c r="DI30" s="591"/>
      <c r="DJ30" s="591"/>
      <c r="DK30" s="592"/>
      <c r="DL30" s="596">
        <v>1294067</v>
      </c>
      <c r="DM30" s="591"/>
      <c r="DN30" s="591"/>
      <c r="DO30" s="591"/>
      <c r="DP30" s="591"/>
      <c r="DQ30" s="591"/>
      <c r="DR30" s="591"/>
      <c r="DS30" s="591"/>
      <c r="DT30" s="591"/>
      <c r="DU30" s="591"/>
      <c r="DV30" s="592"/>
      <c r="DW30" s="613">
        <v>11.8</v>
      </c>
      <c r="DX30" s="614"/>
      <c r="DY30" s="614"/>
      <c r="DZ30" s="614"/>
      <c r="EA30" s="614"/>
      <c r="EB30" s="614"/>
      <c r="EC30" s="615"/>
    </row>
    <row r="31" spans="2:133" ht="11.25" customHeight="1" x14ac:dyDescent="0.15">
      <c r="B31" s="587" t="s">
        <v>296</v>
      </c>
      <c r="C31" s="588"/>
      <c r="D31" s="588"/>
      <c r="E31" s="588"/>
      <c r="F31" s="588"/>
      <c r="G31" s="588"/>
      <c r="H31" s="588"/>
      <c r="I31" s="588"/>
      <c r="J31" s="588"/>
      <c r="K31" s="588"/>
      <c r="L31" s="588"/>
      <c r="M31" s="588"/>
      <c r="N31" s="588"/>
      <c r="O31" s="588"/>
      <c r="P31" s="588"/>
      <c r="Q31" s="589"/>
      <c r="R31" s="590">
        <v>674030</v>
      </c>
      <c r="S31" s="591"/>
      <c r="T31" s="591"/>
      <c r="U31" s="591"/>
      <c r="V31" s="591"/>
      <c r="W31" s="591"/>
      <c r="X31" s="591"/>
      <c r="Y31" s="592"/>
      <c r="Z31" s="643">
        <v>3.7</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297</v>
      </c>
      <c r="AV31" s="183"/>
      <c r="AW31" s="183"/>
      <c r="AX31" s="587" t="s">
        <v>298</v>
      </c>
      <c r="AY31" s="588"/>
      <c r="AZ31" s="588"/>
      <c r="BA31" s="588"/>
      <c r="BB31" s="588"/>
      <c r="BC31" s="588"/>
      <c r="BD31" s="588"/>
      <c r="BE31" s="588"/>
      <c r="BF31" s="589"/>
      <c r="BG31" s="654">
        <v>98.5</v>
      </c>
      <c r="BH31" s="609"/>
      <c r="BI31" s="609"/>
      <c r="BJ31" s="609"/>
      <c r="BK31" s="609"/>
      <c r="BL31" s="609"/>
      <c r="BM31" s="645">
        <v>94.1</v>
      </c>
      <c r="BN31" s="655"/>
      <c r="BO31" s="655"/>
      <c r="BP31" s="655"/>
      <c r="BQ31" s="619"/>
      <c r="BR31" s="654">
        <v>98.5</v>
      </c>
      <c r="BS31" s="609"/>
      <c r="BT31" s="609"/>
      <c r="BU31" s="609"/>
      <c r="BV31" s="609"/>
      <c r="BW31" s="609"/>
      <c r="BX31" s="645">
        <v>93.5</v>
      </c>
      <c r="BY31" s="655"/>
      <c r="BZ31" s="655"/>
      <c r="CA31" s="655"/>
      <c r="CB31" s="619"/>
      <c r="CD31" s="662"/>
      <c r="CE31" s="663"/>
      <c r="CF31" s="627" t="s">
        <v>299</v>
      </c>
      <c r="CG31" s="624"/>
      <c r="CH31" s="624"/>
      <c r="CI31" s="624"/>
      <c r="CJ31" s="624"/>
      <c r="CK31" s="624"/>
      <c r="CL31" s="624"/>
      <c r="CM31" s="624"/>
      <c r="CN31" s="624"/>
      <c r="CO31" s="624"/>
      <c r="CP31" s="624"/>
      <c r="CQ31" s="625"/>
      <c r="CR31" s="590">
        <v>145096</v>
      </c>
      <c r="CS31" s="609"/>
      <c r="CT31" s="609"/>
      <c r="CU31" s="609"/>
      <c r="CV31" s="609"/>
      <c r="CW31" s="609"/>
      <c r="CX31" s="609"/>
      <c r="CY31" s="610"/>
      <c r="CZ31" s="593">
        <v>0.8</v>
      </c>
      <c r="DA31" s="611"/>
      <c r="DB31" s="611"/>
      <c r="DC31" s="612"/>
      <c r="DD31" s="596">
        <v>138290</v>
      </c>
      <c r="DE31" s="609"/>
      <c r="DF31" s="609"/>
      <c r="DG31" s="609"/>
      <c r="DH31" s="609"/>
      <c r="DI31" s="609"/>
      <c r="DJ31" s="609"/>
      <c r="DK31" s="610"/>
      <c r="DL31" s="596">
        <v>138290</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300</v>
      </c>
      <c r="C32" s="588"/>
      <c r="D32" s="588"/>
      <c r="E32" s="588"/>
      <c r="F32" s="588"/>
      <c r="G32" s="588"/>
      <c r="H32" s="588"/>
      <c r="I32" s="588"/>
      <c r="J32" s="588"/>
      <c r="K32" s="588"/>
      <c r="L32" s="588"/>
      <c r="M32" s="588"/>
      <c r="N32" s="588"/>
      <c r="O32" s="588"/>
      <c r="P32" s="588"/>
      <c r="Q32" s="589"/>
      <c r="R32" s="590">
        <v>810000</v>
      </c>
      <c r="S32" s="591"/>
      <c r="T32" s="591"/>
      <c r="U32" s="591"/>
      <c r="V32" s="591"/>
      <c r="W32" s="591"/>
      <c r="X32" s="591"/>
      <c r="Y32" s="592"/>
      <c r="Z32" s="643">
        <v>4.4000000000000004</v>
      </c>
      <c r="AA32" s="643"/>
      <c r="AB32" s="643"/>
      <c r="AC32" s="643"/>
      <c r="AD32" s="644">
        <v>10130</v>
      </c>
      <c r="AE32" s="644"/>
      <c r="AF32" s="644"/>
      <c r="AG32" s="644"/>
      <c r="AH32" s="644"/>
      <c r="AI32" s="644"/>
      <c r="AJ32" s="644"/>
      <c r="AK32" s="644"/>
      <c r="AL32" s="613">
        <v>0.1</v>
      </c>
      <c r="AM32" s="645"/>
      <c r="AN32" s="645"/>
      <c r="AO32" s="646"/>
      <c r="AP32" s="672"/>
      <c r="AQ32" s="673"/>
      <c r="AR32" s="673"/>
      <c r="AS32" s="673"/>
      <c r="AT32" s="676"/>
      <c r="AU32" s="185"/>
      <c r="AV32" s="185"/>
      <c r="AW32" s="185"/>
      <c r="AX32" s="571" t="s">
        <v>301</v>
      </c>
      <c r="AY32" s="572"/>
      <c r="AZ32" s="572"/>
      <c r="BA32" s="572"/>
      <c r="BB32" s="572"/>
      <c r="BC32" s="572"/>
      <c r="BD32" s="572"/>
      <c r="BE32" s="572"/>
      <c r="BF32" s="573"/>
      <c r="BG32" s="653">
        <v>98.6</v>
      </c>
      <c r="BH32" s="575"/>
      <c r="BI32" s="575"/>
      <c r="BJ32" s="575"/>
      <c r="BK32" s="575"/>
      <c r="BL32" s="575"/>
      <c r="BM32" s="638">
        <v>90.9</v>
      </c>
      <c r="BN32" s="575"/>
      <c r="BO32" s="575"/>
      <c r="BP32" s="575"/>
      <c r="BQ32" s="632"/>
      <c r="BR32" s="653">
        <v>98.4</v>
      </c>
      <c r="BS32" s="575"/>
      <c r="BT32" s="575"/>
      <c r="BU32" s="575"/>
      <c r="BV32" s="575"/>
      <c r="BW32" s="575"/>
      <c r="BX32" s="638">
        <v>89.2</v>
      </c>
      <c r="BY32" s="575"/>
      <c r="BZ32" s="575"/>
      <c r="CA32" s="575"/>
      <c r="CB32" s="632"/>
      <c r="CD32" s="664"/>
      <c r="CE32" s="665"/>
      <c r="CF32" s="627" t="s">
        <v>302</v>
      </c>
      <c r="CG32" s="624"/>
      <c r="CH32" s="624"/>
      <c r="CI32" s="624"/>
      <c r="CJ32" s="624"/>
      <c r="CK32" s="624"/>
      <c r="CL32" s="624"/>
      <c r="CM32" s="624"/>
      <c r="CN32" s="624"/>
      <c r="CO32" s="624"/>
      <c r="CP32" s="624"/>
      <c r="CQ32" s="625"/>
      <c r="CR32" s="590">
        <v>315</v>
      </c>
      <c r="CS32" s="591"/>
      <c r="CT32" s="591"/>
      <c r="CU32" s="591"/>
      <c r="CV32" s="591"/>
      <c r="CW32" s="591"/>
      <c r="CX32" s="591"/>
      <c r="CY32" s="592"/>
      <c r="CZ32" s="593">
        <v>0</v>
      </c>
      <c r="DA32" s="611"/>
      <c r="DB32" s="611"/>
      <c r="DC32" s="612"/>
      <c r="DD32" s="596">
        <v>315</v>
      </c>
      <c r="DE32" s="591"/>
      <c r="DF32" s="591"/>
      <c r="DG32" s="591"/>
      <c r="DH32" s="591"/>
      <c r="DI32" s="591"/>
      <c r="DJ32" s="591"/>
      <c r="DK32" s="592"/>
      <c r="DL32" s="596">
        <v>315</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303</v>
      </c>
      <c r="C33" s="588"/>
      <c r="D33" s="588"/>
      <c r="E33" s="588"/>
      <c r="F33" s="588"/>
      <c r="G33" s="588"/>
      <c r="H33" s="588"/>
      <c r="I33" s="588"/>
      <c r="J33" s="588"/>
      <c r="K33" s="588"/>
      <c r="L33" s="588"/>
      <c r="M33" s="588"/>
      <c r="N33" s="588"/>
      <c r="O33" s="588"/>
      <c r="P33" s="588"/>
      <c r="Q33" s="589"/>
      <c r="R33" s="590">
        <v>1715483</v>
      </c>
      <c r="S33" s="591"/>
      <c r="T33" s="591"/>
      <c r="U33" s="591"/>
      <c r="V33" s="591"/>
      <c r="W33" s="591"/>
      <c r="X33" s="591"/>
      <c r="Y33" s="592"/>
      <c r="Z33" s="643">
        <v>9.4</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304</v>
      </c>
      <c r="CE33" s="624"/>
      <c r="CF33" s="624"/>
      <c r="CG33" s="624"/>
      <c r="CH33" s="624"/>
      <c r="CI33" s="624"/>
      <c r="CJ33" s="624"/>
      <c r="CK33" s="624"/>
      <c r="CL33" s="624"/>
      <c r="CM33" s="624"/>
      <c r="CN33" s="624"/>
      <c r="CO33" s="624"/>
      <c r="CP33" s="624"/>
      <c r="CQ33" s="625"/>
      <c r="CR33" s="590">
        <v>7980637</v>
      </c>
      <c r="CS33" s="609"/>
      <c r="CT33" s="609"/>
      <c r="CU33" s="609"/>
      <c r="CV33" s="609"/>
      <c r="CW33" s="609"/>
      <c r="CX33" s="609"/>
      <c r="CY33" s="610"/>
      <c r="CZ33" s="593">
        <v>44.5</v>
      </c>
      <c r="DA33" s="611"/>
      <c r="DB33" s="611"/>
      <c r="DC33" s="612"/>
      <c r="DD33" s="596">
        <v>6426212</v>
      </c>
      <c r="DE33" s="609"/>
      <c r="DF33" s="609"/>
      <c r="DG33" s="609"/>
      <c r="DH33" s="609"/>
      <c r="DI33" s="609"/>
      <c r="DJ33" s="609"/>
      <c r="DK33" s="610"/>
      <c r="DL33" s="596">
        <v>5767402</v>
      </c>
      <c r="DM33" s="609"/>
      <c r="DN33" s="609"/>
      <c r="DO33" s="609"/>
      <c r="DP33" s="609"/>
      <c r="DQ33" s="609"/>
      <c r="DR33" s="609"/>
      <c r="DS33" s="609"/>
      <c r="DT33" s="609"/>
      <c r="DU33" s="609"/>
      <c r="DV33" s="610"/>
      <c r="DW33" s="613">
        <v>52.6</v>
      </c>
      <c r="DX33" s="614"/>
      <c r="DY33" s="614"/>
      <c r="DZ33" s="614"/>
      <c r="EA33" s="614"/>
      <c r="EB33" s="614"/>
      <c r="EC33" s="615"/>
    </row>
    <row r="34" spans="2:133" ht="11.25" customHeight="1" x14ac:dyDescent="0.15">
      <c r="B34" s="587" t="s">
        <v>305</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306</v>
      </c>
      <c r="AR34" s="651"/>
      <c r="AS34" s="651"/>
      <c r="AT34" s="651"/>
      <c r="AU34" s="651"/>
      <c r="AV34" s="651"/>
      <c r="AW34" s="651"/>
      <c r="AX34" s="651"/>
      <c r="AY34" s="651"/>
      <c r="AZ34" s="651"/>
      <c r="BA34" s="651"/>
      <c r="BB34" s="651"/>
      <c r="BC34" s="651"/>
      <c r="BD34" s="651"/>
      <c r="BE34" s="651"/>
      <c r="BF34" s="652"/>
      <c r="BG34" s="650" t="s">
        <v>307</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308</v>
      </c>
      <c r="CE34" s="624"/>
      <c r="CF34" s="624"/>
      <c r="CG34" s="624"/>
      <c r="CH34" s="624"/>
      <c r="CI34" s="624"/>
      <c r="CJ34" s="624"/>
      <c r="CK34" s="624"/>
      <c r="CL34" s="624"/>
      <c r="CM34" s="624"/>
      <c r="CN34" s="624"/>
      <c r="CO34" s="624"/>
      <c r="CP34" s="624"/>
      <c r="CQ34" s="625"/>
      <c r="CR34" s="590">
        <v>2540639</v>
      </c>
      <c r="CS34" s="591"/>
      <c r="CT34" s="591"/>
      <c r="CU34" s="591"/>
      <c r="CV34" s="591"/>
      <c r="CW34" s="591"/>
      <c r="CX34" s="591"/>
      <c r="CY34" s="592"/>
      <c r="CZ34" s="593">
        <v>14.2</v>
      </c>
      <c r="DA34" s="611"/>
      <c r="DB34" s="611"/>
      <c r="DC34" s="612"/>
      <c r="DD34" s="596">
        <v>2141067</v>
      </c>
      <c r="DE34" s="591"/>
      <c r="DF34" s="591"/>
      <c r="DG34" s="591"/>
      <c r="DH34" s="591"/>
      <c r="DI34" s="591"/>
      <c r="DJ34" s="591"/>
      <c r="DK34" s="592"/>
      <c r="DL34" s="596">
        <v>1992384</v>
      </c>
      <c r="DM34" s="591"/>
      <c r="DN34" s="591"/>
      <c r="DO34" s="591"/>
      <c r="DP34" s="591"/>
      <c r="DQ34" s="591"/>
      <c r="DR34" s="591"/>
      <c r="DS34" s="591"/>
      <c r="DT34" s="591"/>
      <c r="DU34" s="591"/>
      <c r="DV34" s="592"/>
      <c r="DW34" s="613">
        <v>18.2</v>
      </c>
      <c r="DX34" s="614"/>
      <c r="DY34" s="614"/>
      <c r="DZ34" s="614"/>
      <c r="EA34" s="614"/>
      <c r="EB34" s="614"/>
      <c r="EC34" s="615"/>
    </row>
    <row r="35" spans="2:133" ht="11.25" customHeight="1" x14ac:dyDescent="0.15">
      <c r="B35" s="587" t="s">
        <v>309</v>
      </c>
      <c r="C35" s="588"/>
      <c r="D35" s="588"/>
      <c r="E35" s="588"/>
      <c r="F35" s="588"/>
      <c r="G35" s="588"/>
      <c r="H35" s="588"/>
      <c r="I35" s="588"/>
      <c r="J35" s="588"/>
      <c r="K35" s="588"/>
      <c r="L35" s="588"/>
      <c r="M35" s="588"/>
      <c r="N35" s="588"/>
      <c r="O35" s="588"/>
      <c r="P35" s="588"/>
      <c r="Q35" s="589"/>
      <c r="R35" s="590">
        <v>622083</v>
      </c>
      <c r="S35" s="591"/>
      <c r="T35" s="591"/>
      <c r="U35" s="591"/>
      <c r="V35" s="591"/>
      <c r="W35" s="591"/>
      <c r="X35" s="591"/>
      <c r="Y35" s="592"/>
      <c r="Z35" s="643">
        <v>3.4</v>
      </c>
      <c r="AA35" s="643"/>
      <c r="AB35" s="643"/>
      <c r="AC35" s="643"/>
      <c r="AD35" s="644" t="s">
        <v>112</v>
      </c>
      <c r="AE35" s="644"/>
      <c r="AF35" s="644"/>
      <c r="AG35" s="644"/>
      <c r="AH35" s="644"/>
      <c r="AI35" s="644"/>
      <c r="AJ35" s="644"/>
      <c r="AK35" s="644"/>
      <c r="AL35" s="613" t="s">
        <v>112</v>
      </c>
      <c r="AM35" s="645"/>
      <c r="AN35" s="645"/>
      <c r="AO35" s="646"/>
      <c r="AP35" s="188"/>
      <c r="AQ35" s="647" t="s">
        <v>310</v>
      </c>
      <c r="AR35" s="648"/>
      <c r="AS35" s="648"/>
      <c r="AT35" s="648"/>
      <c r="AU35" s="648"/>
      <c r="AV35" s="648"/>
      <c r="AW35" s="648"/>
      <c r="AX35" s="648"/>
      <c r="AY35" s="649"/>
      <c r="AZ35" s="640">
        <v>2796549</v>
      </c>
      <c r="BA35" s="641"/>
      <c r="BB35" s="641"/>
      <c r="BC35" s="641"/>
      <c r="BD35" s="641"/>
      <c r="BE35" s="641"/>
      <c r="BF35" s="642"/>
      <c r="BG35" s="647" t="s">
        <v>311</v>
      </c>
      <c r="BH35" s="648"/>
      <c r="BI35" s="648"/>
      <c r="BJ35" s="648"/>
      <c r="BK35" s="648"/>
      <c r="BL35" s="648"/>
      <c r="BM35" s="648"/>
      <c r="BN35" s="648"/>
      <c r="BO35" s="648"/>
      <c r="BP35" s="648"/>
      <c r="BQ35" s="648"/>
      <c r="BR35" s="648"/>
      <c r="BS35" s="648"/>
      <c r="BT35" s="648"/>
      <c r="BU35" s="649"/>
      <c r="BV35" s="640">
        <v>31104</v>
      </c>
      <c r="BW35" s="641"/>
      <c r="BX35" s="641"/>
      <c r="BY35" s="641"/>
      <c r="BZ35" s="641"/>
      <c r="CA35" s="641"/>
      <c r="CB35" s="642"/>
      <c r="CD35" s="627" t="s">
        <v>312</v>
      </c>
      <c r="CE35" s="624"/>
      <c r="CF35" s="624"/>
      <c r="CG35" s="624"/>
      <c r="CH35" s="624"/>
      <c r="CI35" s="624"/>
      <c r="CJ35" s="624"/>
      <c r="CK35" s="624"/>
      <c r="CL35" s="624"/>
      <c r="CM35" s="624"/>
      <c r="CN35" s="624"/>
      <c r="CO35" s="624"/>
      <c r="CP35" s="624"/>
      <c r="CQ35" s="625"/>
      <c r="CR35" s="590">
        <v>268127</v>
      </c>
      <c r="CS35" s="609"/>
      <c r="CT35" s="609"/>
      <c r="CU35" s="609"/>
      <c r="CV35" s="609"/>
      <c r="CW35" s="609"/>
      <c r="CX35" s="609"/>
      <c r="CY35" s="610"/>
      <c r="CZ35" s="593">
        <v>1.5</v>
      </c>
      <c r="DA35" s="611"/>
      <c r="DB35" s="611"/>
      <c r="DC35" s="612"/>
      <c r="DD35" s="596">
        <v>250233</v>
      </c>
      <c r="DE35" s="609"/>
      <c r="DF35" s="609"/>
      <c r="DG35" s="609"/>
      <c r="DH35" s="609"/>
      <c r="DI35" s="609"/>
      <c r="DJ35" s="609"/>
      <c r="DK35" s="610"/>
      <c r="DL35" s="596">
        <v>227422</v>
      </c>
      <c r="DM35" s="609"/>
      <c r="DN35" s="609"/>
      <c r="DO35" s="609"/>
      <c r="DP35" s="609"/>
      <c r="DQ35" s="609"/>
      <c r="DR35" s="609"/>
      <c r="DS35" s="609"/>
      <c r="DT35" s="609"/>
      <c r="DU35" s="609"/>
      <c r="DV35" s="610"/>
      <c r="DW35" s="613">
        <v>2.1</v>
      </c>
      <c r="DX35" s="614"/>
      <c r="DY35" s="614"/>
      <c r="DZ35" s="614"/>
      <c r="EA35" s="614"/>
      <c r="EB35" s="614"/>
      <c r="EC35" s="615"/>
    </row>
    <row r="36" spans="2:133" ht="11.25" customHeight="1" x14ac:dyDescent="0.15">
      <c r="B36" s="571" t="s">
        <v>313</v>
      </c>
      <c r="C36" s="572"/>
      <c r="D36" s="572"/>
      <c r="E36" s="572"/>
      <c r="F36" s="572"/>
      <c r="G36" s="572"/>
      <c r="H36" s="572"/>
      <c r="I36" s="572"/>
      <c r="J36" s="572"/>
      <c r="K36" s="572"/>
      <c r="L36" s="572"/>
      <c r="M36" s="572"/>
      <c r="N36" s="572"/>
      <c r="O36" s="572"/>
      <c r="P36" s="572"/>
      <c r="Q36" s="573"/>
      <c r="R36" s="574">
        <v>18284808</v>
      </c>
      <c r="S36" s="631"/>
      <c r="T36" s="631"/>
      <c r="U36" s="631"/>
      <c r="V36" s="631"/>
      <c r="W36" s="631"/>
      <c r="X36" s="631"/>
      <c r="Y36" s="634"/>
      <c r="Z36" s="635">
        <v>100</v>
      </c>
      <c r="AA36" s="635"/>
      <c r="AB36" s="635"/>
      <c r="AC36" s="635"/>
      <c r="AD36" s="636">
        <v>10340553</v>
      </c>
      <c r="AE36" s="636"/>
      <c r="AF36" s="636"/>
      <c r="AG36" s="636"/>
      <c r="AH36" s="636"/>
      <c r="AI36" s="636"/>
      <c r="AJ36" s="636"/>
      <c r="AK36" s="636"/>
      <c r="AL36" s="637">
        <v>100</v>
      </c>
      <c r="AM36" s="638"/>
      <c r="AN36" s="638"/>
      <c r="AO36" s="639"/>
      <c r="AQ36" s="616" t="s">
        <v>314</v>
      </c>
      <c r="AR36" s="617"/>
      <c r="AS36" s="617"/>
      <c r="AT36" s="617"/>
      <c r="AU36" s="617"/>
      <c r="AV36" s="617"/>
      <c r="AW36" s="617"/>
      <c r="AX36" s="617"/>
      <c r="AY36" s="618"/>
      <c r="AZ36" s="590">
        <v>1096058</v>
      </c>
      <c r="BA36" s="591"/>
      <c r="BB36" s="591"/>
      <c r="BC36" s="591"/>
      <c r="BD36" s="609"/>
      <c r="BE36" s="609"/>
      <c r="BF36" s="619"/>
      <c r="BG36" s="627" t="s">
        <v>315</v>
      </c>
      <c r="BH36" s="624"/>
      <c r="BI36" s="624"/>
      <c r="BJ36" s="624"/>
      <c r="BK36" s="624"/>
      <c r="BL36" s="624"/>
      <c r="BM36" s="624"/>
      <c r="BN36" s="624"/>
      <c r="BO36" s="624"/>
      <c r="BP36" s="624"/>
      <c r="BQ36" s="624"/>
      <c r="BR36" s="624"/>
      <c r="BS36" s="624"/>
      <c r="BT36" s="624"/>
      <c r="BU36" s="625"/>
      <c r="BV36" s="590">
        <v>-33858</v>
      </c>
      <c r="BW36" s="591"/>
      <c r="BX36" s="591"/>
      <c r="BY36" s="591"/>
      <c r="BZ36" s="591"/>
      <c r="CA36" s="591"/>
      <c r="CB36" s="626"/>
      <c r="CD36" s="627" t="s">
        <v>316</v>
      </c>
      <c r="CE36" s="624"/>
      <c r="CF36" s="624"/>
      <c r="CG36" s="624"/>
      <c r="CH36" s="624"/>
      <c r="CI36" s="624"/>
      <c r="CJ36" s="624"/>
      <c r="CK36" s="624"/>
      <c r="CL36" s="624"/>
      <c r="CM36" s="624"/>
      <c r="CN36" s="624"/>
      <c r="CO36" s="624"/>
      <c r="CP36" s="624"/>
      <c r="CQ36" s="625"/>
      <c r="CR36" s="590">
        <v>1663578</v>
      </c>
      <c r="CS36" s="591"/>
      <c r="CT36" s="591"/>
      <c r="CU36" s="591"/>
      <c r="CV36" s="591"/>
      <c r="CW36" s="591"/>
      <c r="CX36" s="591"/>
      <c r="CY36" s="592"/>
      <c r="CZ36" s="593">
        <v>9.3000000000000007</v>
      </c>
      <c r="DA36" s="611"/>
      <c r="DB36" s="611"/>
      <c r="DC36" s="612"/>
      <c r="DD36" s="596">
        <v>1409149</v>
      </c>
      <c r="DE36" s="591"/>
      <c r="DF36" s="591"/>
      <c r="DG36" s="591"/>
      <c r="DH36" s="591"/>
      <c r="DI36" s="591"/>
      <c r="DJ36" s="591"/>
      <c r="DK36" s="592"/>
      <c r="DL36" s="596">
        <v>1157237</v>
      </c>
      <c r="DM36" s="591"/>
      <c r="DN36" s="591"/>
      <c r="DO36" s="591"/>
      <c r="DP36" s="591"/>
      <c r="DQ36" s="591"/>
      <c r="DR36" s="591"/>
      <c r="DS36" s="591"/>
      <c r="DT36" s="591"/>
      <c r="DU36" s="591"/>
      <c r="DV36" s="592"/>
      <c r="DW36" s="613">
        <v>10.6</v>
      </c>
      <c r="DX36" s="614"/>
      <c r="DY36" s="614"/>
      <c r="DZ36" s="614"/>
      <c r="EA36" s="614"/>
      <c r="EB36" s="614"/>
      <c r="EC36" s="615"/>
    </row>
    <row r="37" spans="2:133" ht="11.25" customHeight="1" x14ac:dyDescent="0.15">
      <c r="AQ37" s="616" t="s">
        <v>317</v>
      </c>
      <c r="AR37" s="617"/>
      <c r="AS37" s="617"/>
      <c r="AT37" s="617"/>
      <c r="AU37" s="617"/>
      <c r="AV37" s="617"/>
      <c r="AW37" s="617"/>
      <c r="AX37" s="617"/>
      <c r="AY37" s="618"/>
      <c r="AZ37" s="590">
        <v>107753</v>
      </c>
      <c r="BA37" s="591"/>
      <c r="BB37" s="591"/>
      <c r="BC37" s="591"/>
      <c r="BD37" s="609"/>
      <c r="BE37" s="609"/>
      <c r="BF37" s="619"/>
      <c r="BG37" s="627" t="s">
        <v>318</v>
      </c>
      <c r="BH37" s="624"/>
      <c r="BI37" s="624"/>
      <c r="BJ37" s="624"/>
      <c r="BK37" s="624"/>
      <c r="BL37" s="624"/>
      <c r="BM37" s="624"/>
      <c r="BN37" s="624"/>
      <c r="BO37" s="624"/>
      <c r="BP37" s="624"/>
      <c r="BQ37" s="624"/>
      <c r="BR37" s="624"/>
      <c r="BS37" s="624"/>
      <c r="BT37" s="624"/>
      <c r="BU37" s="625"/>
      <c r="BV37" s="590">
        <v>5504</v>
      </c>
      <c r="BW37" s="591"/>
      <c r="BX37" s="591"/>
      <c r="BY37" s="591"/>
      <c r="BZ37" s="591"/>
      <c r="CA37" s="591"/>
      <c r="CB37" s="626"/>
      <c r="CD37" s="627" t="s">
        <v>319</v>
      </c>
      <c r="CE37" s="624"/>
      <c r="CF37" s="624"/>
      <c r="CG37" s="624"/>
      <c r="CH37" s="624"/>
      <c r="CI37" s="624"/>
      <c r="CJ37" s="624"/>
      <c r="CK37" s="624"/>
      <c r="CL37" s="624"/>
      <c r="CM37" s="624"/>
      <c r="CN37" s="624"/>
      <c r="CO37" s="624"/>
      <c r="CP37" s="624"/>
      <c r="CQ37" s="625"/>
      <c r="CR37" s="590">
        <v>886908</v>
      </c>
      <c r="CS37" s="609"/>
      <c r="CT37" s="609"/>
      <c r="CU37" s="609"/>
      <c r="CV37" s="609"/>
      <c r="CW37" s="609"/>
      <c r="CX37" s="609"/>
      <c r="CY37" s="610"/>
      <c r="CZ37" s="593">
        <v>4.9000000000000004</v>
      </c>
      <c r="DA37" s="611"/>
      <c r="DB37" s="611"/>
      <c r="DC37" s="612"/>
      <c r="DD37" s="596">
        <v>876399</v>
      </c>
      <c r="DE37" s="609"/>
      <c r="DF37" s="609"/>
      <c r="DG37" s="609"/>
      <c r="DH37" s="609"/>
      <c r="DI37" s="609"/>
      <c r="DJ37" s="609"/>
      <c r="DK37" s="610"/>
      <c r="DL37" s="596">
        <v>876399</v>
      </c>
      <c r="DM37" s="609"/>
      <c r="DN37" s="609"/>
      <c r="DO37" s="609"/>
      <c r="DP37" s="609"/>
      <c r="DQ37" s="609"/>
      <c r="DR37" s="609"/>
      <c r="DS37" s="609"/>
      <c r="DT37" s="609"/>
      <c r="DU37" s="609"/>
      <c r="DV37" s="610"/>
      <c r="DW37" s="613">
        <v>8</v>
      </c>
      <c r="DX37" s="614"/>
      <c r="DY37" s="614"/>
      <c r="DZ37" s="614"/>
      <c r="EA37" s="614"/>
      <c r="EB37" s="614"/>
      <c r="EC37" s="615"/>
    </row>
    <row r="38" spans="2:133" ht="11.25" customHeight="1" x14ac:dyDescent="0.15">
      <c r="AQ38" s="616" t="s">
        <v>320</v>
      </c>
      <c r="AR38" s="617"/>
      <c r="AS38" s="617"/>
      <c r="AT38" s="617"/>
      <c r="AU38" s="617"/>
      <c r="AV38" s="617"/>
      <c r="AW38" s="617"/>
      <c r="AX38" s="617"/>
      <c r="AY38" s="618"/>
      <c r="AZ38" s="590">
        <v>20550</v>
      </c>
      <c r="BA38" s="591"/>
      <c r="BB38" s="591"/>
      <c r="BC38" s="591"/>
      <c r="BD38" s="609"/>
      <c r="BE38" s="609"/>
      <c r="BF38" s="619"/>
      <c r="BG38" s="627" t="s">
        <v>321</v>
      </c>
      <c r="BH38" s="624"/>
      <c r="BI38" s="624"/>
      <c r="BJ38" s="624"/>
      <c r="BK38" s="624"/>
      <c r="BL38" s="624"/>
      <c r="BM38" s="624"/>
      <c r="BN38" s="624"/>
      <c r="BO38" s="624"/>
      <c r="BP38" s="624"/>
      <c r="BQ38" s="624"/>
      <c r="BR38" s="624"/>
      <c r="BS38" s="624"/>
      <c r="BT38" s="624"/>
      <c r="BU38" s="625"/>
      <c r="BV38" s="590">
        <v>8537</v>
      </c>
      <c r="BW38" s="591"/>
      <c r="BX38" s="591"/>
      <c r="BY38" s="591"/>
      <c r="BZ38" s="591"/>
      <c r="CA38" s="591"/>
      <c r="CB38" s="626"/>
      <c r="CD38" s="627" t="s">
        <v>322</v>
      </c>
      <c r="CE38" s="624"/>
      <c r="CF38" s="624"/>
      <c r="CG38" s="624"/>
      <c r="CH38" s="624"/>
      <c r="CI38" s="624"/>
      <c r="CJ38" s="624"/>
      <c r="CK38" s="624"/>
      <c r="CL38" s="624"/>
      <c r="CM38" s="624"/>
      <c r="CN38" s="624"/>
      <c r="CO38" s="624"/>
      <c r="CP38" s="624"/>
      <c r="CQ38" s="625"/>
      <c r="CR38" s="590">
        <v>2781759</v>
      </c>
      <c r="CS38" s="591"/>
      <c r="CT38" s="591"/>
      <c r="CU38" s="591"/>
      <c r="CV38" s="591"/>
      <c r="CW38" s="591"/>
      <c r="CX38" s="591"/>
      <c r="CY38" s="592"/>
      <c r="CZ38" s="593">
        <v>15.5</v>
      </c>
      <c r="DA38" s="611"/>
      <c r="DB38" s="611"/>
      <c r="DC38" s="612"/>
      <c r="DD38" s="596">
        <v>2547504</v>
      </c>
      <c r="DE38" s="591"/>
      <c r="DF38" s="591"/>
      <c r="DG38" s="591"/>
      <c r="DH38" s="591"/>
      <c r="DI38" s="591"/>
      <c r="DJ38" s="591"/>
      <c r="DK38" s="592"/>
      <c r="DL38" s="596">
        <v>2381590</v>
      </c>
      <c r="DM38" s="591"/>
      <c r="DN38" s="591"/>
      <c r="DO38" s="591"/>
      <c r="DP38" s="591"/>
      <c r="DQ38" s="591"/>
      <c r="DR38" s="591"/>
      <c r="DS38" s="591"/>
      <c r="DT38" s="591"/>
      <c r="DU38" s="591"/>
      <c r="DV38" s="592"/>
      <c r="DW38" s="613">
        <v>21.7</v>
      </c>
      <c r="DX38" s="614"/>
      <c r="DY38" s="614"/>
      <c r="DZ38" s="614"/>
      <c r="EA38" s="614"/>
      <c r="EB38" s="614"/>
      <c r="EC38" s="615"/>
    </row>
    <row r="39" spans="2:133" ht="11.25" customHeight="1" x14ac:dyDescent="0.15">
      <c r="AQ39" s="616" t="s">
        <v>323</v>
      </c>
      <c r="AR39" s="617"/>
      <c r="AS39" s="617"/>
      <c r="AT39" s="617"/>
      <c r="AU39" s="617"/>
      <c r="AV39" s="617"/>
      <c r="AW39" s="617"/>
      <c r="AX39" s="617"/>
      <c r="AY39" s="618"/>
      <c r="AZ39" s="590">
        <v>14790</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103</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87909</v>
      </c>
      <c r="CS39" s="609"/>
      <c r="CT39" s="609"/>
      <c r="CU39" s="609"/>
      <c r="CV39" s="609"/>
      <c r="CW39" s="609"/>
      <c r="CX39" s="609"/>
      <c r="CY39" s="610"/>
      <c r="CZ39" s="593">
        <v>0.5</v>
      </c>
      <c r="DA39" s="611"/>
      <c r="DB39" s="611"/>
      <c r="DC39" s="612"/>
      <c r="DD39" s="596">
        <v>69490</v>
      </c>
      <c r="DE39" s="609"/>
      <c r="DF39" s="609"/>
      <c r="DG39" s="609"/>
      <c r="DH39" s="609"/>
      <c r="DI39" s="609"/>
      <c r="DJ39" s="609"/>
      <c r="DK39" s="610"/>
      <c r="DL39" s="596" t="s">
        <v>327</v>
      </c>
      <c r="DM39" s="609"/>
      <c r="DN39" s="609"/>
      <c r="DO39" s="609"/>
      <c r="DP39" s="609"/>
      <c r="DQ39" s="609"/>
      <c r="DR39" s="609"/>
      <c r="DS39" s="609"/>
      <c r="DT39" s="609"/>
      <c r="DU39" s="609"/>
      <c r="DV39" s="610"/>
      <c r="DW39" s="613" t="s">
        <v>327</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328</v>
      </c>
      <c r="AR40" s="617"/>
      <c r="AS40" s="617"/>
      <c r="AT40" s="617"/>
      <c r="AU40" s="617"/>
      <c r="AV40" s="617"/>
      <c r="AW40" s="617"/>
      <c r="AX40" s="617"/>
      <c r="AY40" s="618"/>
      <c r="AZ40" s="590">
        <v>288038</v>
      </c>
      <c r="BA40" s="591"/>
      <c r="BB40" s="591"/>
      <c r="BC40" s="591"/>
      <c r="BD40" s="609"/>
      <c r="BE40" s="609"/>
      <c r="BF40" s="619"/>
      <c r="BG40" s="620"/>
      <c r="BH40" s="621"/>
      <c r="BI40" s="621"/>
      <c r="BJ40" s="621"/>
      <c r="BK40" s="621"/>
      <c r="BL40" s="189"/>
      <c r="BM40" s="624" t="s">
        <v>329</v>
      </c>
      <c r="BN40" s="624"/>
      <c r="BO40" s="624"/>
      <c r="BP40" s="624"/>
      <c r="BQ40" s="624"/>
      <c r="BR40" s="624"/>
      <c r="BS40" s="624"/>
      <c r="BT40" s="624"/>
      <c r="BU40" s="625"/>
      <c r="BV40" s="590">
        <v>104</v>
      </c>
      <c r="BW40" s="591"/>
      <c r="BX40" s="591"/>
      <c r="BY40" s="591"/>
      <c r="BZ40" s="591"/>
      <c r="CA40" s="591"/>
      <c r="CB40" s="626"/>
      <c r="CD40" s="627" t="s">
        <v>330</v>
      </c>
      <c r="CE40" s="624"/>
      <c r="CF40" s="624"/>
      <c r="CG40" s="624"/>
      <c r="CH40" s="624"/>
      <c r="CI40" s="624"/>
      <c r="CJ40" s="624"/>
      <c r="CK40" s="624"/>
      <c r="CL40" s="624"/>
      <c r="CM40" s="624"/>
      <c r="CN40" s="624"/>
      <c r="CO40" s="624"/>
      <c r="CP40" s="624"/>
      <c r="CQ40" s="625"/>
      <c r="CR40" s="590">
        <v>638625</v>
      </c>
      <c r="CS40" s="591"/>
      <c r="CT40" s="591"/>
      <c r="CU40" s="591"/>
      <c r="CV40" s="591"/>
      <c r="CW40" s="591"/>
      <c r="CX40" s="591"/>
      <c r="CY40" s="592"/>
      <c r="CZ40" s="593">
        <v>3.6</v>
      </c>
      <c r="DA40" s="611"/>
      <c r="DB40" s="611"/>
      <c r="DC40" s="612"/>
      <c r="DD40" s="596">
        <v>8769</v>
      </c>
      <c r="DE40" s="591"/>
      <c r="DF40" s="591"/>
      <c r="DG40" s="591"/>
      <c r="DH40" s="591"/>
      <c r="DI40" s="591"/>
      <c r="DJ40" s="591"/>
      <c r="DK40" s="592"/>
      <c r="DL40" s="596">
        <v>8769</v>
      </c>
      <c r="DM40" s="591"/>
      <c r="DN40" s="591"/>
      <c r="DO40" s="591"/>
      <c r="DP40" s="591"/>
      <c r="DQ40" s="591"/>
      <c r="DR40" s="591"/>
      <c r="DS40" s="591"/>
      <c r="DT40" s="591"/>
      <c r="DU40" s="591"/>
      <c r="DV40" s="592"/>
      <c r="DW40" s="613">
        <v>0.1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331</v>
      </c>
      <c r="AR41" s="629"/>
      <c r="AS41" s="629"/>
      <c r="AT41" s="629"/>
      <c r="AU41" s="629"/>
      <c r="AV41" s="629"/>
      <c r="AW41" s="629"/>
      <c r="AX41" s="629"/>
      <c r="AY41" s="630"/>
      <c r="AZ41" s="574">
        <v>1269360</v>
      </c>
      <c r="BA41" s="631"/>
      <c r="BB41" s="631"/>
      <c r="BC41" s="631"/>
      <c r="BD41" s="575"/>
      <c r="BE41" s="575"/>
      <c r="BF41" s="632"/>
      <c r="BG41" s="622"/>
      <c r="BH41" s="623"/>
      <c r="BI41" s="623"/>
      <c r="BJ41" s="623"/>
      <c r="BK41" s="623"/>
      <c r="BL41" s="191"/>
      <c r="BM41" s="629" t="s">
        <v>332</v>
      </c>
      <c r="BN41" s="629"/>
      <c r="BO41" s="629"/>
      <c r="BP41" s="629"/>
      <c r="BQ41" s="629"/>
      <c r="BR41" s="629"/>
      <c r="BS41" s="629"/>
      <c r="BT41" s="629"/>
      <c r="BU41" s="630"/>
      <c r="BV41" s="574">
        <v>359</v>
      </c>
      <c r="BW41" s="631"/>
      <c r="BX41" s="631"/>
      <c r="BY41" s="631"/>
      <c r="BZ41" s="631"/>
      <c r="CA41" s="631"/>
      <c r="CB41" s="633"/>
      <c r="CD41" s="627" t="s">
        <v>333</v>
      </c>
      <c r="CE41" s="624"/>
      <c r="CF41" s="624"/>
      <c r="CG41" s="624"/>
      <c r="CH41" s="624"/>
      <c r="CI41" s="624"/>
      <c r="CJ41" s="624"/>
      <c r="CK41" s="624"/>
      <c r="CL41" s="624"/>
      <c r="CM41" s="624"/>
      <c r="CN41" s="624"/>
      <c r="CO41" s="624"/>
      <c r="CP41" s="624"/>
      <c r="CQ41" s="625"/>
      <c r="CR41" s="590" t="s">
        <v>334</v>
      </c>
      <c r="CS41" s="609"/>
      <c r="CT41" s="609"/>
      <c r="CU41" s="609"/>
      <c r="CV41" s="609"/>
      <c r="CW41" s="609"/>
      <c r="CX41" s="609"/>
      <c r="CY41" s="610"/>
      <c r="CZ41" s="593" t="s">
        <v>334</v>
      </c>
      <c r="DA41" s="611"/>
      <c r="DB41" s="611"/>
      <c r="DC41" s="612"/>
      <c r="DD41" s="596" t="s">
        <v>334</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336</v>
      </c>
      <c r="CE42" s="588"/>
      <c r="CF42" s="588"/>
      <c r="CG42" s="588"/>
      <c r="CH42" s="588"/>
      <c r="CI42" s="588"/>
      <c r="CJ42" s="588"/>
      <c r="CK42" s="588"/>
      <c r="CL42" s="588"/>
      <c r="CM42" s="588"/>
      <c r="CN42" s="588"/>
      <c r="CO42" s="588"/>
      <c r="CP42" s="588"/>
      <c r="CQ42" s="589"/>
      <c r="CR42" s="590">
        <v>2989622</v>
      </c>
      <c r="CS42" s="591"/>
      <c r="CT42" s="591"/>
      <c r="CU42" s="591"/>
      <c r="CV42" s="591"/>
      <c r="CW42" s="591"/>
      <c r="CX42" s="591"/>
      <c r="CY42" s="592"/>
      <c r="CZ42" s="593">
        <v>16.7</v>
      </c>
      <c r="DA42" s="594"/>
      <c r="DB42" s="594"/>
      <c r="DC42" s="595"/>
      <c r="DD42" s="596">
        <v>1100584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338</v>
      </c>
      <c r="CE43" s="588"/>
      <c r="CF43" s="588"/>
      <c r="CG43" s="588"/>
      <c r="CH43" s="588"/>
      <c r="CI43" s="588"/>
      <c r="CJ43" s="588"/>
      <c r="CK43" s="588"/>
      <c r="CL43" s="588"/>
      <c r="CM43" s="588"/>
      <c r="CN43" s="588"/>
      <c r="CO43" s="588"/>
      <c r="CP43" s="588"/>
      <c r="CQ43" s="589"/>
      <c r="CR43" s="590">
        <v>68674</v>
      </c>
      <c r="CS43" s="609"/>
      <c r="CT43" s="609"/>
      <c r="CU43" s="609"/>
      <c r="CV43" s="609"/>
      <c r="CW43" s="609"/>
      <c r="CX43" s="609"/>
      <c r="CY43" s="610"/>
      <c r="CZ43" s="593">
        <v>0.4</v>
      </c>
      <c r="DA43" s="611"/>
      <c r="DB43" s="611"/>
      <c r="DC43" s="612"/>
      <c r="DD43" s="596">
        <v>67213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339</v>
      </c>
      <c r="CD44" s="603" t="s">
        <v>290</v>
      </c>
      <c r="CE44" s="604"/>
      <c r="CF44" s="587" t="s">
        <v>340</v>
      </c>
      <c r="CG44" s="588"/>
      <c r="CH44" s="588"/>
      <c r="CI44" s="588"/>
      <c r="CJ44" s="588"/>
      <c r="CK44" s="588"/>
      <c r="CL44" s="588"/>
      <c r="CM44" s="588"/>
      <c r="CN44" s="588"/>
      <c r="CO44" s="588"/>
      <c r="CP44" s="588"/>
      <c r="CQ44" s="589"/>
      <c r="CR44" s="590">
        <v>2951148</v>
      </c>
      <c r="CS44" s="591"/>
      <c r="CT44" s="591"/>
      <c r="CU44" s="591"/>
      <c r="CV44" s="591"/>
      <c r="CW44" s="591"/>
      <c r="CX44" s="591"/>
      <c r="CY44" s="592"/>
      <c r="CZ44" s="593">
        <v>16.5</v>
      </c>
      <c r="DA44" s="594"/>
      <c r="DB44" s="594"/>
      <c r="DC44" s="595"/>
      <c r="DD44" s="596">
        <v>1086693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341</v>
      </c>
      <c r="CG45" s="588"/>
      <c r="CH45" s="588"/>
      <c r="CI45" s="588"/>
      <c r="CJ45" s="588"/>
      <c r="CK45" s="588"/>
      <c r="CL45" s="588"/>
      <c r="CM45" s="588"/>
      <c r="CN45" s="588"/>
      <c r="CO45" s="588"/>
      <c r="CP45" s="588"/>
      <c r="CQ45" s="589"/>
      <c r="CR45" s="590">
        <v>1436188</v>
      </c>
      <c r="CS45" s="609"/>
      <c r="CT45" s="609"/>
      <c r="CU45" s="609"/>
      <c r="CV45" s="609"/>
      <c r="CW45" s="609"/>
      <c r="CX45" s="609"/>
      <c r="CY45" s="610"/>
      <c r="CZ45" s="593">
        <v>8</v>
      </c>
      <c r="DA45" s="611"/>
      <c r="DB45" s="611"/>
      <c r="DC45" s="612"/>
      <c r="DD45" s="596">
        <v>248279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342</v>
      </c>
      <c r="CG46" s="588"/>
      <c r="CH46" s="588"/>
      <c r="CI46" s="588"/>
      <c r="CJ46" s="588"/>
      <c r="CK46" s="588"/>
      <c r="CL46" s="588"/>
      <c r="CM46" s="588"/>
      <c r="CN46" s="588"/>
      <c r="CO46" s="588"/>
      <c r="CP46" s="588"/>
      <c r="CQ46" s="589"/>
      <c r="CR46" s="590">
        <v>1445516</v>
      </c>
      <c r="CS46" s="591"/>
      <c r="CT46" s="591"/>
      <c r="CU46" s="591"/>
      <c r="CV46" s="591"/>
      <c r="CW46" s="591"/>
      <c r="CX46" s="591"/>
      <c r="CY46" s="592"/>
      <c r="CZ46" s="593">
        <v>8.1</v>
      </c>
      <c r="DA46" s="594"/>
      <c r="DB46" s="594"/>
      <c r="DC46" s="595"/>
      <c r="DD46" s="596">
        <v>813026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343</v>
      </c>
      <c r="CG47" s="588"/>
      <c r="CH47" s="588"/>
      <c r="CI47" s="588"/>
      <c r="CJ47" s="588"/>
      <c r="CK47" s="588"/>
      <c r="CL47" s="588"/>
      <c r="CM47" s="588"/>
      <c r="CN47" s="588"/>
      <c r="CO47" s="588"/>
      <c r="CP47" s="588"/>
      <c r="CQ47" s="589"/>
      <c r="CR47" s="590">
        <v>38474</v>
      </c>
      <c r="CS47" s="609"/>
      <c r="CT47" s="609"/>
      <c r="CU47" s="609"/>
      <c r="CV47" s="609"/>
      <c r="CW47" s="609"/>
      <c r="CX47" s="609"/>
      <c r="CY47" s="610"/>
      <c r="CZ47" s="593">
        <v>0.2</v>
      </c>
      <c r="DA47" s="611"/>
      <c r="DB47" s="611"/>
      <c r="DC47" s="612"/>
      <c r="DD47" s="596">
        <v>13891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344</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345</v>
      </c>
      <c r="CE49" s="572"/>
      <c r="CF49" s="572"/>
      <c r="CG49" s="572"/>
      <c r="CH49" s="572"/>
      <c r="CI49" s="572"/>
      <c r="CJ49" s="572"/>
      <c r="CK49" s="572"/>
      <c r="CL49" s="572"/>
      <c r="CM49" s="572"/>
      <c r="CN49" s="572"/>
      <c r="CO49" s="572"/>
      <c r="CP49" s="572"/>
      <c r="CQ49" s="573"/>
      <c r="CR49" s="574">
        <v>17926818</v>
      </c>
      <c r="CS49" s="575"/>
      <c r="CT49" s="575"/>
      <c r="CU49" s="575"/>
      <c r="CV49" s="575"/>
      <c r="CW49" s="575"/>
      <c r="CX49" s="575"/>
      <c r="CY49" s="576"/>
      <c r="CZ49" s="577">
        <v>100</v>
      </c>
      <c r="DA49" s="578"/>
      <c r="DB49" s="578"/>
      <c r="DC49" s="579"/>
      <c r="DD49" s="580">
        <v>12195459</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347</v>
      </c>
      <c r="DK2" s="1110"/>
      <c r="DL2" s="1110"/>
      <c r="DM2" s="1110"/>
      <c r="DN2" s="1110"/>
      <c r="DO2" s="1111"/>
      <c r="DP2" s="202"/>
      <c r="DQ2" s="1109" t="s">
        <v>348</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349</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351</v>
      </c>
      <c r="B5" s="995"/>
      <c r="C5" s="995"/>
      <c r="D5" s="995"/>
      <c r="E5" s="995"/>
      <c r="F5" s="995"/>
      <c r="G5" s="995"/>
      <c r="H5" s="995"/>
      <c r="I5" s="995"/>
      <c r="J5" s="995"/>
      <c r="K5" s="995"/>
      <c r="L5" s="995"/>
      <c r="M5" s="995"/>
      <c r="N5" s="995"/>
      <c r="O5" s="995"/>
      <c r="P5" s="996"/>
      <c r="Q5" s="1000" t="s">
        <v>352</v>
      </c>
      <c r="R5" s="1001"/>
      <c r="S5" s="1001"/>
      <c r="T5" s="1001"/>
      <c r="U5" s="1002"/>
      <c r="V5" s="1000" t="s">
        <v>353</v>
      </c>
      <c r="W5" s="1001"/>
      <c r="X5" s="1001"/>
      <c r="Y5" s="1001"/>
      <c r="Z5" s="1002"/>
      <c r="AA5" s="1000" t="s">
        <v>354</v>
      </c>
      <c r="AB5" s="1001"/>
      <c r="AC5" s="1001"/>
      <c r="AD5" s="1001"/>
      <c r="AE5" s="1001"/>
      <c r="AF5" s="1112" t="s">
        <v>355</v>
      </c>
      <c r="AG5" s="1001"/>
      <c r="AH5" s="1001"/>
      <c r="AI5" s="1001"/>
      <c r="AJ5" s="1016"/>
      <c r="AK5" s="1001" t="s">
        <v>356</v>
      </c>
      <c r="AL5" s="1001"/>
      <c r="AM5" s="1001"/>
      <c r="AN5" s="1001"/>
      <c r="AO5" s="1002"/>
      <c r="AP5" s="1000" t="s">
        <v>357</v>
      </c>
      <c r="AQ5" s="1001"/>
      <c r="AR5" s="1001"/>
      <c r="AS5" s="1001"/>
      <c r="AT5" s="1002"/>
      <c r="AU5" s="1000" t="s">
        <v>358</v>
      </c>
      <c r="AV5" s="1001"/>
      <c r="AW5" s="1001"/>
      <c r="AX5" s="1001"/>
      <c r="AY5" s="1016"/>
      <c r="AZ5" s="209"/>
      <c r="BA5" s="209"/>
      <c r="BB5" s="209"/>
      <c r="BC5" s="209"/>
      <c r="BD5" s="209"/>
      <c r="BE5" s="210"/>
      <c r="BF5" s="210"/>
      <c r="BG5" s="210"/>
      <c r="BH5" s="210"/>
      <c r="BI5" s="210"/>
      <c r="BJ5" s="210"/>
      <c r="BK5" s="210"/>
      <c r="BL5" s="210"/>
      <c r="BM5" s="210"/>
      <c r="BN5" s="210"/>
      <c r="BO5" s="210"/>
      <c r="BP5" s="210"/>
      <c r="BQ5" s="994" t="s">
        <v>359</v>
      </c>
      <c r="BR5" s="995"/>
      <c r="BS5" s="995"/>
      <c r="BT5" s="995"/>
      <c r="BU5" s="995"/>
      <c r="BV5" s="995"/>
      <c r="BW5" s="995"/>
      <c r="BX5" s="995"/>
      <c r="BY5" s="995"/>
      <c r="BZ5" s="995"/>
      <c r="CA5" s="995"/>
      <c r="CB5" s="995"/>
      <c r="CC5" s="995"/>
      <c r="CD5" s="995"/>
      <c r="CE5" s="995"/>
      <c r="CF5" s="995"/>
      <c r="CG5" s="996"/>
      <c r="CH5" s="1000" t="s">
        <v>360</v>
      </c>
      <c r="CI5" s="1001"/>
      <c r="CJ5" s="1001"/>
      <c r="CK5" s="1001"/>
      <c r="CL5" s="1002"/>
      <c r="CM5" s="1000" t="s">
        <v>361</v>
      </c>
      <c r="CN5" s="1001"/>
      <c r="CO5" s="1001"/>
      <c r="CP5" s="1001"/>
      <c r="CQ5" s="1002"/>
      <c r="CR5" s="1000" t="s">
        <v>362</v>
      </c>
      <c r="CS5" s="1001"/>
      <c r="CT5" s="1001"/>
      <c r="CU5" s="1001"/>
      <c r="CV5" s="1002"/>
      <c r="CW5" s="1000" t="s">
        <v>363</v>
      </c>
      <c r="CX5" s="1001"/>
      <c r="CY5" s="1001"/>
      <c r="CZ5" s="1001"/>
      <c r="DA5" s="1002"/>
      <c r="DB5" s="1000" t="s">
        <v>364</v>
      </c>
      <c r="DC5" s="1001"/>
      <c r="DD5" s="1001"/>
      <c r="DE5" s="1001"/>
      <c r="DF5" s="1002"/>
      <c r="DG5" s="1097" t="s">
        <v>365</v>
      </c>
      <c r="DH5" s="1098"/>
      <c r="DI5" s="1098"/>
      <c r="DJ5" s="1098"/>
      <c r="DK5" s="1099"/>
      <c r="DL5" s="1097" t="s">
        <v>366</v>
      </c>
      <c r="DM5" s="1098"/>
      <c r="DN5" s="1098"/>
      <c r="DO5" s="1098"/>
      <c r="DP5" s="1099"/>
      <c r="DQ5" s="1000" t="s">
        <v>367</v>
      </c>
      <c r="DR5" s="1001"/>
      <c r="DS5" s="1001"/>
      <c r="DT5" s="1001"/>
      <c r="DU5" s="1002"/>
      <c r="DV5" s="1000" t="s">
        <v>358</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368</v>
      </c>
      <c r="C7" s="1050"/>
      <c r="D7" s="1050"/>
      <c r="E7" s="1050"/>
      <c r="F7" s="1050"/>
      <c r="G7" s="1050"/>
      <c r="H7" s="1050"/>
      <c r="I7" s="1050"/>
      <c r="J7" s="1050"/>
      <c r="K7" s="1050"/>
      <c r="L7" s="1050"/>
      <c r="M7" s="1050"/>
      <c r="N7" s="1050"/>
      <c r="O7" s="1050"/>
      <c r="P7" s="1051"/>
      <c r="Q7" s="1103">
        <v>18285</v>
      </c>
      <c r="R7" s="1104"/>
      <c r="S7" s="1104"/>
      <c r="T7" s="1104"/>
      <c r="U7" s="1104"/>
      <c r="V7" s="1104">
        <v>17927</v>
      </c>
      <c r="W7" s="1104"/>
      <c r="X7" s="1104"/>
      <c r="Y7" s="1104"/>
      <c r="Z7" s="1104"/>
      <c r="AA7" s="1104">
        <f>Q7-V7</f>
        <v>358</v>
      </c>
      <c r="AB7" s="1104"/>
      <c r="AC7" s="1104"/>
      <c r="AD7" s="1104"/>
      <c r="AE7" s="1105"/>
      <c r="AF7" s="1106">
        <v>157</v>
      </c>
      <c r="AG7" s="1107"/>
      <c r="AH7" s="1107"/>
      <c r="AI7" s="1107"/>
      <c r="AJ7" s="1108"/>
      <c r="AK7" s="1090">
        <v>618</v>
      </c>
      <c r="AL7" s="1091"/>
      <c r="AM7" s="1091"/>
      <c r="AN7" s="1091"/>
      <c r="AO7" s="1091"/>
      <c r="AP7" s="1091">
        <v>16181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552</v>
      </c>
      <c r="BS7" s="1094" t="s">
        <v>547</v>
      </c>
      <c r="BT7" s="1095"/>
      <c r="BU7" s="1095"/>
      <c r="BV7" s="1095"/>
      <c r="BW7" s="1095"/>
      <c r="BX7" s="1095"/>
      <c r="BY7" s="1095"/>
      <c r="BZ7" s="1095"/>
      <c r="CA7" s="1095"/>
      <c r="CB7" s="1095"/>
      <c r="CC7" s="1095"/>
      <c r="CD7" s="1095"/>
      <c r="CE7" s="1095"/>
      <c r="CF7" s="1095"/>
      <c r="CG7" s="1096"/>
      <c r="CH7" s="1087">
        <v>1</v>
      </c>
      <c r="CI7" s="1088"/>
      <c r="CJ7" s="1088"/>
      <c r="CK7" s="1088"/>
      <c r="CL7" s="1089"/>
      <c r="CM7" s="1087">
        <v>190</v>
      </c>
      <c r="CN7" s="1088"/>
      <c r="CO7" s="1088"/>
      <c r="CP7" s="1088"/>
      <c r="CQ7" s="1089"/>
      <c r="CR7" s="1087">
        <v>30</v>
      </c>
      <c r="CS7" s="1088"/>
      <c r="CT7" s="1088"/>
      <c r="CU7" s="1088"/>
      <c r="CV7" s="1089"/>
      <c r="CW7" s="1087" t="s">
        <v>549</v>
      </c>
      <c r="CX7" s="1088"/>
      <c r="CY7" s="1088"/>
      <c r="CZ7" s="1088"/>
      <c r="DA7" s="1089"/>
      <c r="DB7" s="1087" t="s">
        <v>549</v>
      </c>
      <c r="DC7" s="1088"/>
      <c r="DD7" s="1088"/>
      <c r="DE7" s="1088"/>
      <c r="DF7" s="1089"/>
      <c r="DG7" s="1087" t="s">
        <v>484</v>
      </c>
      <c r="DH7" s="1088"/>
      <c r="DI7" s="1088"/>
      <c r="DJ7" s="1088"/>
      <c r="DK7" s="1089"/>
      <c r="DL7" s="1087">
        <v>106</v>
      </c>
      <c r="DM7" s="1088"/>
      <c r="DN7" s="1088"/>
      <c r="DO7" s="1088"/>
      <c r="DP7" s="1089"/>
      <c r="DQ7" s="1087">
        <v>13</v>
      </c>
      <c r="DR7" s="1088"/>
      <c r="DS7" s="1088"/>
      <c r="DT7" s="1088"/>
      <c r="DU7" s="1089"/>
      <c r="DV7" s="1114"/>
      <c r="DW7" s="1115"/>
      <c r="DX7" s="1115"/>
      <c r="DY7" s="1115"/>
      <c r="DZ7" s="1116"/>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548</v>
      </c>
      <c r="BT8" s="1014"/>
      <c r="BU8" s="1014"/>
      <c r="BV8" s="1014"/>
      <c r="BW8" s="1014"/>
      <c r="BX8" s="1014"/>
      <c r="BY8" s="1014"/>
      <c r="BZ8" s="1014"/>
      <c r="CA8" s="1014"/>
      <c r="CB8" s="1014"/>
      <c r="CC8" s="1014"/>
      <c r="CD8" s="1014"/>
      <c r="CE8" s="1014"/>
      <c r="CF8" s="1014"/>
      <c r="CG8" s="1015"/>
      <c r="CH8" s="988">
        <v>0</v>
      </c>
      <c r="CI8" s="989"/>
      <c r="CJ8" s="989"/>
      <c r="CK8" s="989"/>
      <c r="CL8" s="990"/>
      <c r="CM8" s="988">
        <v>100</v>
      </c>
      <c r="CN8" s="989"/>
      <c r="CO8" s="989"/>
      <c r="CP8" s="989"/>
      <c r="CQ8" s="990"/>
      <c r="CR8" s="988">
        <v>30</v>
      </c>
      <c r="CS8" s="989"/>
      <c r="CT8" s="989"/>
      <c r="CU8" s="989"/>
      <c r="CV8" s="990"/>
      <c r="CW8" s="988">
        <v>8</v>
      </c>
      <c r="CX8" s="989"/>
      <c r="CY8" s="989"/>
      <c r="CZ8" s="989"/>
      <c r="DA8" s="990"/>
      <c r="DB8" s="988" t="s">
        <v>549</v>
      </c>
      <c r="DC8" s="989"/>
      <c r="DD8" s="989"/>
      <c r="DE8" s="989"/>
      <c r="DF8" s="990"/>
      <c r="DG8" s="988" t="s">
        <v>484</v>
      </c>
      <c r="DH8" s="989"/>
      <c r="DI8" s="989"/>
      <c r="DJ8" s="989"/>
      <c r="DK8" s="990"/>
      <c r="DL8" s="988" t="s">
        <v>484</v>
      </c>
      <c r="DM8" s="989"/>
      <c r="DN8" s="989"/>
      <c r="DO8" s="989"/>
      <c r="DP8" s="990"/>
      <c r="DQ8" s="988" t="s">
        <v>484</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v>18285</v>
      </c>
      <c r="R23" s="1068"/>
      <c r="S23" s="1068"/>
      <c r="T23" s="1068"/>
      <c r="U23" s="1068"/>
      <c r="V23" s="1068">
        <v>17927</v>
      </c>
      <c r="W23" s="1068"/>
      <c r="X23" s="1068"/>
      <c r="Y23" s="1068"/>
      <c r="Z23" s="1068"/>
      <c r="AA23" s="1068">
        <v>358</v>
      </c>
      <c r="AB23" s="1068"/>
      <c r="AC23" s="1068"/>
      <c r="AD23" s="1068"/>
      <c r="AE23" s="1069"/>
      <c r="AF23" s="1070">
        <v>157</v>
      </c>
      <c r="AG23" s="1068"/>
      <c r="AH23" s="1068"/>
      <c r="AI23" s="1068"/>
      <c r="AJ23" s="1071"/>
      <c r="AK23" s="1072"/>
      <c r="AL23" s="1073"/>
      <c r="AM23" s="1073"/>
      <c r="AN23" s="1073"/>
      <c r="AO23" s="1073"/>
      <c r="AP23" s="1068">
        <v>16181</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351</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358</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4908</v>
      </c>
      <c r="R28" s="1053"/>
      <c r="S28" s="1053"/>
      <c r="T28" s="1053"/>
      <c r="U28" s="1053"/>
      <c r="V28" s="1053">
        <v>4877</v>
      </c>
      <c r="W28" s="1053"/>
      <c r="X28" s="1053"/>
      <c r="Y28" s="1053"/>
      <c r="Z28" s="1053"/>
      <c r="AA28" s="1053">
        <f>Q28-V28</f>
        <v>31</v>
      </c>
      <c r="AB28" s="1053"/>
      <c r="AC28" s="1053"/>
      <c r="AD28" s="1053"/>
      <c r="AE28" s="1054"/>
      <c r="AF28" s="1055">
        <v>31</v>
      </c>
      <c r="AG28" s="1053"/>
      <c r="AH28" s="1053"/>
      <c r="AI28" s="1053"/>
      <c r="AJ28" s="1056"/>
      <c r="AK28" s="1057">
        <v>288</v>
      </c>
      <c r="AL28" s="1045"/>
      <c r="AM28" s="1045"/>
      <c r="AN28" s="1045"/>
      <c r="AO28" s="1045"/>
      <c r="AP28" s="1045" t="s">
        <v>484</v>
      </c>
      <c r="AQ28" s="1045"/>
      <c r="AR28" s="1045"/>
      <c r="AS28" s="1045"/>
      <c r="AT28" s="1045"/>
      <c r="AU28" s="1045" t="s">
        <v>484</v>
      </c>
      <c r="AV28" s="1045"/>
      <c r="AW28" s="1045"/>
      <c r="AX28" s="1045"/>
      <c r="AY28" s="1045"/>
      <c r="AZ28" s="1046" t="s">
        <v>484</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383</v>
      </c>
      <c r="C29" s="1037"/>
      <c r="D29" s="1037"/>
      <c r="E29" s="1037"/>
      <c r="F29" s="1037"/>
      <c r="G29" s="1037"/>
      <c r="H29" s="1037"/>
      <c r="I29" s="1037"/>
      <c r="J29" s="1037"/>
      <c r="K29" s="1037"/>
      <c r="L29" s="1037"/>
      <c r="M29" s="1037"/>
      <c r="N29" s="1037"/>
      <c r="O29" s="1037"/>
      <c r="P29" s="1038"/>
      <c r="Q29" s="1042">
        <v>1055</v>
      </c>
      <c r="R29" s="1043"/>
      <c r="S29" s="1043"/>
      <c r="T29" s="1043"/>
      <c r="U29" s="1043"/>
      <c r="V29" s="1043">
        <v>1054</v>
      </c>
      <c r="W29" s="1043"/>
      <c r="X29" s="1043"/>
      <c r="Y29" s="1043"/>
      <c r="Z29" s="1043"/>
      <c r="AA29" s="1044">
        <f t="shared" ref="AA29:AA35" si="0">Q29-V29</f>
        <v>1</v>
      </c>
      <c r="AB29" s="1019"/>
      <c r="AC29" s="1019"/>
      <c r="AD29" s="1019"/>
      <c r="AE29" s="1020"/>
      <c r="AF29" s="1018">
        <v>1</v>
      </c>
      <c r="AG29" s="1019"/>
      <c r="AH29" s="1019"/>
      <c r="AI29" s="1019"/>
      <c r="AJ29" s="1020"/>
      <c r="AK29" s="979">
        <v>626</v>
      </c>
      <c r="AL29" s="970"/>
      <c r="AM29" s="970"/>
      <c r="AN29" s="970"/>
      <c r="AO29" s="970"/>
      <c r="AP29" s="980" t="s">
        <v>484</v>
      </c>
      <c r="AQ29" s="978"/>
      <c r="AR29" s="978"/>
      <c r="AS29" s="978"/>
      <c r="AT29" s="979"/>
      <c r="AU29" s="970" t="s">
        <v>484</v>
      </c>
      <c r="AV29" s="970"/>
      <c r="AW29" s="970"/>
      <c r="AX29" s="970"/>
      <c r="AY29" s="970"/>
      <c r="AZ29" s="1041" t="s">
        <v>484</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384</v>
      </c>
      <c r="C30" s="1037"/>
      <c r="D30" s="1037"/>
      <c r="E30" s="1037"/>
      <c r="F30" s="1037"/>
      <c r="G30" s="1037"/>
      <c r="H30" s="1037"/>
      <c r="I30" s="1037"/>
      <c r="J30" s="1037"/>
      <c r="K30" s="1037"/>
      <c r="L30" s="1037"/>
      <c r="M30" s="1037"/>
      <c r="N30" s="1037"/>
      <c r="O30" s="1037"/>
      <c r="P30" s="1038"/>
      <c r="Q30" s="1042">
        <v>4665</v>
      </c>
      <c r="R30" s="1043"/>
      <c r="S30" s="1043"/>
      <c r="T30" s="1043"/>
      <c r="U30" s="1043"/>
      <c r="V30" s="1043">
        <v>4555</v>
      </c>
      <c r="W30" s="1043"/>
      <c r="X30" s="1043"/>
      <c r="Y30" s="1043"/>
      <c r="Z30" s="1043"/>
      <c r="AA30" s="1044">
        <f t="shared" si="0"/>
        <v>110</v>
      </c>
      <c r="AB30" s="1019"/>
      <c r="AC30" s="1019"/>
      <c r="AD30" s="1019"/>
      <c r="AE30" s="1020"/>
      <c r="AF30" s="1018">
        <v>110</v>
      </c>
      <c r="AG30" s="1019"/>
      <c r="AH30" s="1019"/>
      <c r="AI30" s="1019"/>
      <c r="AJ30" s="1020"/>
      <c r="AK30" s="979">
        <v>643</v>
      </c>
      <c r="AL30" s="970"/>
      <c r="AM30" s="970"/>
      <c r="AN30" s="970"/>
      <c r="AO30" s="970"/>
      <c r="AP30" s="980" t="s">
        <v>484</v>
      </c>
      <c r="AQ30" s="978"/>
      <c r="AR30" s="978"/>
      <c r="AS30" s="978"/>
      <c r="AT30" s="979"/>
      <c r="AU30" s="970" t="s">
        <v>484</v>
      </c>
      <c r="AV30" s="970"/>
      <c r="AW30" s="970"/>
      <c r="AX30" s="970"/>
      <c r="AY30" s="970"/>
      <c r="AZ30" s="1041" t="s">
        <v>484</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559</v>
      </c>
      <c r="R31" s="1043"/>
      <c r="S31" s="1043"/>
      <c r="T31" s="1043"/>
      <c r="U31" s="1043"/>
      <c r="V31" s="1043">
        <v>502</v>
      </c>
      <c r="W31" s="1043"/>
      <c r="X31" s="1043"/>
      <c r="Y31" s="1043"/>
      <c r="Z31" s="1043"/>
      <c r="AA31" s="1044">
        <f t="shared" si="0"/>
        <v>57</v>
      </c>
      <c r="AB31" s="1019"/>
      <c r="AC31" s="1019"/>
      <c r="AD31" s="1019"/>
      <c r="AE31" s="1020"/>
      <c r="AF31" s="1018">
        <v>309</v>
      </c>
      <c r="AG31" s="1019"/>
      <c r="AH31" s="1019"/>
      <c r="AI31" s="1019"/>
      <c r="AJ31" s="1020"/>
      <c r="AK31" s="979">
        <v>15</v>
      </c>
      <c r="AL31" s="970"/>
      <c r="AM31" s="970"/>
      <c r="AN31" s="970"/>
      <c r="AO31" s="970"/>
      <c r="AP31" s="970">
        <v>4295</v>
      </c>
      <c r="AQ31" s="970"/>
      <c r="AR31" s="970"/>
      <c r="AS31" s="970"/>
      <c r="AT31" s="970"/>
      <c r="AU31" s="970">
        <v>215</v>
      </c>
      <c r="AV31" s="970"/>
      <c r="AW31" s="970"/>
      <c r="AX31" s="970"/>
      <c r="AY31" s="970"/>
      <c r="AZ31" s="1041" t="s">
        <v>484</v>
      </c>
      <c r="BA31" s="1041"/>
      <c r="BB31" s="1041"/>
      <c r="BC31" s="1041"/>
      <c r="BD31" s="1041"/>
      <c r="BE31" s="1031" t="s">
        <v>386</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387</v>
      </c>
      <c r="C32" s="1037"/>
      <c r="D32" s="1037"/>
      <c r="E32" s="1037"/>
      <c r="F32" s="1037"/>
      <c r="G32" s="1037"/>
      <c r="H32" s="1037"/>
      <c r="I32" s="1037"/>
      <c r="J32" s="1037"/>
      <c r="K32" s="1037"/>
      <c r="L32" s="1037"/>
      <c r="M32" s="1037"/>
      <c r="N32" s="1037"/>
      <c r="O32" s="1037"/>
      <c r="P32" s="1038"/>
      <c r="Q32" s="1042">
        <v>2813</v>
      </c>
      <c r="R32" s="1043"/>
      <c r="S32" s="1043"/>
      <c r="T32" s="1043"/>
      <c r="U32" s="1043"/>
      <c r="V32" s="1043">
        <v>2811</v>
      </c>
      <c r="W32" s="1043"/>
      <c r="X32" s="1043"/>
      <c r="Y32" s="1043"/>
      <c r="Z32" s="1043"/>
      <c r="AA32" s="1044">
        <f t="shared" si="0"/>
        <v>2</v>
      </c>
      <c r="AB32" s="1019"/>
      <c r="AC32" s="1019"/>
      <c r="AD32" s="1019"/>
      <c r="AE32" s="1020"/>
      <c r="AF32" s="1018">
        <v>2</v>
      </c>
      <c r="AG32" s="1019"/>
      <c r="AH32" s="1019"/>
      <c r="AI32" s="1019"/>
      <c r="AJ32" s="1020"/>
      <c r="AK32" s="979">
        <v>661</v>
      </c>
      <c r="AL32" s="970"/>
      <c r="AM32" s="970"/>
      <c r="AN32" s="970"/>
      <c r="AO32" s="970"/>
      <c r="AP32" s="970">
        <v>13885</v>
      </c>
      <c r="AQ32" s="970"/>
      <c r="AR32" s="970"/>
      <c r="AS32" s="970"/>
      <c r="AT32" s="970"/>
      <c r="AU32" s="970">
        <v>8637</v>
      </c>
      <c r="AV32" s="970"/>
      <c r="AW32" s="970"/>
      <c r="AX32" s="970"/>
      <c r="AY32" s="970"/>
      <c r="AZ32" s="1041" t="s">
        <v>484</v>
      </c>
      <c r="BA32" s="1041"/>
      <c r="BB32" s="1041"/>
      <c r="BC32" s="1041"/>
      <c r="BD32" s="1041"/>
      <c r="BE32" s="1031" t="s">
        <v>388</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389</v>
      </c>
      <c r="C33" s="1037"/>
      <c r="D33" s="1037"/>
      <c r="E33" s="1037"/>
      <c r="F33" s="1037"/>
      <c r="G33" s="1037"/>
      <c r="H33" s="1037"/>
      <c r="I33" s="1037"/>
      <c r="J33" s="1037"/>
      <c r="K33" s="1037"/>
      <c r="L33" s="1037"/>
      <c r="M33" s="1037"/>
      <c r="N33" s="1037"/>
      <c r="O33" s="1037"/>
      <c r="P33" s="1038"/>
      <c r="Q33" s="1042">
        <v>434</v>
      </c>
      <c r="R33" s="1043"/>
      <c r="S33" s="1043"/>
      <c r="T33" s="1043"/>
      <c r="U33" s="1043"/>
      <c r="V33" s="1043">
        <v>434</v>
      </c>
      <c r="W33" s="1043"/>
      <c r="X33" s="1043"/>
      <c r="Y33" s="1043"/>
      <c r="Z33" s="1043"/>
      <c r="AA33" s="1044">
        <f t="shared" si="0"/>
        <v>0</v>
      </c>
      <c r="AB33" s="1019"/>
      <c r="AC33" s="1019"/>
      <c r="AD33" s="1019"/>
      <c r="AE33" s="1020"/>
      <c r="AF33" s="1018">
        <v>1</v>
      </c>
      <c r="AG33" s="1019"/>
      <c r="AH33" s="1019"/>
      <c r="AI33" s="1019"/>
      <c r="AJ33" s="1020"/>
      <c r="AK33" s="979">
        <v>283</v>
      </c>
      <c r="AL33" s="970"/>
      <c r="AM33" s="970"/>
      <c r="AN33" s="970"/>
      <c r="AO33" s="970"/>
      <c r="AP33" s="970">
        <v>3693</v>
      </c>
      <c r="AQ33" s="970"/>
      <c r="AR33" s="970"/>
      <c r="AS33" s="970"/>
      <c r="AT33" s="970"/>
      <c r="AU33" s="970">
        <v>3165</v>
      </c>
      <c r="AV33" s="970"/>
      <c r="AW33" s="970"/>
      <c r="AX33" s="970"/>
      <c r="AY33" s="970"/>
      <c r="AZ33" s="1041" t="s">
        <v>484</v>
      </c>
      <c r="BA33" s="1041"/>
      <c r="BB33" s="1041"/>
      <c r="BC33" s="1041"/>
      <c r="BD33" s="1041"/>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390</v>
      </c>
      <c r="C34" s="1037"/>
      <c r="D34" s="1037"/>
      <c r="E34" s="1037"/>
      <c r="F34" s="1037"/>
      <c r="G34" s="1037"/>
      <c r="H34" s="1037"/>
      <c r="I34" s="1037"/>
      <c r="J34" s="1037"/>
      <c r="K34" s="1037"/>
      <c r="L34" s="1037"/>
      <c r="M34" s="1037"/>
      <c r="N34" s="1037"/>
      <c r="O34" s="1037"/>
      <c r="P34" s="1038"/>
      <c r="Q34" s="1042">
        <v>109</v>
      </c>
      <c r="R34" s="1043"/>
      <c r="S34" s="1043"/>
      <c r="T34" s="1043"/>
      <c r="U34" s="1043"/>
      <c r="V34" s="1043">
        <v>109</v>
      </c>
      <c r="W34" s="1043"/>
      <c r="X34" s="1043"/>
      <c r="Y34" s="1043"/>
      <c r="Z34" s="1043"/>
      <c r="AA34" s="1044">
        <f t="shared" si="0"/>
        <v>0</v>
      </c>
      <c r="AB34" s="1019"/>
      <c r="AC34" s="1019"/>
      <c r="AD34" s="1019"/>
      <c r="AE34" s="1020"/>
      <c r="AF34" s="1018">
        <v>0</v>
      </c>
      <c r="AG34" s="1019"/>
      <c r="AH34" s="1019"/>
      <c r="AI34" s="1019"/>
      <c r="AJ34" s="1020"/>
      <c r="AK34" s="979">
        <v>8</v>
      </c>
      <c r="AL34" s="970"/>
      <c r="AM34" s="970"/>
      <c r="AN34" s="970"/>
      <c r="AO34" s="970"/>
      <c r="AP34" s="970">
        <v>520</v>
      </c>
      <c r="AQ34" s="970"/>
      <c r="AR34" s="970"/>
      <c r="AS34" s="970"/>
      <c r="AT34" s="970"/>
      <c r="AU34" s="970">
        <v>442</v>
      </c>
      <c r="AV34" s="970"/>
      <c r="AW34" s="970"/>
      <c r="AX34" s="970"/>
      <c r="AY34" s="970"/>
      <c r="AZ34" s="1041" t="s">
        <v>484</v>
      </c>
      <c r="BA34" s="1041"/>
      <c r="BB34" s="1041"/>
      <c r="BC34" s="1041"/>
      <c r="BD34" s="1041"/>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391</v>
      </c>
      <c r="C35" s="1037"/>
      <c r="D35" s="1037"/>
      <c r="E35" s="1037"/>
      <c r="F35" s="1037"/>
      <c r="G35" s="1037"/>
      <c r="H35" s="1037"/>
      <c r="I35" s="1037"/>
      <c r="J35" s="1037"/>
      <c r="K35" s="1037"/>
      <c r="L35" s="1037"/>
      <c r="M35" s="1037"/>
      <c r="N35" s="1037"/>
      <c r="O35" s="1037"/>
      <c r="P35" s="1038"/>
      <c r="Q35" s="1042">
        <v>185</v>
      </c>
      <c r="R35" s="1043"/>
      <c r="S35" s="1043"/>
      <c r="T35" s="1043"/>
      <c r="U35" s="1043"/>
      <c r="V35" s="1043">
        <v>185</v>
      </c>
      <c r="W35" s="1043"/>
      <c r="X35" s="1043"/>
      <c r="Y35" s="1043"/>
      <c r="Z35" s="1043"/>
      <c r="AA35" s="1044">
        <f t="shared" si="0"/>
        <v>0</v>
      </c>
      <c r="AB35" s="1019"/>
      <c r="AC35" s="1019"/>
      <c r="AD35" s="1019"/>
      <c r="AE35" s="1020"/>
      <c r="AF35" s="1018">
        <v>0</v>
      </c>
      <c r="AG35" s="1019"/>
      <c r="AH35" s="1019"/>
      <c r="AI35" s="1019"/>
      <c r="AJ35" s="1020"/>
      <c r="AK35" s="979">
        <v>95</v>
      </c>
      <c r="AL35" s="970"/>
      <c r="AM35" s="970"/>
      <c r="AN35" s="970"/>
      <c r="AO35" s="970"/>
      <c r="AP35" s="970">
        <v>4</v>
      </c>
      <c r="AQ35" s="970"/>
      <c r="AR35" s="970"/>
      <c r="AS35" s="970"/>
      <c r="AT35" s="970"/>
      <c r="AU35" s="970">
        <v>2</v>
      </c>
      <c r="AV35" s="970"/>
      <c r="AW35" s="970"/>
      <c r="AX35" s="970"/>
      <c r="AY35" s="970"/>
      <c r="AZ35" s="1041" t="s">
        <v>484</v>
      </c>
      <c r="BA35" s="1041"/>
      <c r="BB35" s="1041"/>
      <c r="BC35" s="1041"/>
      <c r="BD35" s="1041"/>
      <c r="BE35" s="1031" t="s">
        <v>388</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392</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393</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454</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395</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396</v>
      </c>
      <c r="AV66" s="1001"/>
      <c r="AW66" s="1001"/>
      <c r="AX66" s="1001"/>
      <c r="AY66" s="1002"/>
      <c r="AZ66" s="1000" t="s">
        <v>358</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541</v>
      </c>
      <c r="C68" s="985"/>
      <c r="D68" s="985"/>
      <c r="E68" s="985"/>
      <c r="F68" s="985"/>
      <c r="G68" s="985"/>
      <c r="H68" s="985"/>
      <c r="I68" s="985"/>
      <c r="J68" s="985"/>
      <c r="K68" s="985"/>
      <c r="L68" s="985"/>
      <c r="M68" s="985"/>
      <c r="N68" s="985"/>
      <c r="O68" s="985"/>
      <c r="P68" s="986"/>
      <c r="Q68" s="987">
        <v>1573</v>
      </c>
      <c r="R68" s="981"/>
      <c r="S68" s="981"/>
      <c r="T68" s="981"/>
      <c r="U68" s="981"/>
      <c r="V68" s="981">
        <v>1494</v>
      </c>
      <c r="W68" s="981"/>
      <c r="X68" s="981"/>
      <c r="Y68" s="981"/>
      <c r="Z68" s="981"/>
      <c r="AA68" s="981">
        <v>79</v>
      </c>
      <c r="AB68" s="981"/>
      <c r="AC68" s="981"/>
      <c r="AD68" s="981"/>
      <c r="AE68" s="981"/>
      <c r="AF68" s="981">
        <v>74</v>
      </c>
      <c r="AG68" s="981"/>
      <c r="AH68" s="981"/>
      <c r="AI68" s="981"/>
      <c r="AJ68" s="981"/>
      <c r="AK68" s="981">
        <v>49</v>
      </c>
      <c r="AL68" s="981"/>
      <c r="AM68" s="981"/>
      <c r="AN68" s="981"/>
      <c r="AO68" s="981"/>
      <c r="AP68" s="981">
        <v>2828</v>
      </c>
      <c r="AQ68" s="981"/>
      <c r="AR68" s="981"/>
      <c r="AS68" s="981"/>
      <c r="AT68" s="981"/>
      <c r="AU68" s="981">
        <v>909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542</v>
      </c>
      <c r="C69" s="974"/>
      <c r="D69" s="974"/>
      <c r="E69" s="974"/>
      <c r="F69" s="974"/>
      <c r="G69" s="974"/>
      <c r="H69" s="974"/>
      <c r="I69" s="974"/>
      <c r="J69" s="974"/>
      <c r="K69" s="974"/>
      <c r="L69" s="974"/>
      <c r="M69" s="974"/>
      <c r="N69" s="974"/>
      <c r="O69" s="974"/>
      <c r="P69" s="975"/>
      <c r="Q69" s="976">
        <v>182</v>
      </c>
      <c r="R69" s="970"/>
      <c r="S69" s="970"/>
      <c r="T69" s="970"/>
      <c r="U69" s="970"/>
      <c r="V69" s="970">
        <v>148</v>
      </c>
      <c r="W69" s="970"/>
      <c r="X69" s="970"/>
      <c r="Y69" s="970"/>
      <c r="Z69" s="970"/>
      <c r="AA69" s="970">
        <v>34</v>
      </c>
      <c r="AB69" s="970"/>
      <c r="AC69" s="970"/>
      <c r="AD69" s="970"/>
      <c r="AE69" s="970"/>
      <c r="AF69" s="970">
        <v>34</v>
      </c>
      <c r="AG69" s="970"/>
      <c r="AH69" s="970"/>
      <c r="AI69" s="970"/>
      <c r="AJ69" s="970"/>
      <c r="AK69" s="970" t="s">
        <v>551</v>
      </c>
      <c r="AL69" s="970"/>
      <c r="AM69" s="970"/>
      <c r="AN69" s="970"/>
      <c r="AO69" s="970"/>
      <c r="AP69" s="970" t="s">
        <v>484</v>
      </c>
      <c r="AQ69" s="970"/>
      <c r="AR69" s="970"/>
      <c r="AS69" s="970"/>
      <c r="AT69" s="970"/>
      <c r="AU69" s="970" t="s">
        <v>484</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543</v>
      </c>
      <c r="C70" s="974"/>
      <c r="D70" s="974"/>
      <c r="E70" s="974"/>
      <c r="F70" s="974"/>
      <c r="G70" s="974"/>
      <c r="H70" s="974"/>
      <c r="I70" s="974"/>
      <c r="J70" s="974"/>
      <c r="K70" s="974"/>
      <c r="L70" s="974"/>
      <c r="M70" s="974"/>
      <c r="N70" s="974"/>
      <c r="O70" s="974"/>
      <c r="P70" s="975"/>
      <c r="Q70" s="976">
        <v>8795</v>
      </c>
      <c r="R70" s="970"/>
      <c r="S70" s="970"/>
      <c r="T70" s="970"/>
      <c r="U70" s="970"/>
      <c r="V70" s="970">
        <v>7320</v>
      </c>
      <c r="W70" s="970"/>
      <c r="X70" s="970"/>
      <c r="Y70" s="970"/>
      <c r="Z70" s="970"/>
      <c r="AA70" s="970">
        <v>1475</v>
      </c>
      <c r="AB70" s="970"/>
      <c r="AC70" s="970"/>
      <c r="AD70" s="970"/>
      <c r="AE70" s="970"/>
      <c r="AF70" s="970">
        <v>1475</v>
      </c>
      <c r="AG70" s="970"/>
      <c r="AH70" s="970"/>
      <c r="AI70" s="970"/>
      <c r="AJ70" s="970"/>
      <c r="AK70" s="970">
        <v>2</v>
      </c>
      <c r="AL70" s="970"/>
      <c r="AM70" s="970"/>
      <c r="AN70" s="970"/>
      <c r="AO70" s="970"/>
      <c r="AP70" s="970" t="s">
        <v>484</v>
      </c>
      <c r="AQ70" s="970"/>
      <c r="AR70" s="970"/>
      <c r="AS70" s="970"/>
      <c r="AT70" s="970"/>
      <c r="AU70" s="970" t="s">
        <v>484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544</v>
      </c>
      <c r="C71" s="974"/>
      <c r="D71" s="974"/>
      <c r="E71" s="974"/>
      <c r="F71" s="974"/>
      <c r="G71" s="974"/>
      <c r="H71" s="974"/>
      <c r="I71" s="974"/>
      <c r="J71" s="974"/>
      <c r="K71" s="974"/>
      <c r="L71" s="974"/>
      <c r="M71" s="974"/>
      <c r="N71" s="974"/>
      <c r="O71" s="974"/>
      <c r="P71" s="975"/>
      <c r="Q71" s="976">
        <v>141</v>
      </c>
      <c r="R71" s="970"/>
      <c r="S71" s="970"/>
      <c r="T71" s="970"/>
      <c r="U71" s="970"/>
      <c r="V71" s="970">
        <v>138</v>
      </c>
      <c r="W71" s="970"/>
      <c r="X71" s="970"/>
      <c r="Y71" s="970"/>
      <c r="Z71" s="970"/>
      <c r="AA71" s="970">
        <v>3</v>
      </c>
      <c r="AB71" s="970"/>
      <c r="AC71" s="970"/>
      <c r="AD71" s="970"/>
      <c r="AE71" s="970"/>
      <c r="AF71" s="970">
        <v>3</v>
      </c>
      <c r="AG71" s="970"/>
      <c r="AH71" s="970"/>
      <c r="AI71" s="970"/>
      <c r="AJ71" s="970"/>
      <c r="AK71" s="970" t="s">
        <v>550</v>
      </c>
      <c r="AL71" s="970"/>
      <c r="AM71" s="970"/>
      <c r="AN71" s="970"/>
      <c r="AO71" s="970"/>
      <c r="AP71" s="970" t="s">
        <v>484</v>
      </c>
      <c r="AQ71" s="970"/>
      <c r="AR71" s="970"/>
      <c r="AS71" s="970"/>
      <c r="AT71" s="970"/>
      <c r="AU71" s="970" t="s">
        <v>484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545</v>
      </c>
      <c r="C72" s="974"/>
      <c r="D72" s="974"/>
      <c r="E72" s="974"/>
      <c r="F72" s="974"/>
      <c r="G72" s="974"/>
      <c r="H72" s="974"/>
      <c r="I72" s="974"/>
      <c r="J72" s="974"/>
      <c r="K72" s="974"/>
      <c r="L72" s="974"/>
      <c r="M72" s="974"/>
      <c r="N72" s="974"/>
      <c r="O72" s="974"/>
      <c r="P72" s="975"/>
      <c r="Q72" s="976">
        <v>146048</v>
      </c>
      <c r="R72" s="970"/>
      <c r="S72" s="970"/>
      <c r="T72" s="970"/>
      <c r="U72" s="970"/>
      <c r="V72" s="970">
        <v>144306</v>
      </c>
      <c r="W72" s="970"/>
      <c r="X72" s="970"/>
      <c r="Y72" s="970"/>
      <c r="Z72" s="970"/>
      <c r="AA72" s="970">
        <v>1742</v>
      </c>
      <c r="AB72" s="970"/>
      <c r="AC72" s="970"/>
      <c r="AD72" s="970"/>
      <c r="AE72" s="970"/>
      <c r="AF72" s="970">
        <v>1742</v>
      </c>
      <c r="AG72" s="970"/>
      <c r="AH72" s="970"/>
      <c r="AI72" s="970"/>
      <c r="AJ72" s="970"/>
      <c r="AK72" s="970" t="s">
        <v>550</v>
      </c>
      <c r="AL72" s="970"/>
      <c r="AM72" s="970"/>
      <c r="AN72" s="970"/>
      <c r="AO72" s="970"/>
      <c r="AP72" s="970" t="s">
        <v>484</v>
      </c>
      <c r="AQ72" s="970"/>
      <c r="AR72" s="970"/>
      <c r="AS72" s="970"/>
      <c r="AT72" s="970"/>
      <c r="AU72" s="970" t="s">
        <v>484</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546</v>
      </c>
      <c r="C73" s="974"/>
      <c r="D73" s="974"/>
      <c r="E73" s="974"/>
      <c r="F73" s="974"/>
      <c r="G73" s="974"/>
      <c r="H73" s="974"/>
      <c r="I73" s="974"/>
      <c r="J73" s="974"/>
      <c r="K73" s="974"/>
      <c r="L73" s="974"/>
      <c r="M73" s="974"/>
      <c r="N73" s="974"/>
      <c r="O73" s="974"/>
      <c r="P73" s="975"/>
      <c r="Q73" s="976">
        <v>1257</v>
      </c>
      <c r="R73" s="970"/>
      <c r="S73" s="970"/>
      <c r="T73" s="970"/>
      <c r="U73" s="970"/>
      <c r="V73" s="970">
        <v>1207</v>
      </c>
      <c r="W73" s="970"/>
      <c r="X73" s="970"/>
      <c r="Y73" s="970"/>
      <c r="Z73" s="970"/>
      <c r="AA73" s="970">
        <v>50</v>
      </c>
      <c r="AB73" s="970"/>
      <c r="AC73" s="970"/>
      <c r="AD73" s="970"/>
      <c r="AE73" s="970"/>
      <c r="AF73" s="970">
        <v>50</v>
      </c>
      <c r="AG73" s="970"/>
      <c r="AH73" s="970"/>
      <c r="AI73" s="970"/>
      <c r="AJ73" s="970"/>
      <c r="AK73" s="970" t="s">
        <v>551</v>
      </c>
      <c r="AL73" s="970"/>
      <c r="AM73" s="970"/>
      <c r="AN73" s="970"/>
      <c r="AO73" s="970"/>
      <c r="AP73" s="970">
        <v>1162</v>
      </c>
      <c r="AQ73" s="970"/>
      <c r="AR73" s="970"/>
      <c r="AS73" s="970"/>
      <c r="AT73" s="970"/>
      <c r="AU73" s="970">
        <v>505</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397</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398</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399</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400</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403</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404</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406</v>
      </c>
      <c r="AB109" s="893"/>
      <c r="AC109" s="893"/>
      <c r="AD109" s="893"/>
      <c r="AE109" s="894"/>
      <c r="AF109" s="895" t="s">
        <v>289</v>
      </c>
      <c r="AG109" s="893"/>
      <c r="AH109" s="893"/>
      <c r="AI109" s="893"/>
      <c r="AJ109" s="894"/>
      <c r="AK109" s="895" t="s">
        <v>288</v>
      </c>
      <c r="AL109" s="893"/>
      <c r="AM109" s="893"/>
      <c r="AN109" s="893"/>
      <c r="AO109" s="894"/>
      <c r="AP109" s="895" t="s">
        <v>407</v>
      </c>
      <c r="AQ109" s="893"/>
      <c r="AR109" s="893"/>
      <c r="AS109" s="893"/>
      <c r="AT109" s="924"/>
      <c r="AU109" s="892" t="s">
        <v>405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406</v>
      </c>
      <c r="BR109" s="893"/>
      <c r="BS109" s="893"/>
      <c r="BT109" s="893"/>
      <c r="BU109" s="894"/>
      <c r="BV109" s="895" t="s">
        <v>289</v>
      </c>
      <c r="BW109" s="893"/>
      <c r="BX109" s="893"/>
      <c r="BY109" s="893"/>
      <c r="BZ109" s="894"/>
      <c r="CA109" s="895" t="s">
        <v>288</v>
      </c>
      <c r="CB109" s="893"/>
      <c r="CC109" s="893"/>
      <c r="CD109" s="893"/>
      <c r="CE109" s="894"/>
      <c r="CF109" s="931" t="s">
        <v>407</v>
      </c>
      <c r="CG109" s="931"/>
      <c r="CH109" s="931"/>
      <c r="CI109" s="931"/>
      <c r="CJ109" s="931"/>
      <c r="CK109" s="895" t="s">
        <v>408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406</v>
      </c>
      <c r="DH109" s="893"/>
      <c r="DI109" s="893"/>
      <c r="DJ109" s="893"/>
      <c r="DK109" s="894"/>
      <c r="DL109" s="895" t="s">
        <v>289</v>
      </c>
      <c r="DM109" s="893"/>
      <c r="DN109" s="893"/>
      <c r="DO109" s="893"/>
      <c r="DP109" s="894"/>
      <c r="DQ109" s="895" t="s">
        <v>288</v>
      </c>
      <c r="DR109" s="893"/>
      <c r="DS109" s="893"/>
      <c r="DT109" s="893"/>
      <c r="DU109" s="894"/>
      <c r="DV109" s="895" t="s">
        <v>407</v>
      </c>
      <c r="DW109" s="893"/>
      <c r="DX109" s="893"/>
      <c r="DY109" s="893"/>
      <c r="DZ109" s="924"/>
    </row>
    <row r="110" spans="1:131" s="199" customFormat="1" ht="26.25" customHeight="1" x14ac:dyDescent="0.15">
      <c r="A110" s="795" t="s">
        <v>409</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1601764</v>
      </c>
      <c r="AB110" s="886"/>
      <c r="AC110" s="886"/>
      <c r="AD110" s="886"/>
      <c r="AE110" s="887"/>
      <c r="AF110" s="888">
        <v>1538949</v>
      </c>
      <c r="AG110" s="886"/>
      <c r="AH110" s="886"/>
      <c r="AI110" s="886"/>
      <c r="AJ110" s="887"/>
      <c r="AK110" s="888">
        <v>1500760</v>
      </c>
      <c r="AL110" s="886"/>
      <c r="AM110" s="886"/>
      <c r="AN110" s="886"/>
      <c r="AO110" s="887"/>
      <c r="AP110" s="889">
        <v>17</v>
      </c>
      <c r="AQ110" s="890"/>
      <c r="AR110" s="890"/>
      <c r="AS110" s="890"/>
      <c r="AT110" s="891"/>
      <c r="AU110" s="925" t="s">
        <v>61</v>
      </c>
      <c r="AV110" s="926"/>
      <c r="AW110" s="926"/>
      <c r="AX110" s="926"/>
      <c r="AY110" s="926"/>
      <c r="AZ110" s="851" t="s">
        <v>410</v>
      </c>
      <c r="BA110" s="796"/>
      <c r="BB110" s="796"/>
      <c r="BC110" s="796"/>
      <c r="BD110" s="796"/>
      <c r="BE110" s="796"/>
      <c r="BF110" s="796"/>
      <c r="BG110" s="796"/>
      <c r="BH110" s="796"/>
      <c r="BI110" s="796"/>
      <c r="BJ110" s="796"/>
      <c r="BK110" s="796"/>
      <c r="BL110" s="796"/>
      <c r="BM110" s="796"/>
      <c r="BN110" s="796"/>
      <c r="BO110" s="796"/>
      <c r="BP110" s="797"/>
      <c r="BQ110" s="852">
        <v>15728608</v>
      </c>
      <c r="BR110" s="833"/>
      <c r="BS110" s="833"/>
      <c r="BT110" s="833"/>
      <c r="BU110" s="833"/>
      <c r="BV110" s="833">
        <v>15820691</v>
      </c>
      <c r="BW110" s="833"/>
      <c r="BX110" s="833"/>
      <c r="BY110" s="833"/>
      <c r="BZ110" s="833"/>
      <c r="CA110" s="833">
        <v>16180511</v>
      </c>
      <c r="CB110" s="833"/>
      <c r="CC110" s="833"/>
      <c r="CD110" s="833"/>
      <c r="CE110" s="833"/>
      <c r="CF110" s="857">
        <v>182.9</v>
      </c>
      <c r="CG110" s="858"/>
      <c r="CH110" s="858"/>
      <c r="CI110" s="858"/>
      <c r="CJ110" s="858"/>
      <c r="CK110" s="921" t="s">
        <v>411</v>
      </c>
      <c r="CL110" s="807"/>
      <c r="CM110" s="882" t="s">
        <v>412</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413</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414</v>
      </c>
      <c r="BA111" s="738"/>
      <c r="BB111" s="738"/>
      <c r="BC111" s="738"/>
      <c r="BD111" s="738"/>
      <c r="BE111" s="738"/>
      <c r="BF111" s="738"/>
      <c r="BG111" s="738"/>
      <c r="BH111" s="738"/>
      <c r="BI111" s="738"/>
      <c r="BJ111" s="738"/>
      <c r="BK111" s="738"/>
      <c r="BL111" s="738"/>
      <c r="BM111" s="738"/>
      <c r="BN111" s="738"/>
      <c r="BO111" s="738"/>
      <c r="BP111" s="739"/>
      <c r="BQ111" s="804">
        <v>1619358</v>
      </c>
      <c r="BR111" s="805"/>
      <c r="BS111" s="805"/>
      <c r="BT111" s="805"/>
      <c r="BU111" s="805"/>
      <c r="BV111" s="805">
        <v>1289985</v>
      </c>
      <c r="BW111" s="805"/>
      <c r="BX111" s="805"/>
      <c r="BY111" s="805"/>
      <c r="BZ111" s="805"/>
      <c r="CA111" s="805">
        <v>1117184</v>
      </c>
      <c r="CB111" s="805"/>
      <c r="CC111" s="805"/>
      <c r="CD111" s="805"/>
      <c r="CE111" s="805"/>
      <c r="CF111" s="866">
        <v>12.6</v>
      </c>
      <c r="CG111" s="867"/>
      <c r="CH111" s="867"/>
      <c r="CI111" s="867"/>
      <c r="CJ111" s="867"/>
      <c r="CK111" s="922"/>
      <c r="CL111" s="809"/>
      <c r="CM111" s="812" t="s">
        <v>415</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416</v>
      </c>
      <c r="B112" s="908"/>
      <c r="C112" s="738" t="s">
        <v>417</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418</v>
      </c>
      <c r="BA112" s="738"/>
      <c r="BB112" s="738"/>
      <c r="BC112" s="738"/>
      <c r="BD112" s="738"/>
      <c r="BE112" s="738"/>
      <c r="BF112" s="738"/>
      <c r="BG112" s="738"/>
      <c r="BH112" s="738"/>
      <c r="BI112" s="738"/>
      <c r="BJ112" s="738"/>
      <c r="BK112" s="738"/>
      <c r="BL112" s="738"/>
      <c r="BM112" s="738"/>
      <c r="BN112" s="738"/>
      <c r="BO112" s="738"/>
      <c r="BP112" s="739"/>
      <c r="BQ112" s="804">
        <v>12835379</v>
      </c>
      <c r="BR112" s="805"/>
      <c r="BS112" s="805"/>
      <c r="BT112" s="805"/>
      <c r="BU112" s="805"/>
      <c r="BV112" s="805">
        <v>12385852</v>
      </c>
      <c r="BW112" s="805"/>
      <c r="BX112" s="805"/>
      <c r="BY112" s="805"/>
      <c r="BZ112" s="805"/>
      <c r="CA112" s="805">
        <v>12461281</v>
      </c>
      <c r="CB112" s="805"/>
      <c r="CC112" s="805"/>
      <c r="CD112" s="805"/>
      <c r="CE112" s="805"/>
      <c r="CF112" s="866">
        <v>140.9</v>
      </c>
      <c r="CG112" s="867"/>
      <c r="CH112" s="867"/>
      <c r="CI112" s="867"/>
      <c r="CJ112" s="867"/>
      <c r="CK112" s="922"/>
      <c r="CL112" s="809"/>
      <c r="CM112" s="812" t="s">
        <v>419</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420</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1040779</v>
      </c>
      <c r="AB113" s="914"/>
      <c r="AC113" s="914"/>
      <c r="AD113" s="914"/>
      <c r="AE113" s="915"/>
      <c r="AF113" s="916">
        <v>879823</v>
      </c>
      <c r="AG113" s="914"/>
      <c r="AH113" s="914"/>
      <c r="AI113" s="914"/>
      <c r="AJ113" s="915"/>
      <c r="AK113" s="916">
        <v>1122686</v>
      </c>
      <c r="AL113" s="914"/>
      <c r="AM113" s="914"/>
      <c r="AN113" s="914"/>
      <c r="AO113" s="915"/>
      <c r="AP113" s="917">
        <v>12.7</v>
      </c>
      <c r="AQ113" s="918"/>
      <c r="AR113" s="918"/>
      <c r="AS113" s="918"/>
      <c r="AT113" s="919"/>
      <c r="AU113" s="927"/>
      <c r="AV113" s="928"/>
      <c r="AW113" s="928"/>
      <c r="AX113" s="928"/>
      <c r="AY113" s="928"/>
      <c r="AZ113" s="803" t="s">
        <v>421</v>
      </c>
      <c r="BA113" s="738"/>
      <c r="BB113" s="738"/>
      <c r="BC113" s="738"/>
      <c r="BD113" s="738"/>
      <c r="BE113" s="738"/>
      <c r="BF113" s="738"/>
      <c r="BG113" s="738"/>
      <c r="BH113" s="738"/>
      <c r="BI113" s="738"/>
      <c r="BJ113" s="738"/>
      <c r="BK113" s="738"/>
      <c r="BL113" s="738"/>
      <c r="BM113" s="738"/>
      <c r="BN113" s="738"/>
      <c r="BO113" s="738"/>
      <c r="BP113" s="739"/>
      <c r="BQ113" s="804">
        <v>1327086</v>
      </c>
      <c r="BR113" s="805"/>
      <c r="BS113" s="805"/>
      <c r="BT113" s="805"/>
      <c r="BU113" s="805"/>
      <c r="BV113" s="805">
        <v>1500538</v>
      </c>
      <c r="BW113" s="805"/>
      <c r="BX113" s="805"/>
      <c r="BY113" s="805"/>
      <c r="BZ113" s="805"/>
      <c r="CA113" s="805">
        <v>1414391</v>
      </c>
      <c r="CB113" s="805"/>
      <c r="CC113" s="805"/>
      <c r="CD113" s="805"/>
      <c r="CE113" s="805"/>
      <c r="CF113" s="866">
        <v>16</v>
      </c>
      <c r="CG113" s="867"/>
      <c r="CH113" s="867"/>
      <c r="CI113" s="867"/>
      <c r="CJ113" s="867"/>
      <c r="CK113" s="922"/>
      <c r="CL113" s="809"/>
      <c r="CM113" s="812" t="s">
        <v>422</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423</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67658</v>
      </c>
      <c r="AB114" s="768"/>
      <c r="AC114" s="768"/>
      <c r="AD114" s="768"/>
      <c r="AE114" s="769"/>
      <c r="AF114" s="770">
        <v>44216</v>
      </c>
      <c r="AG114" s="768"/>
      <c r="AH114" s="768"/>
      <c r="AI114" s="768"/>
      <c r="AJ114" s="769"/>
      <c r="AK114" s="770">
        <v>126360</v>
      </c>
      <c r="AL114" s="768"/>
      <c r="AM114" s="768"/>
      <c r="AN114" s="768"/>
      <c r="AO114" s="769"/>
      <c r="AP114" s="815">
        <v>1.4</v>
      </c>
      <c r="AQ114" s="816"/>
      <c r="AR114" s="816"/>
      <c r="AS114" s="816"/>
      <c r="AT114" s="817"/>
      <c r="AU114" s="927"/>
      <c r="AV114" s="928"/>
      <c r="AW114" s="928"/>
      <c r="AX114" s="928"/>
      <c r="AY114" s="928"/>
      <c r="AZ114" s="803" t="s">
        <v>424</v>
      </c>
      <c r="BA114" s="738"/>
      <c r="BB114" s="738"/>
      <c r="BC114" s="738"/>
      <c r="BD114" s="738"/>
      <c r="BE114" s="738"/>
      <c r="BF114" s="738"/>
      <c r="BG114" s="738"/>
      <c r="BH114" s="738"/>
      <c r="BI114" s="738"/>
      <c r="BJ114" s="738"/>
      <c r="BK114" s="738"/>
      <c r="BL114" s="738"/>
      <c r="BM114" s="738"/>
      <c r="BN114" s="738"/>
      <c r="BO114" s="738"/>
      <c r="BP114" s="739"/>
      <c r="BQ114" s="804">
        <v>3583838</v>
      </c>
      <c r="BR114" s="805"/>
      <c r="BS114" s="805"/>
      <c r="BT114" s="805"/>
      <c r="BU114" s="805"/>
      <c r="BV114" s="805">
        <v>3306084</v>
      </c>
      <c r="BW114" s="805"/>
      <c r="BX114" s="805"/>
      <c r="BY114" s="805"/>
      <c r="BZ114" s="805"/>
      <c r="CA114" s="805">
        <v>3149654</v>
      </c>
      <c r="CB114" s="805"/>
      <c r="CC114" s="805"/>
      <c r="CD114" s="805"/>
      <c r="CE114" s="805"/>
      <c r="CF114" s="866">
        <v>35.6</v>
      </c>
      <c r="CG114" s="867"/>
      <c r="CH114" s="867"/>
      <c r="CI114" s="867"/>
      <c r="CJ114" s="867"/>
      <c r="CK114" s="922"/>
      <c r="CL114" s="809"/>
      <c r="CM114" s="812" t="s">
        <v>425</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426</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225903</v>
      </c>
      <c r="AB115" s="914"/>
      <c r="AC115" s="914"/>
      <c r="AD115" s="914"/>
      <c r="AE115" s="915"/>
      <c r="AF115" s="916">
        <v>225109</v>
      </c>
      <c r="AG115" s="914"/>
      <c r="AH115" s="914"/>
      <c r="AI115" s="914"/>
      <c r="AJ115" s="915"/>
      <c r="AK115" s="916">
        <v>172801</v>
      </c>
      <c r="AL115" s="914"/>
      <c r="AM115" s="914"/>
      <c r="AN115" s="914"/>
      <c r="AO115" s="915"/>
      <c r="AP115" s="917">
        <v>2</v>
      </c>
      <c r="AQ115" s="918"/>
      <c r="AR115" s="918"/>
      <c r="AS115" s="918"/>
      <c r="AT115" s="919"/>
      <c r="AU115" s="927"/>
      <c r="AV115" s="928"/>
      <c r="AW115" s="928"/>
      <c r="AX115" s="928"/>
      <c r="AY115" s="928"/>
      <c r="AZ115" s="803" t="s">
        <v>427</v>
      </c>
      <c r="BA115" s="738"/>
      <c r="BB115" s="738"/>
      <c r="BC115" s="738"/>
      <c r="BD115" s="738"/>
      <c r="BE115" s="738"/>
      <c r="BF115" s="738"/>
      <c r="BG115" s="738"/>
      <c r="BH115" s="738"/>
      <c r="BI115" s="738"/>
      <c r="BJ115" s="738"/>
      <c r="BK115" s="738"/>
      <c r="BL115" s="738"/>
      <c r="BM115" s="738"/>
      <c r="BN115" s="738"/>
      <c r="BO115" s="738"/>
      <c r="BP115" s="739"/>
      <c r="BQ115" s="804">
        <v>324</v>
      </c>
      <c r="BR115" s="805"/>
      <c r="BS115" s="805"/>
      <c r="BT115" s="805"/>
      <c r="BU115" s="805"/>
      <c r="BV115" s="805">
        <v>12897</v>
      </c>
      <c r="BW115" s="805"/>
      <c r="BX115" s="805"/>
      <c r="BY115" s="805"/>
      <c r="BZ115" s="805"/>
      <c r="CA115" s="805">
        <v>10954</v>
      </c>
      <c r="CB115" s="805"/>
      <c r="CC115" s="805"/>
      <c r="CD115" s="805"/>
      <c r="CE115" s="805"/>
      <c r="CF115" s="866">
        <v>0.1</v>
      </c>
      <c r="CG115" s="867"/>
      <c r="CH115" s="867"/>
      <c r="CI115" s="867"/>
      <c r="CJ115" s="867"/>
      <c r="CK115" s="922"/>
      <c r="CL115" s="809"/>
      <c r="CM115" s="803" t="s">
        <v>428</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v>41</v>
      </c>
      <c r="AL116" s="768"/>
      <c r="AM116" s="768"/>
      <c r="AN116" s="768"/>
      <c r="AO116" s="769"/>
      <c r="AP116" s="815">
        <v>0</v>
      </c>
      <c r="AQ116" s="816"/>
      <c r="AR116" s="816"/>
      <c r="AS116" s="816"/>
      <c r="AT116" s="817"/>
      <c r="AU116" s="927"/>
      <c r="AV116" s="928"/>
      <c r="AW116" s="928"/>
      <c r="AX116" s="928"/>
      <c r="AY116" s="928"/>
      <c r="AZ116" s="854" t="s">
        <v>430</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431</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100391</v>
      </c>
      <c r="DH116" s="768"/>
      <c r="DI116" s="768"/>
      <c r="DJ116" s="768"/>
      <c r="DK116" s="769"/>
      <c r="DL116" s="770">
        <v>84510</v>
      </c>
      <c r="DM116" s="768"/>
      <c r="DN116" s="768"/>
      <c r="DO116" s="768"/>
      <c r="DP116" s="769"/>
      <c r="DQ116" s="770">
        <v>68755</v>
      </c>
      <c r="DR116" s="768"/>
      <c r="DS116" s="768"/>
      <c r="DT116" s="768"/>
      <c r="DU116" s="769"/>
      <c r="DV116" s="815">
        <v>0.8</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432</v>
      </c>
      <c r="Z117" s="894"/>
      <c r="AA117" s="899">
        <v>2936104</v>
      </c>
      <c r="AB117" s="900"/>
      <c r="AC117" s="900"/>
      <c r="AD117" s="900"/>
      <c r="AE117" s="901"/>
      <c r="AF117" s="902">
        <v>2688097</v>
      </c>
      <c r="AG117" s="900"/>
      <c r="AH117" s="900"/>
      <c r="AI117" s="900"/>
      <c r="AJ117" s="901"/>
      <c r="AK117" s="902">
        <v>2922648</v>
      </c>
      <c r="AL117" s="900"/>
      <c r="AM117" s="900"/>
      <c r="AN117" s="900"/>
      <c r="AO117" s="901"/>
      <c r="AP117" s="903"/>
      <c r="AQ117" s="904"/>
      <c r="AR117" s="904"/>
      <c r="AS117" s="904"/>
      <c r="AT117" s="905"/>
      <c r="AU117" s="927"/>
      <c r="AV117" s="928"/>
      <c r="AW117" s="928"/>
      <c r="AX117" s="928"/>
      <c r="AY117" s="928"/>
      <c r="AZ117" s="854" t="s">
        <v>433</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434</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v>104264</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406</v>
      </c>
      <c r="AB118" s="893"/>
      <c r="AC118" s="893"/>
      <c r="AD118" s="893"/>
      <c r="AE118" s="894"/>
      <c r="AF118" s="895" t="s">
        <v>289</v>
      </c>
      <c r="AG118" s="893"/>
      <c r="AH118" s="893"/>
      <c r="AI118" s="893"/>
      <c r="AJ118" s="894"/>
      <c r="AK118" s="895" t="s">
        <v>288</v>
      </c>
      <c r="AL118" s="893"/>
      <c r="AM118" s="893"/>
      <c r="AN118" s="893"/>
      <c r="AO118" s="894"/>
      <c r="AP118" s="896" t="s">
        <v>407</v>
      </c>
      <c r="AQ118" s="897"/>
      <c r="AR118" s="897"/>
      <c r="AS118" s="897"/>
      <c r="AT118" s="898"/>
      <c r="AU118" s="927"/>
      <c r="AV118" s="928"/>
      <c r="AW118" s="928"/>
      <c r="AX118" s="928"/>
      <c r="AY118" s="928"/>
      <c r="AZ118" s="870" t="s">
        <v>435</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436</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v>1117973</v>
      </c>
      <c r="DH118" s="768"/>
      <c r="DI118" s="768"/>
      <c r="DJ118" s="768"/>
      <c r="DK118" s="769"/>
      <c r="DL118" s="770">
        <v>933474</v>
      </c>
      <c r="DM118" s="768"/>
      <c r="DN118" s="768"/>
      <c r="DO118" s="768"/>
      <c r="DP118" s="769"/>
      <c r="DQ118" s="770">
        <v>801154</v>
      </c>
      <c r="DR118" s="768"/>
      <c r="DS118" s="768"/>
      <c r="DT118" s="768"/>
      <c r="DU118" s="769"/>
      <c r="DV118" s="815">
        <v>9.1</v>
      </c>
      <c r="DW118" s="816"/>
      <c r="DX118" s="816"/>
      <c r="DY118" s="816"/>
      <c r="DZ118" s="817"/>
    </row>
    <row r="119" spans="1:130" s="199" customFormat="1" ht="26.25" customHeight="1" x14ac:dyDescent="0.15">
      <c r="A119" s="806" t="s">
        <v>411</v>
      </c>
      <c r="B119" s="807"/>
      <c r="C119" s="882" t="s">
        <v>412</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437</v>
      </c>
      <c r="BP119" s="869"/>
      <c r="BQ119" s="873">
        <v>35094593</v>
      </c>
      <c r="BR119" s="836"/>
      <c r="BS119" s="836"/>
      <c r="BT119" s="836"/>
      <c r="BU119" s="836"/>
      <c r="BV119" s="836">
        <v>34316047</v>
      </c>
      <c r="BW119" s="836"/>
      <c r="BX119" s="836"/>
      <c r="BY119" s="836"/>
      <c r="BZ119" s="836"/>
      <c r="CA119" s="836">
        <v>34333975</v>
      </c>
      <c r="CB119" s="836"/>
      <c r="CC119" s="836"/>
      <c r="CD119" s="836"/>
      <c r="CE119" s="836"/>
      <c r="CF119" s="734"/>
      <c r="CG119" s="735"/>
      <c r="CH119" s="735"/>
      <c r="CI119" s="735"/>
      <c r="CJ119" s="825"/>
      <c r="CK119" s="923"/>
      <c r="CL119" s="811"/>
      <c r="CM119" s="829" t="s">
        <v>438</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296730</v>
      </c>
      <c r="DH119" s="751"/>
      <c r="DI119" s="751"/>
      <c r="DJ119" s="751"/>
      <c r="DK119" s="752"/>
      <c r="DL119" s="753">
        <v>272001</v>
      </c>
      <c r="DM119" s="751"/>
      <c r="DN119" s="751"/>
      <c r="DO119" s="751"/>
      <c r="DP119" s="752"/>
      <c r="DQ119" s="753">
        <v>247275</v>
      </c>
      <c r="DR119" s="751"/>
      <c r="DS119" s="751"/>
      <c r="DT119" s="751"/>
      <c r="DU119" s="752"/>
      <c r="DV119" s="839">
        <v>2.8</v>
      </c>
      <c r="DW119" s="840"/>
      <c r="DX119" s="840"/>
      <c r="DY119" s="840"/>
      <c r="DZ119" s="841"/>
    </row>
    <row r="120" spans="1:130" s="199" customFormat="1" ht="26.25" customHeight="1" x14ac:dyDescent="0.15">
      <c r="A120" s="808"/>
      <c r="B120" s="809"/>
      <c r="C120" s="812" t="s">
        <v>415</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439</v>
      </c>
      <c r="AV120" s="875"/>
      <c r="AW120" s="875"/>
      <c r="AX120" s="875"/>
      <c r="AY120" s="876"/>
      <c r="AZ120" s="851" t="s">
        <v>440</v>
      </c>
      <c r="BA120" s="796"/>
      <c r="BB120" s="796"/>
      <c r="BC120" s="796"/>
      <c r="BD120" s="796"/>
      <c r="BE120" s="796"/>
      <c r="BF120" s="796"/>
      <c r="BG120" s="796"/>
      <c r="BH120" s="796"/>
      <c r="BI120" s="796"/>
      <c r="BJ120" s="796"/>
      <c r="BK120" s="796"/>
      <c r="BL120" s="796"/>
      <c r="BM120" s="796"/>
      <c r="BN120" s="796"/>
      <c r="BO120" s="796"/>
      <c r="BP120" s="797"/>
      <c r="BQ120" s="852">
        <v>2865415</v>
      </c>
      <c r="BR120" s="833"/>
      <c r="BS120" s="833"/>
      <c r="BT120" s="833"/>
      <c r="BU120" s="833"/>
      <c r="BV120" s="833">
        <v>3382134</v>
      </c>
      <c r="BW120" s="833"/>
      <c r="BX120" s="833"/>
      <c r="BY120" s="833"/>
      <c r="BZ120" s="833"/>
      <c r="CA120" s="833">
        <v>2780418</v>
      </c>
      <c r="CB120" s="833"/>
      <c r="CC120" s="833"/>
      <c r="CD120" s="833"/>
      <c r="CE120" s="833"/>
      <c r="CF120" s="857">
        <v>31.4</v>
      </c>
      <c r="CG120" s="858"/>
      <c r="CH120" s="858"/>
      <c r="CI120" s="858"/>
      <c r="CJ120" s="858"/>
      <c r="CK120" s="859" t="s">
        <v>441</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9052790</v>
      </c>
      <c r="DH120" s="833"/>
      <c r="DI120" s="833"/>
      <c r="DJ120" s="833"/>
      <c r="DK120" s="833"/>
      <c r="DL120" s="833">
        <v>8682843</v>
      </c>
      <c r="DM120" s="833"/>
      <c r="DN120" s="833"/>
      <c r="DO120" s="833"/>
      <c r="DP120" s="833"/>
      <c r="DQ120" s="833">
        <v>8636512</v>
      </c>
      <c r="DR120" s="833"/>
      <c r="DS120" s="833"/>
      <c r="DT120" s="833"/>
      <c r="DU120" s="833"/>
      <c r="DV120" s="834">
        <v>97.6</v>
      </c>
      <c r="DW120" s="834"/>
      <c r="DX120" s="834"/>
      <c r="DY120" s="834"/>
      <c r="DZ120" s="835"/>
    </row>
    <row r="121" spans="1:130" s="199" customFormat="1" ht="26.25" customHeight="1" x14ac:dyDescent="0.15">
      <c r="A121" s="808"/>
      <c r="B121" s="809"/>
      <c r="C121" s="854" t="s">
        <v>442</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443</v>
      </c>
      <c r="BA121" s="738"/>
      <c r="BB121" s="738"/>
      <c r="BC121" s="738"/>
      <c r="BD121" s="738"/>
      <c r="BE121" s="738"/>
      <c r="BF121" s="738"/>
      <c r="BG121" s="738"/>
      <c r="BH121" s="738"/>
      <c r="BI121" s="738"/>
      <c r="BJ121" s="738"/>
      <c r="BK121" s="738"/>
      <c r="BL121" s="738"/>
      <c r="BM121" s="738"/>
      <c r="BN121" s="738"/>
      <c r="BO121" s="738"/>
      <c r="BP121" s="739"/>
      <c r="BQ121" s="804">
        <v>254863</v>
      </c>
      <c r="BR121" s="805"/>
      <c r="BS121" s="805"/>
      <c r="BT121" s="805"/>
      <c r="BU121" s="805"/>
      <c r="BV121" s="805">
        <v>262207</v>
      </c>
      <c r="BW121" s="805"/>
      <c r="BX121" s="805"/>
      <c r="BY121" s="805"/>
      <c r="BZ121" s="805"/>
      <c r="CA121" s="805">
        <v>263413</v>
      </c>
      <c r="CB121" s="805"/>
      <c r="CC121" s="805"/>
      <c r="CD121" s="805"/>
      <c r="CE121" s="805"/>
      <c r="CF121" s="866">
        <v>3</v>
      </c>
      <c r="CG121" s="867"/>
      <c r="CH121" s="867"/>
      <c r="CI121" s="867"/>
      <c r="CJ121" s="867"/>
      <c r="CK121" s="860"/>
      <c r="CL121" s="846"/>
      <c r="CM121" s="846"/>
      <c r="CN121" s="846"/>
      <c r="CO121" s="847"/>
      <c r="CP121" s="826" t="s">
        <v>389</v>
      </c>
      <c r="CQ121" s="827"/>
      <c r="CR121" s="827"/>
      <c r="CS121" s="827"/>
      <c r="CT121" s="827"/>
      <c r="CU121" s="827"/>
      <c r="CV121" s="827"/>
      <c r="CW121" s="827"/>
      <c r="CX121" s="827"/>
      <c r="CY121" s="827"/>
      <c r="CZ121" s="827"/>
      <c r="DA121" s="827"/>
      <c r="DB121" s="827"/>
      <c r="DC121" s="827"/>
      <c r="DD121" s="827"/>
      <c r="DE121" s="827"/>
      <c r="DF121" s="828"/>
      <c r="DG121" s="804">
        <v>3271736</v>
      </c>
      <c r="DH121" s="805"/>
      <c r="DI121" s="805"/>
      <c r="DJ121" s="805"/>
      <c r="DK121" s="805"/>
      <c r="DL121" s="805">
        <v>3111363</v>
      </c>
      <c r="DM121" s="805"/>
      <c r="DN121" s="805"/>
      <c r="DO121" s="805"/>
      <c r="DP121" s="805"/>
      <c r="DQ121" s="805">
        <v>3165230</v>
      </c>
      <c r="DR121" s="805"/>
      <c r="DS121" s="805"/>
      <c r="DT121" s="805"/>
      <c r="DU121" s="805"/>
      <c r="DV121" s="782">
        <v>35.799999999999997</v>
      </c>
      <c r="DW121" s="782"/>
      <c r="DX121" s="782"/>
      <c r="DY121" s="782"/>
      <c r="DZ121" s="783"/>
    </row>
    <row r="122" spans="1:130" s="199" customFormat="1" ht="26.25" customHeight="1" x14ac:dyDescent="0.15">
      <c r="A122" s="808"/>
      <c r="B122" s="809"/>
      <c r="C122" s="812" t="s">
        <v>425</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444</v>
      </c>
      <c r="BA122" s="871"/>
      <c r="BB122" s="871"/>
      <c r="BC122" s="871"/>
      <c r="BD122" s="871"/>
      <c r="BE122" s="871"/>
      <c r="BF122" s="871"/>
      <c r="BG122" s="871"/>
      <c r="BH122" s="871"/>
      <c r="BI122" s="871"/>
      <c r="BJ122" s="871"/>
      <c r="BK122" s="871"/>
      <c r="BL122" s="871"/>
      <c r="BM122" s="871"/>
      <c r="BN122" s="871"/>
      <c r="BO122" s="871"/>
      <c r="BP122" s="872"/>
      <c r="BQ122" s="873">
        <v>21232426</v>
      </c>
      <c r="BR122" s="836"/>
      <c r="BS122" s="836"/>
      <c r="BT122" s="836"/>
      <c r="BU122" s="836"/>
      <c r="BV122" s="836">
        <v>21246926</v>
      </c>
      <c r="BW122" s="836"/>
      <c r="BX122" s="836"/>
      <c r="BY122" s="836"/>
      <c r="BZ122" s="836"/>
      <c r="CA122" s="836">
        <v>21386794</v>
      </c>
      <c r="CB122" s="836"/>
      <c r="CC122" s="836"/>
      <c r="CD122" s="836"/>
      <c r="CE122" s="836"/>
      <c r="CF122" s="837">
        <v>241.7</v>
      </c>
      <c r="CG122" s="838"/>
      <c r="CH122" s="838"/>
      <c r="CI122" s="838"/>
      <c r="CJ122" s="838"/>
      <c r="CK122" s="860"/>
      <c r="CL122" s="846"/>
      <c r="CM122" s="846"/>
      <c r="CN122" s="846"/>
      <c r="CO122" s="847"/>
      <c r="CP122" s="826" t="s">
        <v>445</v>
      </c>
      <c r="CQ122" s="827"/>
      <c r="CR122" s="827"/>
      <c r="CS122" s="827"/>
      <c r="CT122" s="827"/>
      <c r="CU122" s="827"/>
      <c r="CV122" s="827"/>
      <c r="CW122" s="827"/>
      <c r="CX122" s="827"/>
      <c r="CY122" s="827"/>
      <c r="CZ122" s="827"/>
      <c r="DA122" s="827"/>
      <c r="DB122" s="827"/>
      <c r="DC122" s="827"/>
      <c r="DD122" s="827"/>
      <c r="DE122" s="827"/>
      <c r="DF122" s="828"/>
      <c r="DG122" s="804">
        <v>331151</v>
      </c>
      <c r="DH122" s="805"/>
      <c r="DI122" s="805"/>
      <c r="DJ122" s="805"/>
      <c r="DK122" s="805"/>
      <c r="DL122" s="805">
        <v>394257</v>
      </c>
      <c r="DM122" s="805"/>
      <c r="DN122" s="805"/>
      <c r="DO122" s="805"/>
      <c r="DP122" s="805"/>
      <c r="DQ122" s="805">
        <v>442385</v>
      </c>
      <c r="DR122" s="805"/>
      <c r="DS122" s="805"/>
      <c r="DT122" s="805"/>
      <c r="DU122" s="805"/>
      <c r="DV122" s="782">
        <v>5</v>
      </c>
      <c r="DW122" s="782"/>
      <c r="DX122" s="782"/>
      <c r="DY122" s="782"/>
      <c r="DZ122" s="783"/>
    </row>
    <row r="123" spans="1:130" s="199" customFormat="1" ht="26.25" customHeight="1" x14ac:dyDescent="0.15">
      <c r="A123" s="808"/>
      <c r="B123" s="809"/>
      <c r="C123" s="812" t="s">
        <v>431</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15881</v>
      </c>
      <c r="AB123" s="768"/>
      <c r="AC123" s="768"/>
      <c r="AD123" s="768"/>
      <c r="AE123" s="769"/>
      <c r="AF123" s="770">
        <v>15881</v>
      </c>
      <c r="AG123" s="768"/>
      <c r="AH123" s="768"/>
      <c r="AI123" s="768"/>
      <c r="AJ123" s="769"/>
      <c r="AK123" s="770">
        <v>15755</v>
      </c>
      <c r="AL123" s="768"/>
      <c r="AM123" s="768"/>
      <c r="AN123" s="768"/>
      <c r="AO123" s="769"/>
      <c r="AP123" s="815">
        <v>0.2</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446</v>
      </c>
      <c r="BP123" s="869"/>
      <c r="BQ123" s="823">
        <v>24352704</v>
      </c>
      <c r="BR123" s="824"/>
      <c r="BS123" s="824"/>
      <c r="BT123" s="824"/>
      <c r="BU123" s="824"/>
      <c r="BV123" s="824">
        <v>24891267</v>
      </c>
      <c r="BW123" s="824"/>
      <c r="BX123" s="824"/>
      <c r="BY123" s="824"/>
      <c r="BZ123" s="824"/>
      <c r="CA123" s="824">
        <v>24430625</v>
      </c>
      <c r="CB123" s="824"/>
      <c r="CC123" s="824"/>
      <c r="CD123" s="824"/>
      <c r="CE123" s="824"/>
      <c r="CF123" s="734"/>
      <c r="CG123" s="735"/>
      <c r="CH123" s="735"/>
      <c r="CI123" s="735"/>
      <c r="CJ123" s="825"/>
      <c r="CK123" s="860"/>
      <c r="CL123" s="846"/>
      <c r="CM123" s="846"/>
      <c r="CN123" s="846"/>
      <c r="CO123" s="847"/>
      <c r="CP123" s="826" t="s">
        <v>385</v>
      </c>
      <c r="CQ123" s="827"/>
      <c r="CR123" s="827"/>
      <c r="CS123" s="827"/>
      <c r="CT123" s="827"/>
      <c r="CU123" s="827"/>
      <c r="CV123" s="827"/>
      <c r="CW123" s="827"/>
      <c r="CX123" s="827"/>
      <c r="CY123" s="827"/>
      <c r="CZ123" s="827"/>
      <c r="DA123" s="827"/>
      <c r="DB123" s="827"/>
      <c r="DC123" s="827"/>
      <c r="DD123" s="827"/>
      <c r="DE123" s="827"/>
      <c r="DF123" s="828"/>
      <c r="DG123" s="767">
        <v>174324</v>
      </c>
      <c r="DH123" s="768"/>
      <c r="DI123" s="768"/>
      <c r="DJ123" s="768"/>
      <c r="DK123" s="769"/>
      <c r="DL123" s="770">
        <v>193971</v>
      </c>
      <c r="DM123" s="768"/>
      <c r="DN123" s="768"/>
      <c r="DO123" s="768"/>
      <c r="DP123" s="769"/>
      <c r="DQ123" s="770">
        <v>214752</v>
      </c>
      <c r="DR123" s="768"/>
      <c r="DS123" s="768"/>
      <c r="DT123" s="768"/>
      <c r="DU123" s="769"/>
      <c r="DV123" s="815">
        <v>2.4</v>
      </c>
      <c r="DW123" s="816"/>
      <c r="DX123" s="816"/>
      <c r="DY123" s="816"/>
      <c r="DZ123" s="817"/>
    </row>
    <row r="124" spans="1:130" s="199" customFormat="1" ht="26.25" customHeight="1" thickBot="1" x14ac:dyDescent="0.2">
      <c r="A124" s="808"/>
      <c r="B124" s="809"/>
      <c r="C124" s="812" t="s">
        <v>434</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123.6</v>
      </c>
      <c r="BR124" s="822"/>
      <c r="BS124" s="822"/>
      <c r="BT124" s="822"/>
      <c r="BU124" s="822"/>
      <c r="BV124" s="822">
        <v>105.4</v>
      </c>
      <c r="BW124" s="822"/>
      <c r="BX124" s="822"/>
      <c r="BY124" s="822"/>
      <c r="BZ124" s="822"/>
      <c r="CA124" s="822">
        <v>111.9</v>
      </c>
      <c r="CB124" s="822"/>
      <c r="CC124" s="822"/>
      <c r="CD124" s="822"/>
      <c r="CE124" s="822"/>
      <c r="CF124" s="712"/>
      <c r="CG124" s="713"/>
      <c r="CH124" s="713"/>
      <c r="CI124" s="713"/>
      <c r="CJ124" s="853"/>
      <c r="CK124" s="861"/>
      <c r="CL124" s="861"/>
      <c r="CM124" s="861"/>
      <c r="CN124" s="861"/>
      <c r="CO124" s="862"/>
      <c r="CP124" s="826" t="s">
        <v>448</v>
      </c>
      <c r="CQ124" s="827"/>
      <c r="CR124" s="827"/>
      <c r="CS124" s="827"/>
      <c r="CT124" s="827"/>
      <c r="CU124" s="827"/>
      <c r="CV124" s="827"/>
      <c r="CW124" s="827"/>
      <c r="CX124" s="827"/>
      <c r="CY124" s="827"/>
      <c r="CZ124" s="827"/>
      <c r="DA124" s="827"/>
      <c r="DB124" s="827"/>
      <c r="DC124" s="827"/>
      <c r="DD124" s="827"/>
      <c r="DE124" s="827"/>
      <c r="DF124" s="828"/>
      <c r="DG124" s="750">
        <v>5378</v>
      </c>
      <c r="DH124" s="751"/>
      <c r="DI124" s="751"/>
      <c r="DJ124" s="751"/>
      <c r="DK124" s="752"/>
      <c r="DL124" s="753">
        <v>3418</v>
      </c>
      <c r="DM124" s="751"/>
      <c r="DN124" s="751"/>
      <c r="DO124" s="751"/>
      <c r="DP124" s="752"/>
      <c r="DQ124" s="753">
        <v>2402</v>
      </c>
      <c r="DR124" s="751"/>
      <c r="DS124" s="751"/>
      <c r="DT124" s="751"/>
      <c r="DU124" s="752"/>
      <c r="DV124" s="839">
        <v>0</v>
      </c>
      <c r="DW124" s="840"/>
      <c r="DX124" s="840"/>
      <c r="DY124" s="840"/>
      <c r="DZ124" s="841"/>
    </row>
    <row r="125" spans="1:130" s="199" customFormat="1" ht="26.25" customHeight="1" x14ac:dyDescent="0.15">
      <c r="A125" s="808"/>
      <c r="B125" s="809"/>
      <c r="C125" s="812" t="s">
        <v>436</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v>184499</v>
      </c>
      <c r="AG125" s="768"/>
      <c r="AH125" s="768"/>
      <c r="AI125" s="768"/>
      <c r="AJ125" s="769"/>
      <c r="AK125" s="770">
        <v>132320</v>
      </c>
      <c r="AL125" s="768"/>
      <c r="AM125" s="768"/>
      <c r="AN125" s="768"/>
      <c r="AO125" s="769"/>
      <c r="AP125" s="815">
        <v>1.5</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449</v>
      </c>
      <c r="CL125" s="843"/>
      <c r="CM125" s="843"/>
      <c r="CN125" s="843"/>
      <c r="CO125" s="844"/>
      <c r="CP125" s="851" t="s">
        <v>450</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438</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187674</v>
      </c>
      <c r="AB126" s="768"/>
      <c r="AC126" s="768"/>
      <c r="AD126" s="768"/>
      <c r="AE126" s="769"/>
      <c r="AF126" s="770">
        <v>24729</v>
      </c>
      <c r="AG126" s="768"/>
      <c r="AH126" s="768"/>
      <c r="AI126" s="768"/>
      <c r="AJ126" s="769"/>
      <c r="AK126" s="770">
        <v>24726</v>
      </c>
      <c r="AL126" s="768"/>
      <c r="AM126" s="768"/>
      <c r="AN126" s="768"/>
      <c r="AO126" s="769"/>
      <c r="AP126" s="815">
        <v>0.3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451</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22348</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453</v>
      </c>
      <c r="AY127" s="800"/>
      <c r="AZ127" s="800"/>
      <c r="BA127" s="800"/>
      <c r="BB127" s="800"/>
      <c r="BC127" s="800"/>
      <c r="BD127" s="800"/>
      <c r="BE127" s="801"/>
      <c r="BF127" s="799" t="s">
        <v>454</v>
      </c>
      <c r="BG127" s="800"/>
      <c r="BH127" s="800"/>
      <c r="BI127" s="800"/>
      <c r="BJ127" s="800"/>
      <c r="BK127" s="800"/>
      <c r="BL127" s="801"/>
      <c r="BM127" s="799" t="s">
        <v>455</v>
      </c>
      <c r="BN127" s="800"/>
      <c r="BO127" s="800"/>
      <c r="BP127" s="800"/>
      <c r="BQ127" s="800"/>
      <c r="BR127" s="800"/>
      <c r="BS127" s="801"/>
      <c r="BT127" s="799" t="s">
        <v>456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457</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459</v>
      </c>
      <c r="X128" s="786"/>
      <c r="Y128" s="786"/>
      <c r="Z128" s="787"/>
      <c r="AA128" s="788">
        <v>54723</v>
      </c>
      <c r="AB128" s="789"/>
      <c r="AC128" s="789"/>
      <c r="AD128" s="789"/>
      <c r="AE128" s="790"/>
      <c r="AF128" s="791">
        <v>46846</v>
      </c>
      <c r="AG128" s="789"/>
      <c r="AH128" s="789"/>
      <c r="AI128" s="789"/>
      <c r="AJ128" s="790"/>
      <c r="AK128" s="791">
        <v>68403</v>
      </c>
      <c r="AL128" s="789"/>
      <c r="AM128" s="789"/>
      <c r="AN128" s="789"/>
      <c r="AO128" s="790"/>
      <c r="AP128" s="792"/>
      <c r="AQ128" s="793"/>
      <c r="AR128" s="793"/>
      <c r="AS128" s="793"/>
      <c r="AT128" s="794"/>
      <c r="AU128" s="235"/>
      <c r="AV128" s="235"/>
      <c r="AW128" s="235"/>
      <c r="AX128" s="795" t="s">
        <v>460</v>
      </c>
      <c r="AY128" s="796"/>
      <c r="AZ128" s="796"/>
      <c r="BA128" s="796"/>
      <c r="BB128" s="796"/>
      <c r="BC128" s="796"/>
      <c r="BD128" s="796"/>
      <c r="BE128" s="797"/>
      <c r="BF128" s="774" t="s">
        <v>461</v>
      </c>
      <c r="BG128" s="775"/>
      <c r="BH128" s="775"/>
      <c r="BI128" s="775"/>
      <c r="BJ128" s="775"/>
      <c r="BK128" s="775"/>
      <c r="BL128" s="798"/>
      <c r="BM128" s="774">
        <v>13.25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462</v>
      </c>
      <c r="CQ128" s="716"/>
      <c r="CR128" s="716"/>
      <c r="CS128" s="716"/>
      <c r="CT128" s="716"/>
      <c r="CU128" s="716"/>
      <c r="CV128" s="716"/>
      <c r="CW128" s="716"/>
      <c r="CX128" s="716"/>
      <c r="CY128" s="716"/>
      <c r="CZ128" s="716"/>
      <c r="DA128" s="716"/>
      <c r="DB128" s="716"/>
      <c r="DC128" s="716"/>
      <c r="DD128" s="716"/>
      <c r="DE128" s="716"/>
      <c r="DF128" s="717"/>
      <c r="DG128" s="778">
        <v>324</v>
      </c>
      <c r="DH128" s="779"/>
      <c r="DI128" s="779"/>
      <c r="DJ128" s="779"/>
      <c r="DK128" s="779"/>
      <c r="DL128" s="779">
        <v>12897</v>
      </c>
      <c r="DM128" s="779"/>
      <c r="DN128" s="779"/>
      <c r="DO128" s="779"/>
      <c r="DP128" s="779"/>
      <c r="DQ128" s="779">
        <v>10954</v>
      </c>
      <c r="DR128" s="779"/>
      <c r="DS128" s="779"/>
      <c r="DT128" s="779"/>
      <c r="DU128" s="779"/>
      <c r="DV128" s="780">
        <v>0.1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463</v>
      </c>
      <c r="X129" s="765"/>
      <c r="Y129" s="765"/>
      <c r="Z129" s="766"/>
      <c r="AA129" s="767">
        <v>10347496</v>
      </c>
      <c r="AB129" s="768"/>
      <c r="AC129" s="768"/>
      <c r="AD129" s="768"/>
      <c r="AE129" s="769"/>
      <c r="AF129" s="770">
        <v>10454773</v>
      </c>
      <c r="AG129" s="768"/>
      <c r="AH129" s="768"/>
      <c r="AI129" s="768"/>
      <c r="AJ129" s="769"/>
      <c r="AK129" s="770">
        <v>10504204</v>
      </c>
      <c r="AL129" s="768"/>
      <c r="AM129" s="768"/>
      <c r="AN129" s="768"/>
      <c r="AO129" s="769"/>
      <c r="AP129" s="771"/>
      <c r="AQ129" s="772"/>
      <c r="AR129" s="772"/>
      <c r="AS129" s="772"/>
      <c r="AT129" s="773"/>
      <c r="AU129" s="237"/>
      <c r="AV129" s="237"/>
      <c r="AW129" s="237"/>
      <c r="AX129" s="737" t="s">
        <v>464</v>
      </c>
      <c r="AY129" s="738"/>
      <c r="AZ129" s="738"/>
      <c r="BA129" s="738"/>
      <c r="BB129" s="738"/>
      <c r="BC129" s="738"/>
      <c r="BD129" s="738"/>
      <c r="BE129" s="739"/>
      <c r="BF129" s="757" t="s">
        <v>112</v>
      </c>
      <c r="BG129" s="758"/>
      <c r="BH129" s="758"/>
      <c r="BI129" s="758"/>
      <c r="BJ129" s="758"/>
      <c r="BK129" s="758"/>
      <c r="BL129" s="759"/>
      <c r="BM129" s="757">
        <v>18.25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466</v>
      </c>
      <c r="X130" s="765"/>
      <c r="Y130" s="765"/>
      <c r="Z130" s="766"/>
      <c r="AA130" s="767">
        <v>1658623</v>
      </c>
      <c r="AB130" s="768"/>
      <c r="AC130" s="768"/>
      <c r="AD130" s="768"/>
      <c r="AE130" s="769"/>
      <c r="AF130" s="770">
        <v>1516171</v>
      </c>
      <c r="AG130" s="768"/>
      <c r="AH130" s="768"/>
      <c r="AI130" s="768"/>
      <c r="AJ130" s="769"/>
      <c r="AK130" s="770">
        <v>1657117</v>
      </c>
      <c r="AL130" s="768"/>
      <c r="AM130" s="768"/>
      <c r="AN130" s="768"/>
      <c r="AO130" s="769"/>
      <c r="AP130" s="771"/>
      <c r="AQ130" s="772"/>
      <c r="AR130" s="772"/>
      <c r="AS130" s="772"/>
      <c r="AT130" s="773"/>
      <c r="AU130" s="237"/>
      <c r="AV130" s="237"/>
      <c r="AW130" s="237"/>
      <c r="AX130" s="737" t="s">
        <v>467</v>
      </c>
      <c r="AY130" s="738"/>
      <c r="AZ130" s="738"/>
      <c r="BA130" s="738"/>
      <c r="BB130" s="738"/>
      <c r="BC130" s="738"/>
      <c r="BD130" s="738"/>
      <c r="BE130" s="739"/>
      <c r="BF130" s="740">
        <v>13.3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468</v>
      </c>
      <c r="X131" s="748"/>
      <c r="Y131" s="748"/>
      <c r="Z131" s="749"/>
      <c r="AA131" s="750">
        <v>8688873</v>
      </c>
      <c r="AB131" s="751"/>
      <c r="AC131" s="751"/>
      <c r="AD131" s="751"/>
      <c r="AE131" s="752"/>
      <c r="AF131" s="753">
        <v>8938602</v>
      </c>
      <c r="AG131" s="751"/>
      <c r="AH131" s="751"/>
      <c r="AI131" s="751"/>
      <c r="AJ131" s="752"/>
      <c r="AK131" s="753">
        <v>8847087</v>
      </c>
      <c r="AL131" s="751"/>
      <c r="AM131" s="751"/>
      <c r="AN131" s="751"/>
      <c r="AO131" s="752"/>
      <c r="AP131" s="754"/>
      <c r="AQ131" s="755"/>
      <c r="AR131" s="755"/>
      <c r="AS131" s="755"/>
      <c r="AT131" s="756"/>
      <c r="AU131" s="237"/>
      <c r="AV131" s="237"/>
      <c r="AW131" s="237"/>
      <c r="AX131" s="715" t="s">
        <v>469</v>
      </c>
      <c r="AY131" s="716"/>
      <c r="AZ131" s="716"/>
      <c r="BA131" s="716"/>
      <c r="BB131" s="716"/>
      <c r="BC131" s="716"/>
      <c r="BD131" s="716"/>
      <c r="BE131" s="717"/>
      <c r="BF131" s="718">
        <v>111.9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471</v>
      </c>
      <c r="W132" s="728"/>
      <c r="X132" s="728"/>
      <c r="Y132" s="728"/>
      <c r="Z132" s="729"/>
      <c r="AA132" s="730">
        <v>14.07268814</v>
      </c>
      <c r="AB132" s="731"/>
      <c r="AC132" s="731"/>
      <c r="AD132" s="731"/>
      <c r="AE132" s="732"/>
      <c r="AF132" s="733">
        <v>12.586755739999999</v>
      </c>
      <c r="AG132" s="731"/>
      <c r="AH132" s="731"/>
      <c r="AI132" s="731"/>
      <c r="AJ132" s="732"/>
      <c r="AK132" s="733">
        <v>13.531323929999999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472</v>
      </c>
      <c r="W133" s="707"/>
      <c r="X133" s="707"/>
      <c r="Y133" s="707"/>
      <c r="Z133" s="708"/>
      <c r="AA133" s="709">
        <v>14.6</v>
      </c>
      <c r="AB133" s="710"/>
      <c r="AC133" s="710"/>
      <c r="AD133" s="710"/>
      <c r="AE133" s="711"/>
      <c r="AF133" s="709">
        <v>13.5</v>
      </c>
      <c r="AG133" s="710"/>
      <c r="AH133" s="710"/>
      <c r="AI133" s="710"/>
      <c r="AJ133" s="711"/>
      <c r="AK133" s="709">
        <v>13.3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22" t="s">
        <v>475</v>
      </c>
      <c r="L7" s="256"/>
      <c r="M7" s="257" t="s">
        <v>476</v>
      </c>
      <c r="N7" s="258"/>
    </row>
    <row r="8" spans="1:16" x14ac:dyDescent="0.15">
      <c r="A8" s="250"/>
      <c r="B8" s="246"/>
      <c r="C8" s="246"/>
      <c r="D8" s="246"/>
      <c r="E8" s="246"/>
      <c r="F8" s="246"/>
      <c r="G8" s="259"/>
      <c r="H8" s="260"/>
      <c r="I8" s="260"/>
      <c r="J8" s="261"/>
      <c r="K8" s="1123"/>
      <c r="L8" s="262" t="s">
        <v>477</v>
      </c>
      <c r="M8" s="263" t="s">
        <v>478</v>
      </c>
      <c r="N8" s="264" t="s">
        <v>479</v>
      </c>
    </row>
    <row r="9" spans="1:16" x14ac:dyDescent="0.15">
      <c r="A9" s="250"/>
      <c r="B9" s="246"/>
      <c r="C9" s="246"/>
      <c r="D9" s="246"/>
      <c r="E9" s="246"/>
      <c r="F9" s="246"/>
      <c r="G9" s="1136" t="s">
        <v>480</v>
      </c>
      <c r="H9" s="1137"/>
      <c r="I9" s="1137"/>
      <c r="J9" s="1138"/>
      <c r="K9" s="265">
        <v>2465065</v>
      </c>
      <c r="L9" s="266">
        <v>57722</v>
      </c>
      <c r="M9" s="267">
        <v>68135</v>
      </c>
      <c r="N9" s="268">
        <v>-15.3</v>
      </c>
    </row>
    <row r="10" spans="1:16" x14ac:dyDescent="0.15">
      <c r="A10" s="250"/>
      <c r="B10" s="246"/>
      <c r="C10" s="246"/>
      <c r="D10" s="246"/>
      <c r="E10" s="246"/>
      <c r="F10" s="246"/>
      <c r="G10" s="1136" t="s">
        <v>481</v>
      </c>
      <c r="H10" s="1137"/>
      <c r="I10" s="1137"/>
      <c r="J10" s="1138"/>
      <c r="K10" s="269">
        <v>170072</v>
      </c>
      <c r="L10" s="270">
        <v>3982</v>
      </c>
      <c r="M10" s="271">
        <v>7843</v>
      </c>
      <c r="N10" s="272">
        <v>-49.2</v>
      </c>
    </row>
    <row r="11" spans="1:16" ht="13.5" customHeight="1" x14ac:dyDescent="0.15">
      <c r="A11" s="250"/>
      <c r="B11" s="246"/>
      <c r="C11" s="246"/>
      <c r="D11" s="246"/>
      <c r="E11" s="246"/>
      <c r="F11" s="246"/>
      <c r="G11" s="1136" t="s">
        <v>482</v>
      </c>
      <c r="H11" s="1137"/>
      <c r="I11" s="1137"/>
      <c r="J11" s="1138"/>
      <c r="K11" s="269">
        <v>495308</v>
      </c>
      <c r="L11" s="270">
        <v>11598</v>
      </c>
      <c r="M11" s="271">
        <v>8431</v>
      </c>
      <c r="N11" s="272">
        <v>37.6</v>
      </c>
    </row>
    <row r="12" spans="1:16" ht="13.5" customHeight="1" x14ac:dyDescent="0.15">
      <c r="A12" s="250"/>
      <c r="B12" s="246"/>
      <c r="C12" s="246"/>
      <c r="D12" s="246"/>
      <c r="E12" s="246"/>
      <c r="F12" s="246"/>
      <c r="G12" s="1136" t="s">
        <v>483</v>
      </c>
      <c r="H12" s="1137"/>
      <c r="I12" s="1137"/>
      <c r="J12" s="1138"/>
      <c r="K12" s="269" t="s">
        <v>484</v>
      </c>
      <c r="L12" s="270" t="s">
        <v>484</v>
      </c>
      <c r="M12" s="271">
        <v>1146</v>
      </c>
      <c r="N12" s="272" t="s">
        <v>484</v>
      </c>
    </row>
    <row r="13" spans="1:16" ht="13.5" customHeight="1" x14ac:dyDescent="0.15">
      <c r="A13" s="250"/>
      <c r="B13" s="246"/>
      <c r="C13" s="246"/>
      <c r="D13" s="246"/>
      <c r="E13" s="246"/>
      <c r="F13" s="246"/>
      <c r="G13" s="1136" t="s">
        <v>485</v>
      </c>
      <c r="H13" s="1137"/>
      <c r="I13" s="1137"/>
      <c r="J13" s="1138"/>
      <c r="K13" s="269" t="s">
        <v>484</v>
      </c>
      <c r="L13" s="270" t="s">
        <v>484</v>
      </c>
      <c r="M13" s="271">
        <v>13</v>
      </c>
      <c r="N13" s="272" t="s">
        <v>484</v>
      </c>
    </row>
    <row r="14" spans="1:16" ht="13.5" customHeight="1" x14ac:dyDescent="0.15">
      <c r="A14" s="250"/>
      <c r="B14" s="246"/>
      <c r="C14" s="246"/>
      <c r="D14" s="246"/>
      <c r="E14" s="246"/>
      <c r="F14" s="246"/>
      <c r="G14" s="1136" t="s">
        <v>486</v>
      </c>
      <c r="H14" s="1137"/>
      <c r="I14" s="1137"/>
      <c r="J14" s="1138"/>
      <c r="K14" s="269">
        <v>180060</v>
      </c>
      <c r="L14" s="270">
        <v>4216</v>
      </c>
      <c r="M14" s="271">
        <v>2999</v>
      </c>
      <c r="N14" s="272">
        <v>40.6</v>
      </c>
    </row>
    <row r="15" spans="1:16" ht="13.5" customHeight="1" x14ac:dyDescent="0.15">
      <c r="A15" s="250"/>
      <c r="B15" s="246"/>
      <c r="C15" s="246"/>
      <c r="D15" s="246"/>
      <c r="E15" s="246"/>
      <c r="F15" s="246"/>
      <c r="G15" s="1136" t="s">
        <v>487</v>
      </c>
      <c r="H15" s="1137"/>
      <c r="I15" s="1137"/>
      <c r="J15" s="1138"/>
      <c r="K15" s="269">
        <v>68674</v>
      </c>
      <c r="L15" s="270">
        <v>1608</v>
      </c>
      <c r="M15" s="271">
        <v>1559</v>
      </c>
      <c r="N15" s="272">
        <v>3.1</v>
      </c>
    </row>
    <row r="16" spans="1:16" x14ac:dyDescent="0.15">
      <c r="A16" s="250"/>
      <c r="B16" s="246"/>
      <c r="C16" s="246"/>
      <c r="D16" s="246"/>
      <c r="E16" s="246"/>
      <c r="F16" s="246"/>
      <c r="G16" s="1139" t="s">
        <v>488</v>
      </c>
      <c r="H16" s="1140"/>
      <c r="I16" s="1140"/>
      <c r="J16" s="1141"/>
      <c r="K16" s="270">
        <v>-384864</v>
      </c>
      <c r="L16" s="270">
        <v>-9012</v>
      </c>
      <c r="M16" s="271">
        <v>-6577</v>
      </c>
      <c r="N16" s="272">
        <v>37</v>
      </c>
    </row>
    <row r="17" spans="1:16" x14ac:dyDescent="0.15">
      <c r="A17" s="250"/>
      <c r="B17" s="246"/>
      <c r="C17" s="246"/>
      <c r="D17" s="246"/>
      <c r="E17" s="246"/>
      <c r="F17" s="246"/>
      <c r="G17" s="1139" t="s">
        <v>172</v>
      </c>
      <c r="H17" s="1140"/>
      <c r="I17" s="1140"/>
      <c r="J17" s="1141"/>
      <c r="K17" s="270">
        <v>2994315</v>
      </c>
      <c r="L17" s="270">
        <v>70115</v>
      </c>
      <c r="M17" s="271">
        <v>83548</v>
      </c>
      <c r="N17" s="272">
        <v>-16.100000000000001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33" t="s">
        <v>493</v>
      </c>
      <c r="H21" s="1134"/>
      <c r="I21" s="1134"/>
      <c r="J21" s="1135"/>
      <c r="K21" s="282">
        <v>6.93</v>
      </c>
      <c r="L21" s="283">
        <v>8.0299999999999994</v>
      </c>
      <c r="M21" s="284">
        <v>-1.1000000000000001</v>
      </c>
      <c r="N21" s="251"/>
      <c r="O21" s="285"/>
      <c r="P21" s="281"/>
    </row>
    <row r="22" spans="1:16" s="286" customFormat="1" x14ac:dyDescent="0.15">
      <c r="A22" s="281"/>
      <c r="B22" s="251"/>
      <c r="C22" s="251"/>
      <c r="D22" s="251"/>
      <c r="E22" s="251"/>
      <c r="F22" s="251"/>
      <c r="G22" s="1133" t="s">
        <v>494</v>
      </c>
      <c r="H22" s="1134"/>
      <c r="I22" s="1134"/>
      <c r="J22" s="1135"/>
      <c r="K22" s="287">
        <v>98</v>
      </c>
      <c r="L22" s="288">
        <v>97.6</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22" t="s">
        <v>475</v>
      </c>
      <c r="L30" s="256"/>
      <c r="M30" s="257" t="s">
        <v>476</v>
      </c>
      <c r="N30" s="258"/>
    </row>
    <row r="31" spans="1:16" x14ac:dyDescent="0.15">
      <c r="A31" s="250"/>
      <c r="B31" s="246"/>
      <c r="C31" s="246"/>
      <c r="D31" s="246"/>
      <c r="E31" s="246"/>
      <c r="F31" s="246"/>
      <c r="G31" s="259"/>
      <c r="H31" s="260"/>
      <c r="I31" s="260"/>
      <c r="J31" s="261"/>
      <c r="K31" s="1123"/>
      <c r="L31" s="262" t="s">
        <v>477</v>
      </c>
      <c r="M31" s="263" t="s">
        <v>478</v>
      </c>
      <c r="N31" s="264" t="s">
        <v>479</v>
      </c>
    </row>
    <row r="32" spans="1:16" ht="27" customHeight="1" x14ac:dyDescent="0.15">
      <c r="A32" s="250"/>
      <c r="B32" s="246"/>
      <c r="C32" s="246"/>
      <c r="D32" s="246"/>
      <c r="E32" s="246"/>
      <c r="F32" s="246"/>
      <c r="G32" s="1124" t="s">
        <v>498</v>
      </c>
      <c r="H32" s="1125"/>
      <c r="I32" s="1125"/>
      <c r="J32" s="1126"/>
      <c r="K32" s="296">
        <v>1500760</v>
      </c>
      <c r="L32" s="296">
        <v>35142</v>
      </c>
      <c r="M32" s="297">
        <v>50382</v>
      </c>
      <c r="N32" s="298">
        <v>-30.2</v>
      </c>
    </row>
    <row r="33" spans="1:16" ht="13.5" customHeight="1" x14ac:dyDescent="0.15">
      <c r="A33" s="250"/>
      <c r="B33" s="246"/>
      <c r="C33" s="246"/>
      <c r="D33" s="246"/>
      <c r="E33" s="246"/>
      <c r="F33" s="246"/>
      <c r="G33" s="1124" t="s">
        <v>499</v>
      </c>
      <c r="H33" s="1125"/>
      <c r="I33" s="1125"/>
      <c r="J33" s="1126"/>
      <c r="K33" s="296" t="s">
        <v>484</v>
      </c>
      <c r="L33" s="296" t="s">
        <v>484</v>
      </c>
      <c r="M33" s="297" t="s">
        <v>484</v>
      </c>
      <c r="N33" s="298" t="s">
        <v>484</v>
      </c>
    </row>
    <row r="34" spans="1:16" ht="27" customHeight="1" x14ac:dyDescent="0.15">
      <c r="A34" s="250"/>
      <c r="B34" s="246"/>
      <c r="C34" s="246"/>
      <c r="D34" s="246"/>
      <c r="E34" s="246"/>
      <c r="F34" s="246"/>
      <c r="G34" s="1124" t="s">
        <v>500</v>
      </c>
      <c r="H34" s="1125"/>
      <c r="I34" s="1125"/>
      <c r="J34" s="1126"/>
      <c r="K34" s="296" t="s">
        <v>484</v>
      </c>
      <c r="L34" s="296" t="s">
        <v>484</v>
      </c>
      <c r="M34" s="297">
        <v>67</v>
      </c>
      <c r="N34" s="298" t="s">
        <v>484</v>
      </c>
    </row>
    <row r="35" spans="1:16" ht="27" customHeight="1" x14ac:dyDescent="0.15">
      <c r="A35" s="250"/>
      <c r="B35" s="246"/>
      <c r="C35" s="246"/>
      <c r="D35" s="246"/>
      <c r="E35" s="246"/>
      <c r="F35" s="246"/>
      <c r="G35" s="1124" t="s">
        <v>501</v>
      </c>
      <c r="H35" s="1125"/>
      <c r="I35" s="1125"/>
      <c r="J35" s="1126"/>
      <c r="K35" s="296">
        <v>1122686</v>
      </c>
      <c r="L35" s="296">
        <v>26289</v>
      </c>
      <c r="M35" s="297">
        <v>21211</v>
      </c>
      <c r="N35" s="298">
        <v>23.9</v>
      </c>
    </row>
    <row r="36" spans="1:16" ht="27" customHeight="1" x14ac:dyDescent="0.15">
      <c r="A36" s="250"/>
      <c r="B36" s="246"/>
      <c r="C36" s="246"/>
      <c r="D36" s="246"/>
      <c r="E36" s="246"/>
      <c r="F36" s="246"/>
      <c r="G36" s="1124" t="s">
        <v>502</v>
      </c>
      <c r="H36" s="1125"/>
      <c r="I36" s="1125"/>
      <c r="J36" s="1126"/>
      <c r="K36" s="296">
        <v>126360</v>
      </c>
      <c r="L36" s="296">
        <v>2959</v>
      </c>
      <c r="M36" s="297">
        <v>3327</v>
      </c>
      <c r="N36" s="298">
        <v>-11.1</v>
      </c>
    </row>
    <row r="37" spans="1:16" ht="13.5" customHeight="1" x14ac:dyDescent="0.15">
      <c r="A37" s="250"/>
      <c r="B37" s="246"/>
      <c r="C37" s="246"/>
      <c r="D37" s="246"/>
      <c r="E37" s="246"/>
      <c r="F37" s="246"/>
      <c r="G37" s="1124" t="s">
        <v>503</v>
      </c>
      <c r="H37" s="1125"/>
      <c r="I37" s="1125"/>
      <c r="J37" s="1126"/>
      <c r="K37" s="296">
        <v>172801</v>
      </c>
      <c r="L37" s="296">
        <v>4046</v>
      </c>
      <c r="M37" s="297">
        <v>797</v>
      </c>
      <c r="N37" s="298">
        <v>407.7</v>
      </c>
    </row>
    <row r="38" spans="1:16" ht="27" customHeight="1" x14ac:dyDescent="0.15">
      <c r="A38" s="250"/>
      <c r="B38" s="246"/>
      <c r="C38" s="246"/>
      <c r="D38" s="246"/>
      <c r="E38" s="246"/>
      <c r="F38" s="246"/>
      <c r="G38" s="1127" t="s">
        <v>504</v>
      </c>
      <c r="H38" s="1128"/>
      <c r="I38" s="1128"/>
      <c r="J38" s="1129"/>
      <c r="K38" s="299">
        <v>41</v>
      </c>
      <c r="L38" s="299">
        <v>1</v>
      </c>
      <c r="M38" s="300">
        <v>3</v>
      </c>
      <c r="N38" s="301">
        <v>-66.7</v>
      </c>
      <c r="O38" s="295"/>
    </row>
    <row r="39" spans="1:16" x14ac:dyDescent="0.15">
      <c r="A39" s="250"/>
      <c r="B39" s="246"/>
      <c r="C39" s="246"/>
      <c r="D39" s="246"/>
      <c r="E39" s="246"/>
      <c r="F39" s="246"/>
      <c r="G39" s="1127" t="s">
        <v>505</v>
      </c>
      <c r="H39" s="1128"/>
      <c r="I39" s="1128"/>
      <c r="J39" s="1129"/>
      <c r="K39" s="302">
        <v>-68403</v>
      </c>
      <c r="L39" s="302">
        <v>-1602</v>
      </c>
      <c r="M39" s="303">
        <v>-4757</v>
      </c>
      <c r="N39" s="304">
        <v>-66.3</v>
      </c>
      <c r="O39" s="295"/>
    </row>
    <row r="40" spans="1:16" ht="27" customHeight="1" x14ac:dyDescent="0.15">
      <c r="A40" s="250"/>
      <c r="B40" s="246"/>
      <c r="C40" s="246"/>
      <c r="D40" s="246"/>
      <c r="E40" s="246"/>
      <c r="F40" s="246"/>
      <c r="G40" s="1124" t="s">
        <v>506</v>
      </c>
      <c r="H40" s="1125"/>
      <c r="I40" s="1125"/>
      <c r="J40" s="1126"/>
      <c r="K40" s="302">
        <v>-1657117</v>
      </c>
      <c r="L40" s="302">
        <v>-38803</v>
      </c>
      <c r="M40" s="303">
        <v>-48278</v>
      </c>
      <c r="N40" s="304">
        <v>-19.600000000000001</v>
      </c>
      <c r="O40" s="295"/>
    </row>
    <row r="41" spans="1:16" x14ac:dyDescent="0.15">
      <c r="A41" s="250"/>
      <c r="B41" s="246"/>
      <c r="C41" s="246"/>
      <c r="D41" s="246"/>
      <c r="E41" s="246"/>
      <c r="F41" s="246"/>
      <c r="G41" s="1130" t="s">
        <v>283</v>
      </c>
      <c r="H41" s="1131"/>
      <c r="I41" s="1131"/>
      <c r="J41" s="1132"/>
      <c r="K41" s="296">
        <v>1197128</v>
      </c>
      <c r="L41" s="302">
        <v>28032</v>
      </c>
      <c r="M41" s="303">
        <v>22752</v>
      </c>
      <c r="N41" s="304">
        <v>23.2</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17" t="s">
        <v>475</v>
      </c>
      <c r="J49" s="1119" t="s">
        <v>510</v>
      </c>
      <c r="K49" s="1120"/>
      <c r="L49" s="1120"/>
      <c r="M49" s="1120"/>
      <c r="N49" s="1121"/>
    </row>
    <row r="50" spans="1:14" x14ac:dyDescent="0.15">
      <c r="A50" s="250"/>
      <c r="B50" s="246"/>
      <c r="C50" s="246"/>
      <c r="D50" s="246"/>
      <c r="E50" s="246"/>
      <c r="F50" s="246"/>
      <c r="G50" s="314"/>
      <c r="H50" s="315"/>
      <c r="I50" s="1118"/>
      <c r="J50" s="316" t="s">
        <v>511</v>
      </c>
      <c r="K50" s="317" t="s">
        <v>512</v>
      </c>
      <c r="L50" s="318" t="s">
        <v>513</v>
      </c>
      <c r="M50" s="319" t="s">
        <v>514</v>
      </c>
      <c r="N50" s="320" t="s">
        <v>515</v>
      </c>
    </row>
    <row r="51" spans="1:14" x14ac:dyDescent="0.15">
      <c r="A51" s="250"/>
      <c r="B51" s="246"/>
      <c r="C51" s="246"/>
      <c r="D51" s="246"/>
      <c r="E51" s="246"/>
      <c r="F51" s="246"/>
      <c r="G51" s="312" t="s">
        <v>516</v>
      </c>
      <c r="H51" s="313"/>
      <c r="I51" s="321">
        <v>1745837</v>
      </c>
      <c r="J51" s="322">
        <v>39520</v>
      </c>
      <c r="K51" s="323">
        <v>3.3</v>
      </c>
      <c r="L51" s="324">
        <v>75709</v>
      </c>
      <c r="M51" s="325">
        <v>12.7</v>
      </c>
      <c r="N51" s="326">
        <v>-9.4</v>
      </c>
    </row>
    <row r="52" spans="1:14" x14ac:dyDescent="0.15">
      <c r="A52" s="250"/>
      <c r="B52" s="246"/>
      <c r="C52" s="246"/>
      <c r="D52" s="246"/>
      <c r="E52" s="246"/>
      <c r="F52" s="246"/>
      <c r="G52" s="327"/>
      <c r="H52" s="328" t="s">
        <v>517</v>
      </c>
      <c r="I52" s="329">
        <v>771269</v>
      </c>
      <c r="J52" s="330">
        <v>17459</v>
      </c>
      <c r="K52" s="331">
        <v>-18.2</v>
      </c>
      <c r="L52" s="332">
        <v>35212</v>
      </c>
      <c r="M52" s="333">
        <v>0</v>
      </c>
      <c r="N52" s="334">
        <v>-18.2</v>
      </c>
    </row>
    <row r="53" spans="1:14" x14ac:dyDescent="0.15">
      <c r="A53" s="250"/>
      <c r="B53" s="246"/>
      <c r="C53" s="246"/>
      <c r="D53" s="246"/>
      <c r="E53" s="246"/>
      <c r="F53" s="246"/>
      <c r="G53" s="312" t="s">
        <v>518</v>
      </c>
      <c r="H53" s="313"/>
      <c r="I53" s="321">
        <v>2654892</v>
      </c>
      <c r="J53" s="322">
        <v>60295</v>
      </c>
      <c r="K53" s="323">
        <v>52.6</v>
      </c>
      <c r="L53" s="324">
        <v>90961</v>
      </c>
      <c r="M53" s="325">
        <v>20.100000000000001</v>
      </c>
      <c r="N53" s="326">
        <v>32.5</v>
      </c>
    </row>
    <row r="54" spans="1:14" x14ac:dyDescent="0.15">
      <c r="A54" s="250"/>
      <c r="B54" s="246"/>
      <c r="C54" s="246"/>
      <c r="D54" s="246"/>
      <c r="E54" s="246"/>
      <c r="F54" s="246"/>
      <c r="G54" s="327"/>
      <c r="H54" s="328" t="s">
        <v>517</v>
      </c>
      <c r="I54" s="329">
        <v>995395</v>
      </c>
      <c r="J54" s="330">
        <v>22606</v>
      </c>
      <c r="K54" s="331">
        <v>29.5</v>
      </c>
      <c r="L54" s="332">
        <v>37720</v>
      </c>
      <c r="M54" s="333">
        <v>7.1</v>
      </c>
      <c r="N54" s="334">
        <v>22.4</v>
      </c>
    </row>
    <row r="55" spans="1:14" x14ac:dyDescent="0.15">
      <c r="A55" s="250"/>
      <c r="B55" s="246"/>
      <c r="C55" s="246"/>
      <c r="D55" s="246"/>
      <c r="E55" s="246"/>
      <c r="F55" s="246"/>
      <c r="G55" s="312" t="s">
        <v>519</v>
      </c>
      <c r="H55" s="313"/>
      <c r="I55" s="321">
        <v>2094575</v>
      </c>
      <c r="J55" s="322">
        <v>48090</v>
      </c>
      <c r="K55" s="323">
        <v>-20.2</v>
      </c>
      <c r="L55" s="324">
        <v>106614</v>
      </c>
      <c r="M55" s="325">
        <v>17.2</v>
      </c>
      <c r="N55" s="326">
        <v>-37.4</v>
      </c>
    </row>
    <row r="56" spans="1:14" x14ac:dyDescent="0.15">
      <c r="A56" s="250"/>
      <c r="B56" s="246"/>
      <c r="C56" s="246"/>
      <c r="D56" s="246"/>
      <c r="E56" s="246"/>
      <c r="F56" s="246"/>
      <c r="G56" s="327"/>
      <c r="H56" s="328" t="s">
        <v>517</v>
      </c>
      <c r="I56" s="329">
        <v>1338905</v>
      </c>
      <c r="J56" s="330">
        <v>30741</v>
      </c>
      <c r="K56" s="331">
        <v>36</v>
      </c>
      <c r="L56" s="332">
        <v>45545</v>
      </c>
      <c r="M56" s="333">
        <v>20.7</v>
      </c>
      <c r="N56" s="334">
        <v>15.3</v>
      </c>
    </row>
    <row r="57" spans="1:14" x14ac:dyDescent="0.15">
      <c r="A57" s="250"/>
      <c r="B57" s="246"/>
      <c r="C57" s="246"/>
      <c r="D57" s="246"/>
      <c r="E57" s="246"/>
      <c r="F57" s="246"/>
      <c r="G57" s="312" t="s">
        <v>520</v>
      </c>
      <c r="H57" s="313"/>
      <c r="I57" s="321">
        <v>1916103</v>
      </c>
      <c r="J57" s="322">
        <v>44404</v>
      </c>
      <c r="K57" s="323">
        <v>-7.7</v>
      </c>
      <c r="L57" s="324">
        <v>81768</v>
      </c>
      <c r="M57" s="325">
        <v>-23.3</v>
      </c>
      <c r="N57" s="326">
        <v>15.6</v>
      </c>
    </row>
    <row r="58" spans="1:14" x14ac:dyDescent="0.15">
      <c r="A58" s="250"/>
      <c r="B58" s="246"/>
      <c r="C58" s="246"/>
      <c r="D58" s="246"/>
      <c r="E58" s="246"/>
      <c r="F58" s="246"/>
      <c r="G58" s="327"/>
      <c r="H58" s="328" t="s">
        <v>517</v>
      </c>
      <c r="I58" s="329">
        <v>1291241</v>
      </c>
      <c r="J58" s="330">
        <v>29923</v>
      </c>
      <c r="K58" s="331">
        <v>-2.7</v>
      </c>
      <c r="L58" s="332">
        <v>37917</v>
      </c>
      <c r="M58" s="333">
        <v>-16.7</v>
      </c>
      <c r="N58" s="334">
        <v>14</v>
      </c>
    </row>
    <row r="59" spans="1:14" x14ac:dyDescent="0.15">
      <c r="A59" s="250"/>
      <c r="B59" s="246"/>
      <c r="C59" s="246"/>
      <c r="D59" s="246"/>
      <c r="E59" s="246"/>
      <c r="F59" s="246"/>
      <c r="G59" s="312" t="s">
        <v>521</v>
      </c>
      <c r="H59" s="313"/>
      <c r="I59" s="321">
        <v>2951148</v>
      </c>
      <c r="J59" s="322">
        <v>69104</v>
      </c>
      <c r="K59" s="323">
        <v>55.6</v>
      </c>
      <c r="L59" s="324">
        <v>65876</v>
      </c>
      <c r="M59" s="325">
        <v>-19.399999999999999</v>
      </c>
      <c r="N59" s="326">
        <v>75</v>
      </c>
    </row>
    <row r="60" spans="1:14" x14ac:dyDescent="0.15">
      <c r="A60" s="250"/>
      <c r="B60" s="246"/>
      <c r="C60" s="246"/>
      <c r="D60" s="246"/>
      <c r="E60" s="246"/>
      <c r="F60" s="246"/>
      <c r="G60" s="327"/>
      <c r="H60" s="328" t="s">
        <v>517</v>
      </c>
      <c r="I60" s="335">
        <v>1445516</v>
      </c>
      <c r="J60" s="330">
        <v>33848</v>
      </c>
      <c r="K60" s="331">
        <v>13.1</v>
      </c>
      <c r="L60" s="332">
        <v>36484</v>
      </c>
      <c r="M60" s="333">
        <v>-3.8</v>
      </c>
      <c r="N60" s="334">
        <v>16.899999999999999</v>
      </c>
    </row>
    <row r="61" spans="1:14" x14ac:dyDescent="0.15">
      <c r="A61" s="250"/>
      <c r="B61" s="246"/>
      <c r="C61" s="246"/>
      <c r="D61" s="246"/>
      <c r="E61" s="246"/>
      <c r="F61" s="246"/>
      <c r="G61" s="312" t="s">
        <v>522</v>
      </c>
      <c r="H61" s="336"/>
      <c r="I61" s="337">
        <v>2272511</v>
      </c>
      <c r="J61" s="338">
        <v>52283</v>
      </c>
      <c r="K61" s="339">
        <v>16.7</v>
      </c>
      <c r="L61" s="340">
        <v>84186</v>
      </c>
      <c r="M61" s="341">
        <v>1.5</v>
      </c>
      <c r="N61" s="326">
        <v>15.2</v>
      </c>
    </row>
    <row r="62" spans="1:14" x14ac:dyDescent="0.15">
      <c r="A62" s="250"/>
      <c r="B62" s="246"/>
      <c r="C62" s="246"/>
      <c r="D62" s="246"/>
      <c r="E62" s="246"/>
      <c r="F62" s="246"/>
      <c r="G62" s="327"/>
      <c r="H62" s="328" t="s">
        <v>517</v>
      </c>
      <c r="I62" s="329">
        <v>1168465</v>
      </c>
      <c r="J62" s="330">
        <v>26915</v>
      </c>
      <c r="K62" s="331">
        <v>11.5</v>
      </c>
      <c r="L62" s="332">
        <v>38576</v>
      </c>
      <c r="M62" s="333">
        <v>1.5</v>
      </c>
      <c r="N62" s="334">
        <v>10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42" t="s">
        <v>3</v>
      </c>
      <c r="D47" s="1142"/>
      <c r="E47" s="1143"/>
      <c r="F47" s="11">
        <v>10.88</v>
      </c>
      <c r="G47" s="12">
        <v>14.1</v>
      </c>
      <c r="H47" s="12">
        <v>11.87</v>
      </c>
      <c r="I47" s="12">
        <v>12.81</v>
      </c>
      <c r="J47" s="13">
        <v>7.51</v>
      </c>
    </row>
    <row r="48" spans="2:10" ht="57.75" customHeight="1" x14ac:dyDescent="0.15">
      <c r="B48" s="14"/>
      <c r="C48" s="1144" t="s">
        <v>4</v>
      </c>
      <c r="D48" s="1144"/>
      <c r="E48" s="1145"/>
      <c r="F48" s="15">
        <v>6.41</v>
      </c>
      <c r="G48" s="16">
        <v>7.17</v>
      </c>
      <c r="H48" s="16">
        <v>4.0999999999999996</v>
      </c>
      <c r="I48" s="16">
        <v>3.48</v>
      </c>
      <c r="J48" s="17">
        <v>1.5</v>
      </c>
    </row>
    <row r="49" spans="2:10" ht="57.75" customHeight="1" thickBot="1" x14ac:dyDescent="0.2">
      <c r="B49" s="18"/>
      <c r="C49" s="1146" t="s">
        <v>5</v>
      </c>
      <c r="D49" s="1146"/>
      <c r="E49" s="1147"/>
      <c r="F49" s="19">
        <v>0.93</v>
      </c>
      <c r="G49" s="20">
        <v>4.04</v>
      </c>
      <c r="H49" s="20" t="s">
        <v>529</v>
      </c>
      <c r="I49" s="20">
        <v>0.47</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2018-02-23T01:53:09Z</cp:lastPrinted>
  <dcterms:created xsi:type="dcterms:W3CDTF">2018-01-24T04:43:46Z</dcterms:created>
  <dcterms:modified xsi:type="dcterms:W3CDTF">2018-11-28T08:58:39Z</dcterms:modified>
  <cp:category/>
</cp:coreProperties>
</file>