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W36" i="9"/>
  <c r="AM36" i="9"/>
  <c r="C36" i="9"/>
  <c r="BW35" i="9"/>
  <c r="AM35" i="9"/>
  <c r="C35" i="9"/>
  <c r="BW34" i="9"/>
  <c r="CO34" i="9" s="1"/>
  <c r="CO35" i="9" s="1"/>
  <c r="CO36" i="9" s="1"/>
  <c r="CO37"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alcChain>
</file>

<file path=xl/sharedStrings.xml><?xml version="1.0" encoding="utf-8"?>
<sst xmlns="http://schemas.openxmlformats.org/spreadsheetml/2006/main" count="1086" uniqueCount="568">
  <si>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</si>
  <si>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</si>
  <si>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</si>
  <si>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</si>
  <si>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</si>
  <si>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</si>
  <si>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</si>
  <si>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</si>
  <si>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</si>
  <si>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</si>
  <si>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</si>
  <si>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</si>
  <si>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</si>
  <si>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</si>
  <si>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</si>
  <si>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</si>
  <si>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</si>
  <si>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</si>
  <si>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</si>
  <si>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</si>
  <si>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</si>
  <si>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</si>
  <si>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</si>
  <si>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</si>
  <si>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</si>
  <si>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</si>
  <si>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</si>
  <si>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</si>
  <si>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</si>
  <si>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</si>
  <si>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</si>
  <si>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</si>
  <si>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</si>
  <si>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</si>
  <si>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</si>
  <si>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</si>
  <si>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</si>
  <si>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</si>
  <si>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</si>
  <si>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</si>
  <si>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</si>
  <si>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</si>
  <si>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</si>
  <si>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</si>
  <si>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</si>
  <si>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</si>
  <si>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</si>
  <si>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</si>
  <si>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</si>
  <si>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</si>
  <si>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</si>
  <si>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</si>
  <si>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</si>
  <si>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</si>
  <si>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</si>
  <si>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</si>
  <si>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</si>
  <si>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</si>
  <si>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</si>
  <si>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</si>
  <si>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</si>
  <si>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</si>
  <si>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</si>
  <si>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</si>
  <si>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</si>
  <si>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</si>
  <si>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</si>
  <si>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</si>
  <si>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</si>
  <si>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</si>
  <si>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</si>
  <si>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</si>
  <si>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</si>
  <si>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</si>
  <si>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</si>
  <si>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</si>
  <si>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</si>
  <si>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</si>
  <si>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</si>
  <si>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</si>
  <si>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</si>
  <si>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</si>
  <si>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</si>
  <si>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</si>
  <si>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</si>
  <si>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</si>
  <si>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</si>
  <si>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</si>
  <si>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</si>
  <si>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</si>
  <si>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</si>
  <si>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</si>
  <si>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</si>
  <si>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</si>
  <si>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</si>
  <si>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</si>
  <si>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</si>
  <si>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</si>
  <si>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</si>
  <si>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</si>
  <si>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</si>
  <si>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</si>
  <si>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</si>
  <si>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</si>
  <si>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</si>
  <si>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</si>
  <si>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</si>
  <si>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</si>
  <si>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</si>
  <si>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</si>
  <si>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</si>
  <si>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</si>
  <si>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</si>
  <si>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</si>
  <si>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</si>
  <si>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</si>
  <si>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</si>
  <si>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</si>
  <si>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</si>
  <si>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</si>
  <si>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</si>
  <si>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</si>
  <si>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</si>
  <si>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</si>
  <si>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</si>
  <si>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</si>
  <si>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</si>
  <si>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</si>
  <si>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</si>
  <si>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</si>
  <si>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</si>
  <si>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</si>
  <si>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</si>
  <si>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</si>
  <si>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</si>
  <si>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</si>
  <si>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</si>
  <si>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</si>
  <si>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</si>
  <si>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</si>
  <si>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</si>
  <si>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</si>
  <si>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</si>
  <si>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</si>
  <si>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</si>
  <si>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</si>
  <si>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</si>
  <si>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</si>
  <si>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</si>
  <si>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</si>
  <si>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</si>
  <si>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</si>
  <si>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</si>
  <si>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</si>
  <si>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</si>
  <si>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</si>
  <si>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</si>
  <si>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</si>
  <si>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</si>
  <si>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</si>
  <si>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</si>
  <si>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</si>
  <si>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</si>
  <si>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</si>
  <si>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</si>
  <si>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</si>
  <si>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</si>
  <si>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</si>
  <si>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</si>
  <si>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</si>
  <si>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</si>
  <si>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</si>
  <si>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</si>
  <si>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</si>
  <si>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</si>
  <si>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</si>
  <si>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</si>
  <si>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</si>
  <si>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</si>
  <si>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</si>
  <si>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</si>
  <si>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</si>
  <si>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</si>
  <si>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</si>
  <si>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</si>
  <si>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</si>
  <si>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</si>
  <si>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</si>
  <si>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</si>
  <si>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</si>
  <si>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</si>
  <si>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</si>
  <si>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</si>
  <si>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</si>
  <si>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</si>
  <si>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</si>
  <si>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富山県滑川市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</si>
  <si>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</si>
  <si>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</si>
  <si>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</si>
  <si>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</si>
  <si>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</si>
  <si>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</si>
  <si>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</si>
  <si>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</si>
  <si>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</si>
  <si>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</si>
  <si>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</si>
  <si>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</si>
  <si>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</si>
  <si>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</si>
  <si>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</si>
  <si>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</si>
  <si>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</si>
  <si>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</si>
  <si>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</si>
  <si>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</si>
  <si>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</si>
  <si>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</si>
  <si>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</si>
  <si>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</si>
  <si>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</si>
  <si>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</si>
  <si>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</si>
  <si>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</si>
  <si>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</si>
  <si>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</si>
  <si>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</si>
  <si>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</si>
  <si>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</si>
  <si>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</si>
  <si>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</si>
  <si>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</si>
  <si>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</si>
  <si>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</si>
  <si>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</si>
  <si>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</si>
  <si>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</si>
  <si>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</si>
  <si>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</si>
  <si>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</si>
  <si>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</si>
  <si>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</si>
  <si>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</si>
  <si>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</si>
  <si>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</si>
  <si>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</si>
  <si>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</si>
  <si>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</si>
  <si>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</si>
  <si>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</si>
  <si>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</si>
  <si>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</si>
  <si>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</si>
  <si>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</si>
  <si>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</si>
  <si>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</si>
  <si>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</si>
  <si>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</si>
  <si>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</si>
  <si>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</si>
  <si>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</si>
  <si>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</si>
  <si>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</si>
  <si>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</si>
  <si>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</si>
  <si>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</si>
  <si>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</si>
  <si>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</si>
  <si>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</si>
  <si>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</si>
  <si>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</si>
  <si>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</si>
  <si>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</si>
  <si>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</si>
  <si>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</si>
  <si>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</si>
  <si>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</si>
  <si>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</si>
  <si>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</si>
  <si>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</si>
  <si>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</si>
  <si>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</si>
  <si>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</si>
  <si>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</si>
  <si>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</si>
  <si>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</si>
  <si>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</si>
  <si>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</si>
  <si>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</si>
  <si>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</si>
  <si>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</si>
  <si>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</si>
  <si>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</si>
  <si>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</si>
  <si>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</si>
  <si>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</si>
  <si>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</si>
  <si>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</si>
  <si>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</si>
  <si>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</si>
  <si>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</si>
  <si>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</si>
  <si>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</si>
  <si>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</si>
  <si>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</si>
  <si>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</si>
  <si>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</si>
  <si>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</si>
  <si>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</si>
  <si>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</si>
  <si>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</si>
  <si>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</si>
  <si>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</si>
  <si>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</si>
  <si>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</si>
  <si>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</si>
  <si>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</si>
  <si>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</si>
  <si>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</si>
  <si>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</si>
  <si>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</si>
  <si>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</si>
  <si>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</si>
  <si>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</si>
  <si>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</si>
  <si>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</si>
  <si>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</si>
  <si>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</si>
  <si>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</si>
  <si>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</si>
  <si>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</si>
  <si>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</si>
  <si>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</si>
  <si>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</si>
  <si>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</si>
  <si>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</si>
  <si>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</si>
  <si>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</si>
  <si>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</si>
  <si>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</si>
  <si>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</si>
  <si>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</si>
  <si>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</si>
  <si>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</si>
  <si>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富山県滑川市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</si>
  <si>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</si>
  <si>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</si>
  <si>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</si>
  <si>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</si>
  <si>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</si>
  <si>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</si>
  <si>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</si>
  <si>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</si>
  <si>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</si>
  <si>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</si>
  <si>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</si>
  <si>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</si>
  <si>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</si>
  <si>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</si>
  <si>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</si>
  <si>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</si>
  <si>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</si>
  <si>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</si>
  <si>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</si>
  <si>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</si>
  <si>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</si>
  <si>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</si>
  <si>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</si>
  <si>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</si>
  <si>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</si>
  <si>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</si>
  <si>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</si>
  <si>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</si>
  <si>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</si>
  <si>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</si>
  <si>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</si>
  <si>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</si>
  <si>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</si>
  <si>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</si>
  <si>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</si>
  <si>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</si>
  <si>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</si>
  <si>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</si>
  <si>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</si>
  <si>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</si>
  <si>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</si>
  <si>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</si>
  <si>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</si>
  <si>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</si>
  <si>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</si>
  <si>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</si>
  <si>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</si>
  <si>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</si>
  <si>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</si>
  <si>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</si>
  <si>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</si>
  <si>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</si>
  <si>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</si>
  <si>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</si>
  <si>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</si>
  <si>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</si>
  <si>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</si>
  <si>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</si>
  <si>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</si>
  <si>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</si>
  <si>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</si>
  <si>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</si>
  <si>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</si>
  <si>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</si>
  <si>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</si>
  <si>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</si>
  <si>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</si>
  <si>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</si>
  <si>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</si>
  <si>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</si>
  <si>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</si>
  <si>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</si>
  <si>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</si>
  <si>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</si>
  <si>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</si>
  <si>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</si>
  <si>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</si>
  <si>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</si>
  <si>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</si>
  <si>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</si>
  <si>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</si>
  <si>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</si>
  <si>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</si>
  <si>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</si>
  <si>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</si>
  <si>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</si>
  <si>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</si>
  <si>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</si>
  <si>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</si>
  <si>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</si>
  <si>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</si>
  <si>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</si>
  <si>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滑川市下水道事業特別会計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</si>
  <si>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</si>
  <si>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</si>
  <si>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滑川市農業集落排水事業特別会計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</si>
  <si>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</si>
  <si>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滑川市工業団地造成事業特別会計</t>
    <phoneticPr fontId="5"/>
  </si>
  <si>
    <t>(Ｆ)</t>
    <phoneticPr fontId="5"/>
  </si>
  <si>
    <t>滑川市水道事業会計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</si>
  <si>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</si>
  <si>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</si>
  <si>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</si>
  <si>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</si>
  <si>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</si>
  <si>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</si>
  <si>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</si>
  <si>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</si>
  <si>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</si>
  <si>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</si>
  <si>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</si>
  <si>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</si>
  <si>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</si>
  <si>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</si>
  <si>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</si>
  <si>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</si>
  <si>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</si>
  <si>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</si>
  <si>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</si>
  <si>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</si>
  <si>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</si>
  <si>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</si>
  <si>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</si>
  <si>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</si>
  <si>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</si>
  <si>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</si>
  <si>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</si>
  <si>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</si>
  <si>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</si>
  <si>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</si>
  <si>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</si>
  <si>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</si>
  <si>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</si>
  <si>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</si>
  <si>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</si>
  <si>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</si>
  <si>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</si>
  <si>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</si>
  <si>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</si>
  <si>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</si>
  <si>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</si>
  <si>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</si>
  <si>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</si>
  <si>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</si>
  <si>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</si>
  <si>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</si>
  <si>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</si>
  <si>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</si>
  <si>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</si>
  <si>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</si>
  <si>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</si>
  <si>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</si>
  <si>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</si>
  <si>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</si>
  <si>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</si>
  <si>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</si>
  <si>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</si>
  <si>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</si>
  <si>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</si>
  <si>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</si>
  <si>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</si>
  <si>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</si>
  <si>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</si>
  <si>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</si>
  <si>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</si>
  <si>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</si>
  <si>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</si>
  <si>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</si>
  <si>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</si>
  <si>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</si>
  <si>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</si>
  <si>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</si>
  <si>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</si>
  <si>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</si>
  <si>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</si>
  <si>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</si>
  <si>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</si>
  <si>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</si>
  <si>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</si>
  <si>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</si>
  <si>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</si>
  <si>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</si>
  <si>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 0.26</t>
  </si>
  <si>
    <t>一般会計</t>
  </si>
  <si>
    <t>水道事業会計</t>
  </si>
  <si>
    <t>国民健康保険事業特別会計</t>
  </si>
  <si>
    <t>介護保険事業特別会計</t>
  </si>
  <si>
    <t>後期高齢者医療事業特別会計</t>
  </si>
  <si>
    <t>農業集落排水事業特別会計</t>
  </si>
  <si>
    <t>下水道事業特別会計</t>
  </si>
  <si>
    <t>工業団地造成事業特別会計</t>
  </si>
  <si>
    <t>その他会計（赤字）</t>
  </si>
  <si>
    <t>その他会計（黒字）</t>
  </si>
  <si>
    <t>-</t>
    <phoneticPr fontId="2"/>
  </si>
  <si>
    <t>-</t>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</si>
  <si>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</si>
  <si>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</si>
  <si>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</si>
  <si>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</si>
  <si>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</si>
  <si>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t>
    <phoneticPr fontId="2"/>
  </si>
  <si>
    <t>-</t>
    <phoneticPr fontId="2"/>
  </si>
  <si>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</si>
  <si>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</si>
  <si>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</si>
  <si>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</si>
  <si>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</si>
  <si>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</si>
  <si>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</si>
  <si>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</si>
  <si>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</si>
  <si>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</si>
  <si>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現在高や一部事務組合等が起こした地方債に係る償還金負担見込額などが減少したことにより前年度に比べ8.0ポイント減少し、将来負担比率は34.1％となっている。しかしながら、土地改良事業などの将来にわたる新たな債務の発生や、社会保障関係費の急激な増加に対応するための基金取り崩しを伴う財政運営が余儀なくされると想定しており、比率の上昇は避けられないものと考えている。
　有形固定資産の減価償却率については51.5％となっている。現在有する公共建築物について建替えを予定しているものはなく、今後も数値は上昇し続けるものと見込まれ、公共施設等総合管理計画に基づく「予防保全」に努めることとしている。
　将来にわたる債務の償還や固定資産の維持管理に多額の費用が必要と考えており、行財政改革を通じて資金の確保に努めて行きたい。</t>
  </si>
  <si>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</si>
  <si>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</si>
  <si>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</si>
  <si>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</si>
  <si>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</si>
  <si>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</si>
  <si>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将来負担比率については、地方債の現在高や一部事務組合等が起こした地方債に係る償還金負担見込額などが減少したことにより、前年度に比べ減少しているものの、今後は上昇が見込まれている。
　実質公債費比率については、地域総合整備事業債の償還が終了したことや一部事務組合等が起こした地方債への負担が減少したことから数値が改善している。今後は庁舎や学校などの耐震化を行うために発行した地方債の償還が本格的に始まったことや下水道事業をはじめとする公営企業等の地方債の償還にあてるための繰出金が増加することから、若干上昇するものと見込まれる。</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</si>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</sst>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71416</c:v>
                </c:pt>
                <c:pt idx="1">
                  <c:v>80721</c:v>
                </c:pt>
                <c:pt idx="2">
                  <c:v>69450</c:v>
                </c:pt>
                <c:pt idx="3">
                  <c:v>54134</c:v>
                </c:pt>
                <c:pt idx="4">
                  <c:v>36992</c:v>
                </c:pt>
              </c:numCache>
            </c:numRef>
          </c:val>
          <c:smooth val="0"/>
        </c:ser>
        <c:dLbls>
          <c:showLegendKey val="0"/>
          <c:showVal val="0"/>
          <c:showCatName val="0"/>
          <c:showSerName val="0"/>
          <c:showPercent val="0"/>
          <c:showBubbleSize val="0"/>
        </c:dLbls>
        <c:marker val="1"/>
        <c:smooth val="0"/>
        <c:axId val="132084480"/>
        <c:axId val="132086400"/>
      </c:lineChart>
      <c:catAx>
        <c:axId val="13208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86400"/>
        <c:crosses val="autoZero"/>
        <c:auto val="1"/>
        <c:lblAlgn val="ctr"/>
        <c:lblOffset val="100"/>
        <c:tickLblSkip val="1"/>
        <c:tickMarkSkip val="1"/>
        <c:noMultiLvlLbl val="0"/>
      </c:catAx>
      <c:valAx>
        <c:axId val="132086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8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8.49</c:v>
                </c:pt>
                <c:pt idx="1">
                  <c:v>10.15</c:v>
                </c:pt>
                <c:pt idx="2">
                  <c:v>10.050000000000001</c:v>
                </c:pt>
                <c:pt idx="3">
                  <c:v>9.39</c:v>
                </c:pt>
                <c:pt idx="4">
                  <c:v>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25.06</c:v>
                </c:pt>
                <c:pt idx="1">
                  <c:v>27.84</c:v>
                </c:pt>
                <c:pt idx="2">
                  <c:v>28.18</c:v>
                </c:pt>
                <c:pt idx="3">
                  <c:v>31.4</c:v>
                </c:pt>
                <c:pt idx="4">
                  <c:v>30.8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135808"/>
        <c:axId val="18015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c:v>
                </c:pt>
                <c:pt idx="1">
                  <c:v>4.8</c:v>
                </c:pt>
                <c:pt idx="2">
                  <c:v>-0.24</c:v>
                </c:pt>
                <c:pt idx="3">
                  <c:v>3.27</c:v>
                </c:pt>
                <c:pt idx="4">
                  <c:v>-0.26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135808"/>
        <c:axId val="180150272"/>
      </c:lineChart>
      <c:catAx>
        <c:axId val="1801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150272"/>
        <c:crosses val="autoZero"/>
        <c:auto val="1"/>
        <c:lblAlgn val="ctr"/>
        <c:lblOffset val="100"/>
        <c:tickLblSkip val="1"/>
        <c:tickMarkSkip val="1"/>
        <c:noMultiLvlLbl val="0"/>
      </c:catAx>
      <c:valAx>
        <c:axId val="18015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0.25</c:v>
                </c:pt>
                <c:pt idx="4">
                  <c:v>#N/A</c:v>
                </c:pt>
                <c:pt idx="5">
                  <c:v>0.09</c:v>
                </c:pt>
                <c:pt idx="6">
                  <c:v>#N/A</c:v>
                </c:pt>
                <c:pt idx="7">
                  <c:v>0.3</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c:v>
                </c:pt>
                <c:pt idx="2">
                  <c:v>#N/A</c:v>
                </c:pt>
                <c:pt idx="3">
                  <c:v>4.29</c:v>
                </c:pt>
                <c:pt idx="4">
                  <c:v>#N/A</c:v>
                </c:pt>
                <c:pt idx="5">
                  <c:v>1.72</c:v>
                </c:pt>
                <c:pt idx="6">
                  <c:v>#N/A</c:v>
                </c:pt>
                <c:pt idx="7">
                  <c:v>0.84</c:v>
                </c:pt>
                <c:pt idx="8">
                  <c:v>#N/A</c:v>
                </c:pt>
                <c:pt idx="9">
                  <c:v>1.23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5.93</c:v>
                </c:pt>
                <c:pt idx="2">
                  <c:v>#N/A</c:v>
                </c:pt>
                <c:pt idx="3">
                  <c:v>6.76</c:v>
                </c:pt>
                <c:pt idx="4">
                  <c:v>#N/A</c:v>
                </c:pt>
                <c:pt idx="5">
                  <c:v>7.15</c:v>
                </c:pt>
                <c:pt idx="6">
                  <c:v>#N/A</c:v>
                </c:pt>
                <c:pt idx="7">
                  <c:v>6.74</c:v>
                </c:pt>
                <c:pt idx="8">
                  <c:v>#N/A</c:v>
                </c:pt>
                <c:pt idx="9">
                  <c:v>7.04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8.49</c:v>
                </c:pt>
                <c:pt idx="2">
                  <c:v>#N/A</c:v>
                </c:pt>
                <c:pt idx="3">
                  <c:v>10.14</c:v>
                </c:pt>
                <c:pt idx="4">
                  <c:v>#N/A</c:v>
                </c:pt>
                <c:pt idx="5">
                  <c:v>10.050000000000001</c:v>
                </c:pt>
                <c:pt idx="6">
                  <c:v>#N/A</c:v>
                </c:pt>
                <c:pt idx="7">
                  <c:v>9.3800000000000008</c:v>
                </c:pt>
                <c:pt idx="8">
                  <c:v>#N/A</c:v>
                </c:pt>
                <c:pt idx="9">
                  <c:v>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260608"/>
        <c:axId val="132262144"/>
      </c:barChart>
      <c:catAx>
        <c:axId val="1322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62144"/>
        <c:crosses val="autoZero"/>
        <c:auto val="1"/>
        <c:lblAlgn val="ctr"/>
        <c:lblOffset val="100"/>
        <c:tickLblSkip val="1"/>
        <c:tickMarkSkip val="1"/>
        <c:noMultiLvlLbl val="0"/>
      </c:catAx>
      <c:valAx>
        <c:axId val="13226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6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1178</c:v>
                </c:pt>
                <c:pt idx="5">
                  <c:v>1212</c:v>
                </c:pt>
                <c:pt idx="8">
                  <c:v>1283</c:v>
                </c:pt>
                <c:pt idx="11">
                  <c:v>1255</c:v>
                </c:pt>
                <c:pt idx="14">
                  <c:v>1248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44</c:v>
                </c:pt>
                <c:pt idx="6">
                  <c:v>54</c:v>
                </c:pt>
                <c:pt idx="9">
                  <c:v>30</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306</c:v>
                </c:pt>
                <c:pt idx="3">
                  <c:v>299</c:v>
                </c:pt>
                <c:pt idx="6">
                  <c:v>295</c:v>
                </c:pt>
                <c:pt idx="9">
                  <c:v>312</c:v>
                </c:pt>
                <c:pt idx="12">
                  <c:v>238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528</c:v>
                </c:pt>
                <c:pt idx="3">
                  <c:v>571</c:v>
                </c:pt>
                <c:pt idx="6">
                  <c:v>585</c:v>
                </c:pt>
                <c:pt idx="9">
                  <c:v>584</c:v>
                </c:pt>
                <c:pt idx="12">
                  <c:v>597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1104</c:v>
                </c:pt>
                <c:pt idx="3">
                  <c:v>1049</c:v>
                </c:pt>
                <c:pt idx="6">
                  <c:v>1009</c:v>
                </c:pt>
                <c:pt idx="9">
                  <c:v>973</c:v>
                </c:pt>
                <c:pt idx="12">
                  <c:v>1027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827904"/>
        <c:axId val="12683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751</c:v>
                </c:pt>
                <c:pt idx="5">
                  <c:v>#N/A</c:v>
                </c:pt>
                <c:pt idx="6">
                  <c:v>#N/A</c:v>
                </c:pt>
                <c:pt idx="7">
                  <c:v>660</c:v>
                </c:pt>
                <c:pt idx="8">
                  <c:v>#N/A</c:v>
                </c:pt>
                <c:pt idx="9">
                  <c:v>#N/A</c:v>
                </c:pt>
                <c:pt idx="10">
                  <c:v>644</c:v>
                </c:pt>
                <c:pt idx="11">
                  <c:v>#N/A</c:v>
                </c:pt>
                <c:pt idx="12">
                  <c:v>#N/A</c:v>
                </c:pt>
                <c:pt idx="13">
                  <c:v>623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827904"/>
        <c:axId val="126830080"/>
      </c:lineChart>
      <c:catAx>
        <c:axId val="1268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30080"/>
        <c:crosses val="autoZero"/>
        <c:auto val="1"/>
        <c:lblAlgn val="ctr"/>
        <c:lblOffset val="100"/>
        <c:tickLblSkip val="1"/>
        <c:tickMarkSkip val="1"/>
        <c:noMultiLvlLbl val="0"/>
      </c:catAx>
      <c:valAx>
        <c:axId val="1268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15734</c:v>
                </c:pt>
                <c:pt idx="5">
                  <c:v>16208</c:v>
                </c:pt>
                <c:pt idx="8">
                  <c:v>16167</c:v>
                </c:pt>
                <c:pt idx="11">
                  <c:v>15987</c:v>
                </c:pt>
                <c:pt idx="14">
                  <c:v>15773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318</c:v>
                </c:pt>
                <c:pt idx="5">
                  <c:v>291</c:v>
                </c:pt>
                <c:pt idx="8">
                  <c:v>246</c:v>
                </c:pt>
                <c:pt idx="11">
                  <c:v>197</c:v>
                </c:pt>
                <c:pt idx="14">
                  <c:v>163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3940</c:v>
                </c:pt>
                <c:pt idx="5">
                  <c:v>4586</c:v>
                </c:pt>
                <c:pt idx="8">
                  <c:v>4552</c:v>
                </c:pt>
                <c:pt idx="11">
                  <c:v>4795</c:v>
                </c:pt>
                <c:pt idx="14">
                  <c:v>4750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1828</c:v>
                </c:pt>
                <c:pt idx="3">
                  <c:v>1788</c:v>
                </c:pt>
                <c:pt idx="6">
                  <c:v>1581</c:v>
                </c:pt>
                <c:pt idx="9">
                  <c:v>1480</c:v>
                </c:pt>
                <c:pt idx="12">
                  <c:v>1333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1361</c:v>
                </c:pt>
                <c:pt idx="3">
                  <c:v>1358</c:v>
                </c:pt>
                <c:pt idx="6">
                  <c:v>1312</c:v>
                </c:pt>
                <c:pt idx="9">
                  <c:v>989</c:v>
                </c:pt>
                <c:pt idx="12">
                  <c:v>766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9576</c:v>
                </c:pt>
                <c:pt idx="3">
                  <c:v>9553</c:v>
                </c:pt>
                <c:pt idx="6">
                  <c:v>9784</c:v>
                </c:pt>
                <c:pt idx="9">
                  <c:v>9820</c:v>
                </c:pt>
                <c:pt idx="12">
                  <c:v>9715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171</c:v>
                </c:pt>
                <c:pt idx="3">
                  <c:v>265</c:v>
                </c:pt>
                <c:pt idx="6">
                  <c:v>207</c:v>
                </c:pt>
                <c:pt idx="9">
                  <c:v>162</c:v>
                </c:pt>
                <c:pt idx="12">
                  <c:v>138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10322</c:v>
                </c:pt>
                <c:pt idx="3">
                  <c:v>11082</c:v>
                </c:pt>
                <c:pt idx="6">
                  <c:v>11345</c:v>
                </c:pt>
                <c:pt idx="9">
                  <c:v>11279</c:v>
                </c:pt>
                <c:pt idx="12">
                  <c:v>10950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108544"/>
        <c:axId val="16211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3265</c:v>
                </c:pt>
                <c:pt idx="2">
                  <c:v>#N/A</c:v>
                </c:pt>
                <c:pt idx="3">
                  <c:v>#N/A</c:v>
                </c:pt>
                <c:pt idx="4">
                  <c:v>2961</c:v>
                </c:pt>
                <c:pt idx="5">
                  <c:v>#N/A</c:v>
                </c:pt>
                <c:pt idx="6">
                  <c:v>#N/A</c:v>
                </c:pt>
                <c:pt idx="7">
                  <c:v>3265</c:v>
                </c:pt>
                <c:pt idx="8">
                  <c:v>#N/A</c:v>
                </c:pt>
                <c:pt idx="9">
                  <c:v>#N/A</c:v>
                </c:pt>
                <c:pt idx="10">
                  <c:v>2750</c:v>
                </c:pt>
                <c:pt idx="11">
                  <c:v>#N/A</c:v>
                </c:pt>
                <c:pt idx="12">
                  <c:v>#N/A</c:v>
                </c:pt>
                <c:pt idx="13">
                  <c:v>2216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108544"/>
        <c:axId val="162110464"/>
      </c:lineChart>
      <c:catAx>
        <c:axId val="1621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10464"/>
        <c:crosses val="autoZero"/>
        <c:auto val="1"/>
        <c:lblAlgn val="ctr"/>
        <c:lblOffset val="100"/>
        <c:tickLblSkip val="1"/>
        <c:tickMarkSkip val="1"/>
        <c:noMultiLvlLbl val="0"/>
      </c:catAx>
      <c:valAx>
        <c:axId val="1621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50.1</c:v>
                </c:pt>
                <c:pt idx="4">
                  <c:v>51.5</c:v>
                </c:pt>
              </c:numCache>
            </c:numRef>
          </c:xVal>
          <c:yVal>
            <c:numRef>
              <c:f>公会計指標分析・財政指標組合せ分析表!$K$51:$O$51</c:f>
              <c:numCache>
                <c:formatCode>#,##0.0;"▲ "#,##0.0</c:formatCode>
                <c:ptCount val="5"/>
                <c:pt idx="3">
                  <c:v>42.1</c:v>
                </c:pt>
                <c:pt idx="4">
                  <c:v>34.1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931968"/>
        <c:axId val="48933888"/>
      </c:scatterChart>
      <c:valAx>
        <c:axId val="48931968"/>
        <c:scaling>
          <c:orientation val="minMax"/>
          <c:max val="55.2"/>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33888"/>
        <c:crosses val="autoZero"/>
        <c:crossBetween val="midCat"/>
      </c:valAx>
      <c:valAx>
        <c:axId val="48933888"/>
        <c:scaling>
          <c:orientation val="minMax"/>
          <c:max val="6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3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12.5</c:v>
                </c:pt>
                <c:pt idx="2">
                  <c:v>11.4</c:v>
                </c:pt>
                <c:pt idx="3">
                  <c:v>10.5</c:v>
                </c:pt>
                <c:pt idx="4">
                  <c:v>9.9</c:v>
                </c:pt>
              </c:numCache>
            </c:numRef>
          </c:xVal>
          <c:yVal>
            <c:numRef>
              <c:f>公会計指標分析・財政指標組合せ分析表!$K$73:$O$73</c:f>
              <c:numCache>
                <c:formatCode>#,##0.0;"▲ "#,##0.0</c:formatCode>
                <c:ptCount val="5"/>
                <c:pt idx="0">
                  <c:v>50.3</c:v>
                </c:pt>
                <c:pt idx="1">
                  <c:v>45.3</c:v>
                </c:pt>
                <c:pt idx="2">
                  <c:v>51.4</c:v>
                </c:pt>
                <c:pt idx="3">
                  <c:v>42.1</c:v>
                </c:pt>
                <c:pt idx="4">
                  <c:v>34.1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1403355702289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57595211679251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6980480"/>
        <c:axId val="106982400"/>
      </c:scatterChart>
      <c:valAx>
        <c:axId val="106980480"/>
        <c:scaling>
          <c:orientation val="minMax"/>
          <c:max val="14.1"/>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82400"/>
        <c:crosses val="autoZero"/>
        <c:crossBetween val="midCat"/>
      </c:valAx>
      <c:valAx>
        <c:axId val="106982400"/>
        <c:scaling>
          <c:orientation val="minMax"/>
          <c:max val="9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80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共施設の耐震化のために発行した地方債の償還が始まり、元利償還金が増加したものの、一部事務組合等が起こした地方債の元利償還負担金や債務負担行為に基づく支出が減少したことにより、実質公債費比率の分子は、昨年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しかしながら、今後、施設整備などのために一部事務組合等が起こした地方債の元利償還金に対する負担金に加え、公営企業債等が増加する見込みである。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これらのことから、新規地方債の発行にあたっては慎重な対応に努め、健全な財政運営を行っていく。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一般会計等に係る地方債の現在高や一部事務組合が起こした地方債に係る償還金負担見込額、退職手当負担見込額などが減少したことから、昨年に比べ、将来負担比率の分子は減少した。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全国の水準よりやや下回っているが、引き続き行財政改革を推進し、より健全な財政運営に努めていく。</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有形固定資産の減価償却率については、他の類似団体すべてが平成</a:t>
          </a:r>
          <a:r>
            <a:rPr kumimoji="1" lang="en-US" altLang="ja-JP" sz="1100">
              <a:latin typeface="ＭＳ Ｐゴシック"/>
            </a:rPr>
            <a:t>28</a:t>
          </a:r>
          <a:r>
            <a:rPr kumimoji="1" lang="ja-JP" altLang="en-US" sz="1100">
              <a:latin typeface="ＭＳ Ｐゴシック"/>
            </a:rPr>
            <a:t>年度末の状況を公表していないため、客観的な分析はできないが、本市の減価償却率については、前年度に比べ</a:t>
          </a:r>
          <a:r>
            <a:rPr kumimoji="1" lang="en-US" altLang="ja-JP" sz="1100">
              <a:latin typeface="ＭＳ Ｐゴシック"/>
            </a:rPr>
            <a:t>1.4</a:t>
          </a:r>
          <a:r>
            <a:rPr kumimoji="1" lang="ja-JP" altLang="en-US" sz="1100">
              <a:latin typeface="ＭＳ Ｐゴシック"/>
            </a:rPr>
            <a:t>ポイント上昇し</a:t>
          </a:r>
          <a:r>
            <a:rPr kumimoji="1" lang="en-US" altLang="ja-JP" sz="1100">
              <a:latin typeface="ＭＳ Ｐゴシック"/>
            </a:rPr>
            <a:t>51.5</a:t>
          </a:r>
          <a:r>
            <a:rPr kumimoji="1" lang="ja-JP" altLang="en-US" sz="1100">
              <a:latin typeface="ＭＳ Ｐゴシック"/>
            </a:rPr>
            <a:t>％となっている。</a:t>
          </a:r>
        </a:p>
        <a:p>
          <a:r>
            <a:rPr kumimoji="1" lang="ja-JP" altLang="en-US" sz="1100">
              <a:latin typeface="ＭＳ Ｐゴシック"/>
            </a:rPr>
            <a:t>　公共施設等総合管理計画に基づき、施設の劣化や損傷が致命的になる前に適切な措置を実施する「予防保全」の考え方による計画的な維持管理・更新を行っていく。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9"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3175</xdr:rowOff>
    </xdr:from>
    <xdr:to>
      <xdr:col>3</xdr:col>
      <xdr:colOff>1222375</xdr:colOff>
      <xdr:row>30</xdr:row>
      <xdr:rowOff>104775</xdr:rowOff>
    </xdr:to>
    <xdr:sp macro="" textlink="">
      <xdr:nvSpPr>
        <xdr:cNvPr id="77" name="円/楕円 76"/>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153052</xdr:rowOff>
    </xdr:from>
    <xdr:ext cx="405111" cy="259045"/>
    <xdr:sp macro="" textlink="">
      <xdr:nvSpPr>
        <xdr:cNvPr id="78" name="有形固定資産減価償却率該当値テキスト"/>
        <xdr:cNvSpPr txBox="1"/>
      </xdr:nvSpPr>
      <xdr:spPr>
        <a:xfrm>
          <a:off x="48133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53552</xdr:rowOff>
    </xdr:from>
    <xdr:to>
      <xdr:col>3</xdr:col>
      <xdr:colOff>511175</xdr:colOff>
      <xdr:row>30</xdr:row>
      <xdr:rowOff>155152</xdr:rowOff>
    </xdr:to>
    <xdr:sp macro="" textlink="">
      <xdr:nvSpPr>
        <xdr:cNvPr id="79" name="円/楕円 78"/>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53975</xdr:rowOff>
    </xdr:from>
    <xdr:to>
      <xdr:col>3</xdr:col>
      <xdr:colOff>1171575</xdr:colOff>
      <xdr:row>30</xdr:row>
      <xdr:rowOff>104352</xdr:rowOff>
    </xdr:to>
    <xdr:cxnSp macro="">
      <xdr:nvCxnSpPr>
        <xdr:cNvPr id="80" name="直線コネクタ 79"/>
        <xdr:cNvCxnSpPr/>
      </xdr:nvCxnSpPr>
      <xdr:spPr>
        <a:xfrm flipV="1">
          <a:off x="4051300" y="597852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31344</xdr:rowOff>
    </xdr:from>
    <xdr:ext cx="405111" cy="259045"/>
    <xdr:sp macro="" textlink="">
      <xdr:nvSpPr>
        <xdr:cNvPr id="81"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146279</xdr:rowOff>
    </xdr:from>
    <xdr:ext cx="405111" cy="259045"/>
    <xdr:sp macro="" textlink="">
      <xdr:nvSpPr>
        <xdr:cNvPr id="82" name="n_1mainValue有形固定資産減価償却率"/>
        <xdr:cNvSpPr txBox="1"/>
      </xdr:nvSpPr>
      <xdr:spPr>
        <a:xfrm>
          <a:off x="3836043"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66548</xdr:rowOff>
    </xdr:from>
    <xdr:to>
      <xdr:col>6</xdr:col>
      <xdr:colOff>561975</xdr:colOff>
      <xdr:row>34</xdr:row>
      <xdr:rowOff>168148</xdr:rowOff>
    </xdr:to>
    <xdr:sp macro="" textlink="">
      <xdr:nvSpPr>
        <xdr:cNvPr id="67" name="円/楕円 66"/>
        <xdr:cNvSpPr/>
      </xdr:nvSpPr>
      <xdr:spPr>
        <a:xfrm>
          <a:off x="4584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89425</xdr:rowOff>
    </xdr:from>
    <xdr:ext cx="405111" cy="259045"/>
    <xdr:sp macro="" textlink="">
      <xdr:nvSpPr>
        <xdr:cNvPr id="68" name="【道路】&#10;有形固定資産減価償却率該当値テキスト"/>
        <xdr:cNvSpPr txBox="1"/>
      </xdr:nvSpPr>
      <xdr:spPr>
        <a:xfrm>
          <a:off x="4724400"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107696</xdr:rowOff>
    </xdr:from>
    <xdr:to>
      <xdr:col>5</xdr:col>
      <xdr:colOff>409575</xdr:colOff>
      <xdr:row>35</xdr:row>
      <xdr:rowOff>37846</xdr:rowOff>
    </xdr:to>
    <xdr:sp macro="" textlink="">
      <xdr:nvSpPr>
        <xdr:cNvPr id="69" name="円/楕円 68"/>
        <xdr:cNvSpPr/>
      </xdr:nvSpPr>
      <xdr:spPr>
        <a:xfrm>
          <a:off x="3746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117348</xdr:rowOff>
    </xdr:from>
    <xdr:to>
      <xdr:col>6</xdr:col>
      <xdr:colOff>511175</xdr:colOff>
      <xdr:row>34</xdr:row>
      <xdr:rowOff>158496</xdr:rowOff>
    </xdr:to>
    <xdr:cxnSp macro="">
      <xdr:nvCxnSpPr>
        <xdr:cNvPr id="70" name="直線コネクタ 69"/>
        <xdr:cNvCxnSpPr/>
      </xdr:nvCxnSpPr>
      <xdr:spPr>
        <a:xfrm flipV="1">
          <a:off x="3797300" y="5946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24655</xdr:rowOff>
    </xdr:from>
    <xdr:ext cx="405111" cy="259045"/>
    <xdr:sp macro="" textlink="">
      <xdr:nvSpPr>
        <xdr:cNvPr id="71"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28973</xdr:rowOff>
    </xdr:from>
    <xdr:ext cx="405111" cy="259045"/>
    <xdr:sp macro="" textlink="">
      <xdr:nvSpPr>
        <xdr:cNvPr id="72" name="n_1mainValue【道路】&#10;有形固定資産減価償却率"/>
        <xdr:cNvSpPr txBox="1"/>
      </xdr:nvSpPr>
      <xdr:spPr>
        <a:xfrm>
          <a:off x="3582043" y="602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17508</xdr:rowOff>
    </xdr:from>
    <xdr:ext cx="534377" cy="259045"/>
    <xdr:sp macro="" textlink="">
      <xdr:nvSpPr>
        <xdr:cNvPr id="100" name="【道路】&#10;一人当たり延長平均値テキスト"/>
        <xdr:cNvSpPr txBox="1"/>
      </xdr:nvSpPr>
      <xdr:spPr>
        <a:xfrm>
          <a:off x="10566400" y="6532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148570</xdr:rowOff>
    </xdr:from>
    <xdr:to>
      <xdr:col>15</xdr:col>
      <xdr:colOff>231775</xdr:colOff>
      <xdr:row>42</xdr:row>
      <xdr:rowOff>78720</xdr:rowOff>
    </xdr:to>
    <xdr:sp macro="" textlink="">
      <xdr:nvSpPr>
        <xdr:cNvPr id="108" name="円/楕円 107"/>
        <xdr:cNvSpPr/>
      </xdr:nvSpPr>
      <xdr:spPr>
        <a:xfrm>
          <a:off x="10426700" y="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63497</xdr:rowOff>
    </xdr:from>
    <xdr:ext cx="469744" cy="259045"/>
    <xdr:sp macro="" textlink="">
      <xdr:nvSpPr>
        <xdr:cNvPr id="109" name="【道路】&#10;一人当たり延長該当値テキスト"/>
        <xdr:cNvSpPr txBox="1"/>
      </xdr:nvSpPr>
      <xdr:spPr>
        <a:xfrm>
          <a:off x="10566400" y="70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149667</xdr:rowOff>
    </xdr:from>
    <xdr:to>
      <xdr:col>14</xdr:col>
      <xdr:colOff>79375</xdr:colOff>
      <xdr:row>42</xdr:row>
      <xdr:rowOff>79817</xdr:rowOff>
    </xdr:to>
    <xdr:sp macro="" textlink="">
      <xdr:nvSpPr>
        <xdr:cNvPr id="110" name="円/楕円 109"/>
        <xdr:cNvSpPr/>
      </xdr:nvSpPr>
      <xdr:spPr>
        <a:xfrm>
          <a:off x="9588500" y="71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27920</xdr:rowOff>
    </xdr:from>
    <xdr:to>
      <xdr:col>15</xdr:col>
      <xdr:colOff>180975</xdr:colOff>
      <xdr:row>42</xdr:row>
      <xdr:rowOff>29017</xdr:rowOff>
    </xdr:to>
    <xdr:cxnSp macro="">
      <xdr:nvCxnSpPr>
        <xdr:cNvPr id="111" name="直線コネクタ 110"/>
        <xdr:cNvCxnSpPr/>
      </xdr:nvCxnSpPr>
      <xdr:spPr>
        <a:xfrm flipV="1">
          <a:off x="9639300" y="7228820"/>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70055</xdr:rowOff>
    </xdr:from>
    <xdr:ext cx="534377" cy="259045"/>
    <xdr:sp macro="" textlink="">
      <xdr:nvSpPr>
        <xdr:cNvPr id="112"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70944</xdr:rowOff>
    </xdr:from>
    <xdr:ext cx="469744" cy="259045"/>
    <xdr:sp macro="" textlink="">
      <xdr:nvSpPr>
        <xdr:cNvPr id="113" name="n_1mainValue【道路】&#10;一人当たり延長"/>
        <xdr:cNvSpPr txBox="1"/>
      </xdr:nvSpPr>
      <xdr:spPr>
        <a:xfrm>
          <a:off x="9391727" y="727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164101</xdr:rowOff>
    </xdr:from>
    <xdr:ext cx="405111" cy="259045"/>
    <xdr:sp macro="" textlink="">
      <xdr:nvSpPr>
        <xdr:cNvPr id="141" name="【橋りょう・トンネル】&#10;有形固定資産減価償却率平均値テキスト"/>
        <xdr:cNvSpPr txBox="1"/>
      </xdr:nvSpPr>
      <xdr:spPr>
        <a:xfrm>
          <a:off x="4724400" y="993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3" name="フローチャート : 判断 142"/>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15494</xdr:rowOff>
    </xdr:from>
    <xdr:to>
      <xdr:col>6</xdr:col>
      <xdr:colOff>561975</xdr:colOff>
      <xdr:row>61</xdr:row>
      <xdr:rowOff>117094</xdr:rowOff>
    </xdr:to>
    <xdr:sp macro="" textlink="">
      <xdr:nvSpPr>
        <xdr:cNvPr id="149" name="円/楕円 148"/>
        <xdr:cNvSpPr/>
      </xdr:nvSpPr>
      <xdr:spPr>
        <a:xfrm>
          <a:off x="4584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165371</xdr:rowOff>
    </xdr:from>
    <xdr:ext cx="405111" cy="259045"/>
    <xdr:sp macro="" textlink="">
      <xdr:nvSpPr>
        <xdr:cNvPr id="150" name="【橋りょう・トンネル】&#10;有形固定資産減価償却率該当値テキスト"/>
        <xdr:cNvSpPr txBox="1"/>
      </xdr:nvSpPr>
      <xdr:spPr>
        <a:xfrm>
          <a:off x="4724400"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56642</xdr:rowOff>
    </xdr:from>
    <xdr:to>
      <xdr:col>5</xdr:col>
      <xdr:colOff>409575</xdr:colOff>
      <xdr:row>61</xdr:row>
      <xdr:rowOff>158242</xdr:rowOff>
    </xdr:to>
    <xdr:sp macro="" textlink="">
      <xdr:nvSpPr>
        <xdr:cNvPr id="151" name="円/楕円 150"/>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66294</xdr:rowOff>
    </xdr:from>
    <xdr:to>
      <xdr:col>6</xdr:col>
      <xdr:colOff>511175</xdr:colOff>
      <xdr:row>61</xdr:row>
      <xdr:rowOff>107442</xdr:rowOff>
    </xdr:to>
    <xdr:cxnSp macro="">
      <xdr:nvCxnSpPr>
        <xdr:cNvPr id="152" name="直線コネクタ 151"/>
        <xdr:cNvCxnSpPr/>
      </xdr:nvCxnSpPr>
      <xdr:spPr>
        <a:xfrm flipV="1">
          <a:off x="3797300" y="105247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161053</xdr:rowOff>
    </xdr:from>
    <xdr:ext cx="405111" cy="259045"/>
    <xdr:sp macro="" textlink="">
      <xdr:nvSpPr>
        <xdr:cNvPr id="153"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149369</xdr:rowOff>
    </xdr:from>
    <xdr:ext cx="405111" cy="259045"/>
    <xdr:sp macro="" textlink="">
      <xdr:nvSpPr>
        <xdr:cNvPr id="154" name="n_1mainValue【橋りょう・トンネ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42360</xdr:rowOff>
    </xdr:from>
    <xdr:ext cx="599010" cy="259045"/>
    <xdr:sp macro="" textlink="">
      <xdr:nvSpPr>
        <xdr:cNvPr id="180" name="【橋りょう・トンネル】&#10;一人当たり有形固定資産（償却資産）額平均値テキスト"/>
        <xdr:cNvSpPr txBox="1"/>
      </xdr:nvSpPr>
      <xdr:spPr>
        <a:xfrm>
          <a:off x="10566400" y="9986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82" name="フローチャート : 判断 181"/>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166278</xdr:rowOff>
    </xdr:from>
    <xdr:to>
      <xdr:col>15</xdr:col>
      <xdr:colOff>231775</xdr:colOff>
      <xdr:row>62</xdr:row>
      <xdr:rowOff>96428</xdr:rowOff>
    </xdr:to>
    <xdr:sp macro="" textlink="">
      <xdr:nvSpPr>
        <xdr:cNvPr id="188" name="円/楕円 187"/>
        <xdr:cNvSpPr/>
      </xdr:nvSpPr>
      <xdr:spPr>
        <a:xfrm>
          <a:off x="10426700" y="106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144705</xdr:rowOff>
    </xdr:from>
    <xdr:ext cx="599010" cy="259045"/>
    <xdr:sp macro="" textlink="">
      <xdr:nvSpPr>
        <xdr:cNvPr id="189" name="【橋りょう・トンネル】&#10;一人当たり有形固定資産（償却資産）額該当値テキスト"/>
        <xdr:cNvSpPr txBox="1"/>
      </xdr:nvSpPr>
      <xdr:spPr>
        <a:xfrm>
          <a:off x="10566400" y="106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132,016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8368</xdr:rowOff>
    </xdr:from>
    <xdr:to>
      <xdr:col>14</xdr:col>
      <xdr:colOff>79375</xdr:colOff>
      <xdr:row>62</xdr:row>
      <xdr:rowOff>109968</xdr:rowOff>
    </xdr:to>
    <xdr:sp macro="" textlink="">
      <xdr:nvSpPr>
        <xdr:cNvPr id="190" name="円/楕円 189"/>
        <xdr:cNvSpPr/>
      </xdr:nvSpPr>
      <xdr:spPr>
        <a:xfrm>
          <a:off x="9588500" y="106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45628</xdr:rowOff>
    </xdr:from>
    <xdr:to>
      <xdr:col>15</xdr:col>
      <xdr:colOff>180975</xdr:colOff>
      <xdr:row>62</xdr:row>
      <xdr:rowOff>59168</xdr:rowOff>
    </xdr:to>
    <xdr:cxnSp macro="">
      <xdr:nvCxnSpPr>
        <xdr:cNvPr id="191" name="直線コネクタ 190"/>
        <xdr:cNvCxnSpPr/>
      </xdr:nvCxnSpPr>
      <xdr:spPr>
        <a:xfrm flipV="1">
          <a:off x="9639300" y="10675528"/>
          <a:ext cx="8382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8823</xdr:rowOff>
    </xdr:from>
    <xdr:ext cx="599010" cy="259045"/>
    <xdr:sp macro="" textlink="">
      <xdr:nvSpPr>
        <xdr:cNvPr id="19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101095</xdr:rowOff>
    </xdr:from>
    <xdr:ext cx="599010" cy="259045"/>
    <xdr:sp macro="" textlink="">
      <xdr:nvSpPr>
        <xdr:cNvPr id="193" name="n_1mainValue【橋りょう・トンネル】&#10;一人当たり有形固定資産（償却資産）額"/>
        <xdr:cNvSpPr txBox="1"/>
      </xdr:nvSpPr>
      <xdr:spPr>
        <a:xfrm>
          <a:off x="9327094" y="1073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59707</xdr:rowOff>
    </xdr:from>
    <xdr:ext cx="405111" cy="259045"/>
    <xdr:sp macro="" textlink="">
      <xdr:nvSpPr>
        <xdr:cNvPr id="223" name="【公営住宅】&#10;有形固定資産減価償却率平均値テキスト"/>
        <xdr:cNvSpPr txBox="1"/>
      </xdr:nvSpPr>
      <xdr:spPr>
        <a:xfrm>
          <a:off x="47244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5" name="フローチャート : 判断 22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74930</xdr:rowOff>
    </xdr:from>
    <xdr:to>
      <xdr:col>6</xdr:col>
      <xdr:colOff>561975</xdr:colOff>
      <xdr:row>86</xdr:row>
      <xdr:rowOff>5080</xdr:rowOff>
    </xdr:to>
    <xdr:sp macro="" textlink="">
      <xdr:nvSpPr>
        <xdr:cNvPr id="231" name="円/楕円 230"/>
        <xdr:cNvSpPr/>
      </xdr:nvSpPr>
      <xdr:spPr>
        <a:xfrm>
          <a:off x="4584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53357</xdr:rowOff>
    </xdr:from>
    <xdr:ext cx="405111" cy="259045"/>
    <xdr:sp macro="" textlink="">
      <xdr:nvSpPr>
        <xdr:cNvPr id="232" name="【公営住宅】&#10;有形固定資産減価償却率該当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25400</xdr:rowOff>
    </xdr:from>
    <xdr:to>
      <xdr:col>5</xdr:col>
      <xdr:colOff>409575</xdr:colOff>
      <xdr:row>85</xdr:row>
      <xdr:rowOff>127000</xdr:rowOff>
    </xdr:to>
    <xdr:sp macro="" textlink="">
      <xdr:nvSpPr>
        <xdr:cNvPr id="233" name="円/楕円 232"/>
        <xdr:cNvSpPr/>
      </xdr:nvSpPr>
      <xdr:spPr>
        <a:xfrm>
          <a:off x="3746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76200</xdr:rowOff>
    </xdr:from>
    <xdr:to>
      <xdr:col>6</xdr:col>
      <xdr:colOff>511175</xdr:colOff>
      <xdr:row>85</xdr:row>
      <xdr:rowOff>125730</xdr:rowOff>
    </xdr:to>
    <xdr:cxnSp macro="">
      <xdr:nvCxnSpPr>
        <xdr:cNvPr id="234" name="直線コネクタ 233"/>
        <xdr:cNvCxnSpPr/>
      </xdr:nvCxnSpPr>
      <xdr:spPr>
        <a:xfrm>
          <a:off x="3797300" y="14649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17797</xdr:rowOff>
    </xdr:from>
    <xdr:ext cx="405111" cy="259045"/>
    <xdr:sp macro="" textlink="">
      <xdr:nvSpPr>
        <xdr:cNvPr id="235"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118127</xdr:rowOff>
    </xdr:from>
    <xdr:ext cx="405111" cy="259045"/>
    <xdr:sp macro="" textlink="">
      <xdr:nvSpPr>
        <xdr:cNvPr id="236" name="n_1mainValue【公営住宅】&#10;有形固定資産減価償却率"/>
        <xdr:cNvSpPr txBox="1"/>
      </xdr:nvSpPr>
      <xdr:spPr>
        <a:xfrm>
          <a:off x="3582043"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68"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70" name="フローチャート : 判断 269"/>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70576</xdr:rowOff>
    </xdr:from>
    <xdr:to>
      <xdr:col>15</xdr:col>
      <xdr:colOff>231775</xdr:colOff>
      <xdr:row>81</xdr:row>
      <xdr:rowOff>726</xdr:rowOff>
    </xdr:to>
    <xdr:sp macro="" textlink="">
      <xdr:nvSpPr>
        <xdr:cNvPr id="276" name="円/楕円 275"/>
        <xdr:cNvSpPr/>
      </xdr:nvSpPr>
      <xdr:spPr>
        <a:xfrm>
          <a:off x="10426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93453</xdr:rowOff>
    </xdr:from>
    <xdr:ext cx="469744" cy="259045"/>
    <xdr:sp macro="" textlink="">
      <xdr:nvSpPr>
        <xdr:cNvPr id="277" name="【公営住宅】&#10;一人当たり面積該当値テキスト"/>
        <xdr:cNvSpPr txBox="1"/>
      </xdr:nvSpPr>
      <xdr:spPr>
        <a:xfrm>
          <a:off x="10566400"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73842</xdr:rowOff>
    </xdr:from>
    <xdr:to>
      <xdr:col>14</xdr:col>
      <xdr:colOff>79375</xdr:colOff>
      <xdr:row>80</xdr:row>
      <xdr:rowOff>3992</xdr:rowOff>
    </xdr:to>
    <xdr:sp macro="" textlink="">
      <xdr:nvSpPr>
        <xdr:cNvPr id="278" name="円/楕円 277"/>
        <xdr:cNvSpPr/>
      </xdr:nvSpPr>
      <xdr:spPr>
        <a:xfrm>
          <a:off x="9588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124642</xdr:rowOff>
    </xdr:from>
    <xdr:to>
      <xdr:col>15</xdr:col>
      <xdr:colOff>180975</xdr:colOff>
      <xdr:row>80</xdr:row>
      <xdr:rowOff>121376</xdr:rowOff>
    </xdr:to>
    <xdr:cxnSp macro="">
      <xdr:nvCxnSpPr>
        <xdr:cNvPr id="279" name="直線コネクタ 278"/>
        <xdr:cNvCxnSpPr/>
      </xdr:nvCxnSpPr>
      <xdr:spPr>
        <a:xfrm>
          <a:off x="9639300" y="13669192"/>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8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166569</xdr:rowOff>
    </xdr:from>
    <xdr:ext cx="469744" cy="259045"/>
    <xdr:sp macro="" textlink="">
      <xdr:nvSpPr>
        <xdr:cNvPr id="281" name="n_1mainValue【公営住宅】&#10;一人当たり面積"/>
        <xdr:cNvSpPr txBox="1"/>
      </xdr:nvSpPr>
      <xdr:spPr>
        <a:xfrm>
          <a:off x="9391727" y="1371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2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25" name="フローチャート : 判断 32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154940</xdr:rowOff>
    </xdr:from>
    <xdr:to>
      <xdr:col>23</xdr:col>
      <xdr:colOff>568325</xdr:colOff>
      <xdr:row>35</xdr:row>
      <xdr:rowOff>85090</xdr:rowOff>
    </xdr:to>
    <xdr:sp macro="" textlink="">
      <xdr:nvSpPr>
        <xdr:cNvPr id="331" name="円/楕円 330"/>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6367</xdr:rowOff>
    </xdr:from>
    <xdr:ext cx="405111" cy="259045"/>
    <xdr:sp macro="" textlink="">
      <xdr:nvSpPr>
        <xdr:cNvPr id="332" name="【認定こども園・幼稚園・保育所】&#10;有形固定資産減価償却率該当値テキスト"/>
        <xdr:cNvSpPr txBox="1"/>
      </xdr:nvSpPr>
      <xdr:spPr>
        <a:xfrm>
          <a:off x="164084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55880</xdr:rowOff>
    </xdr:from>
    <xdr:to>
      <xdr:col>22</xdr:col>
      <xdr:colOff>415925</xdr:colOff>
      <xdr:row>35</xdr:row>
      <xdr:rowOff>157480</xdr:rowOff>
    </xdr:to>
    <xdr:sp macro="" textlink="">
      <xdr:nvSpPr>
        <xdr:cNvPr id="333" name="円/楕円 332"/>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34290</xdr:rowOff>
    </xdr:from>
    <xdr:to>
      <xdr:col>23</xdr:col>
      <xdr:colOff>517525</xdr:colOff>
      <xdr:row>35</xdr:row>
      <xdr:rowOff>106680</xdr:rowOff>
    </xdr:to>
    <xdr:cxnSp macro="">
      <xdr:nvCxnSpPr>
        <xdr:cNvPr id="334" name="直線コネクタ 333"/>
        <xdr:cNvCxnSpPr/>
      </xdr:nvCxnSpPr>
      <xdr:spPr>
        <a:xfrm flipV="1">
          <a:off x="15481300" y="60350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135272</xdr:rowOff>
    </xdr:from>
    <xdr:ext cx="405111" cy="259045"/>
    <xdr:sp macro="" textlink="">
      <xdr:nvSpPr>
        <xdr:cNvPr id="335"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2557</xdr:rowOff>
    </xdr:from>
    <xdr:ext cx="405111" cy="259045"/>
    <xdr:sp macro="" textlink="">
      <xdr:nvSpPr>
        <xdr:cNvPr id="336" name="n_1mainValue【認定こども園・幼稚園・保育所】&#10;有形固定資産減価償却率"/>
        <xdr:cNvSpPr txBox="1"/>
      </xdr:nvSpPr>
      <xdr:spPr>
        <a:xfrm>
          <a:off x="15266043"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147337</xdr:rowOff>
    </xdr:from>
    <xdr:ext cx="469744" cy="259045"/>
    <xdr:sp macro="" textlink="">
      <xdr:nvSpPr>
        <xdr:cNvPr id="365" name="【認定こども園・幼稚園・保育所】&#10;一人当たり面積平均値テキスト"/>
        <xdr:cNvSpPr txBox="1"/>
      </xdr:nvSpPr>
      <xdr:spPr>
        <a:xfrm>
          <a:off x="2225040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67" name="フローチャート : 判断 36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166370</xdr:rowOff>
    </xdr:from>
    <xdr:to>
      <xdr:col>32</xdr:col>
      <xdr:colOff>238125</xdr:colOff>
      <xdr:row>41</xdr:row>
      <xdr:rowOff>96520</xdr:rowOff>
    </xdr:to>
    <xdr:sp macro="" textlink="">
      <xdr:nvSpPr>
        <xdr:cNvPr id="373" name="円/楕円 372"/>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81297</xdr:rowOff>
    </xdr:from>
    <xdr:ext cx="469744" cy="259045"/>
    <xdr:sp macro="" textlink="">
      <xdr:nvSpPr>
        <xdr:cNvPr id="374" name="【認定こども園・幼稚園・保育所】&#10;一人当たり面積該当値テキスト"/>
        <xdr:cNvSpPr txBox="1"/>
      </xdr:nvSpPr>
      <xdr:spPr>
        <a:xfrm>
          <a:off x="222504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166370</xdr:rowOff>
    </xdr:from>
    <xdr:to>
      <xdr:col>31</xdr:col>
      <xdr:colOff>85725</xdr:colOff>
      <xdr:row>41</xdr:row>
      <xdr:rowOff>96520</xdr:rowOff>
    </xdr:to>
    <xdr:sp macro="" textlink="">
      <xdr:nvSpPr>
        <xdr:cNvPr id="375" name="円/楕円 374"/>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45720</xdr:rowOff>
    </xdr:from>
    <xdr:to>
      <xdr:col>32</xdr:col>
      <xdr:colOff>187325</xdr:colOff>
      <xdr:row>41</xdr:row>
      <xdr:rowOff>45720</xdr:rowOff>
    </xdr:to>
    <xdr:cxnSp macro="">
      <xdr:nvCxnSpPr>
        <xdr:cNvPr id="376" name="直線コネクタ 375"/>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86377</xdr:rowOff>
    </xdr:from>
    <xdr:ext cx="469744" cy="259045"/>
    <xdr:sp macro="" textlink="">
      <xdr:nvSpPr>
        <xdr:cNvPr id="377"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87647</xdr:rowOff>
    </xdr:from>
    <xdr:ext cx="469744" cy="259045"/>
    <xdr:sp macro="" textlink="">
      <xdr:nvSpPr>
        <xdr:cNvPr id="378"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408" name="【学校施設】&#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10" name="フローチャート : 判断 409"/>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6350</xdr:rowOff>
    </xdr:from>
    <xdr:to>
      <xdr:col>23</xdr:col>
      <xdr:colOff>568325</xdr:colOff>
      <xdr:row>63</xdr:row>
      <xdr:rowOff>107950</xdr:rowOff>
    </xdr:to>
    <xdr:sp macro="" textlink="">
      <xdr:nvSpPr>
        <xdr:cNvPr id="416" name="円/楕円 415"/>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92727</xdr:rowOff>
    </xdr:from>
    <xdr:ext cx="405111" cy="259045"/>
    <xdr:sp macro="" textlink="">
      <xdr:nvSpPr>
        <xdr:cNvPr id="417" name="【学校施設】&#10;有形固定資産減価償却率該当値テキスト"/>
        <xdr:cNvSpPr txBox="1"/>
      </xdr:nvSpPr>
      <xdr:spPr>
        <a:xfrm>
          <a:off x="164084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78740</xdr:rowOff>
    </xdr:from>
    <xdr:to>
      <xdr:col>22</xdr:col>
      <xdr:colOff>415925</xdr:colOff>
      <xdr:row>64</xdr:row>
      <xdr:rowOff>8890</xdr:rowOff>
    </xdr:to>
    <xdr:sp macro="" textlink="">
      <xdr:nvSpPr>
        <xdr:cNvPr id="418" name="円/楕円 417"/>
        <xdr:cNvSpPr/>
      </xdr:nvSpPr>
      <xdr:spPr>
        <a:xfrm>
          <a:off x="1543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57150</xdr:rowOff>
    </xdr:from>
    <xdr:to>
      <xdr:col>23</xdr:col>
      <xdr:colOff>517525</xdr:colOff>
      <xdr:row>63</xdr:row>
      <xdr:rowOff>129540</xdr:rowOff>
    </xdr:to>
    <xdr:cxnSp macro="">
      <xdr:nvCxnSpPr>
        <xdr:cNvPr id="419" name="直線コネクタ 418"/>
        <xdr:cNvCxnSpPr/>
      </xdr:nvCxnSpPr>
      <xdr:spPr>
        <a:xfrm flipV="1">
          <a:off x="15481300" y="108585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21607</xdr:rowOff>
    </xdr:from>
    <xdr:ext cx="405111" cy="259045"/>
    <xdr:sp macro="" textlink="">
      <xdr:nvSpPr>
        <xdr:cNvPr id="420"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17</xdr:rowOff>
    </xdr:from>
    <xdr:ext cx="405111" cy="259045"/>
    <xdr:sp macro="" textlink="">
      <xdr:nvSpPr>
        <xdr:cNvPr id="421" name="n_1mainValue【学校施設】&#10;有形固定資産減価償却率"/>
        <xdr:cNvSpPr txBox="1"/>
      </xdr:nvSpPr>
      <xdr:spPr>
        <a:xfrm>
          <a:off x="15266043"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5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55" name="フローチャート : 判断 45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6894</xdr:rowOff>
    </xdr:from>
    <xdr:to>
      <xdr:col>32</xdr:col>
      <xdr:colOff>238125</xdr:colOff>
      <xdr:row>60</xdr:row>
      <xdr:rowOff>108494</xdr:rowOff>
    </xdr:to>
    <xdr:sp macro="" textlink="">
      <xdr:nvSpPr>
        <xdr:cNvPr id="461" name="円/楕円 460"/>
        <xdr:cNvSpPr/>
      </xdr:nvSpPr>
      <xdr:spPr>
        <a:xfrm>
          <a:off x="22110700" y="102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29771</xdr:rowOff>
    </xdr:from>
    <xdr:ext cx="469744" cy="259045"/>
    <xdr:sp macro="" textlink="">
      <xdr:nvSpPr>
        <xdr:cNvPr id="462" name="【学校施設】&#10;一人当たり面積該当値テキスト"/>
        <xdr:cNvSpPr txBox="1"/>
      </xdr:nvSpPr>
      <xdr:spPr>
        <a:xfrm>
          <a:off x="22250400"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15603</xdr:rowOff>
    </xdr:from>
    <xdr:to>
      <xdr:col>31</xdr:col>
      <xdr:colOff>85725</xdr:colOff>
      <xdr:row>60</xdr:row>
      <xdr:rowOff>117203</xdr:rowOff>
    </xdr:to>
    <xdr:sp macro="" textlink="">
      <xdr:nvSpPr>
        <xdr:cNvPr id="463" name="円/楕円 462"/>
        <xdr:cNvSpPr/>
      </xdr:nvSpPr>
      <xdr:spPr>
        <a:xfrm>
          <a:off x="212725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57694</xdr:rowOff>
    </xdr:from>
    <xdr:to>
      <xdr:col>32</xdr:col>
      <xdr:colOff>187325</xdr:colOff>
      <xdr:row>60</xdr:row>
      <xdr:rowOff>66403</xdr:rowOff>
    </xdr:to>
    <xdr:cxnSp macro="">
      <xdr:nvCxnSpPr>
        <xdr:cNvPr id="464" name="直線コネクタ 463"/>
        <xdr:cNvCxnSpPr/>
      </xdr:nvCxnSpPr>
      <xdr:spPr>
        <a:xfrm flipV="1">
          <a:off x="21323300" y="1034469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91276</xdr:rowOff>
    </xdr:from>
    <xdr:ext cx="469744" cy="259045"/>
    <xdr:sp macro="" textlink="">
      <xdr:nvSpPr>
        <xdr:cNvPr id="46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108330</xdr:rowOff>
    </xdr:from>
    <xdr:ext cx="469744" cy="259045"/>
    <xdr:sp macro="" textlink="">
      <xdr:nvSpPr>
        <xdr:cNvPr id="466" name="n_1mainValue【学校施設】&#10;一人当たり面積"/>
        <xdr:cNvSpPr txBox="1"/>
      </xdr:nvSpPr>
      <xdr:spPr>
        <a:xfrm>
          <a:off x="21075727" y="103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92" name="直線コネクタ 49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9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94" name="直線コネクタ 49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9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96" name="直線コネクタ 49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157134</xdr:rowOff>
    </xdr:from>
    <xdr:ext cx="405111" cy="259045"/>
    <xdr:sp macro="" textlink="">
      <xdr:nvSpPr>
        <xdr:cNvPr id="497" name="【児童館】&#10;有形固定資産減価償却率平均値テキスト"/>
        <xdr:cNvSpPr txBox="1"/>
      </xdr:nvSpPr>
      <xdr:spPr>
        <a:xfrm>
          <a:off x="16408400" y="1421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98" name="フローチャート : 判断 49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99" name="フローチャート : 判断 49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34652</xdr:rowOff>
    </xdr:from>
    <xdr:to>
      <xdr:col>23</xdr:col>
      <xdr:colOff>568325</xdr:colOff>
      <xdr:row>86</xdr:row>
      <xdr:rowOff>136252</xdr:rowOff>
    </xdr:to>
    <xdr:sp macro="" textlink="">
      <xdr:nvSpPr>
        <xdr:cNvPr id="505" name="円/楕円 504"/>
        <xdr:cNvSpPr/>
      </xdr:nvSpPr>
      <xdr:spPr>
        <a:xfrm>
          <a:off x="16268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121029</xdr:rowOff>
    </xdr:from>
    <xdr:ext cx="340478" cy="259045"/>
    <xdr:sp macro="" textlink="">
      <xdr:nvSpPr>
        <xdr:cNvPr id="506" name="【児童館】&#10;有形固定資産減価償却率該当値テキスト"/>
        <xdr:cNvSpPr txBox="1"/>
      </xdr:nvSpPr>
      <xdr:spPr>
        <a:xfrm>
          <a:off x="16408400" y="14694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60779</xdr:rowOff>
    </xdr:from>
    <xdr:to>
      <xdr:col>22</xdr:col>
      <xdr:colOff>415925</xdr:colOff>
      <xdr:row>86</xdr:row>
      <xdr:rowOff>162379</xdr:rowOff>
    </xdr:to>
    <xdr:sp macro="" textlink="">
      <xdr:nvSpPr>
        <xdr:cNvPr id="507" name="円/楕円 506"/>
        <xdr:cNvSpPr/>
      </xdr:nvSpPr>
      <xdr:spPr>
        <a:xfrm>
          <a:off x="15430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85452</xdr:rowOff>
    </xdr:from>
    <xdr:to>
      <xdr:col>23</xdr:col>
      <xdr:colOff>517525</xdr:colOff>
      <xdr:row>86</xdr:row>
      <xdr:rowOff>111579</xdr:rowOff>
    </xdr:to>
    <xdr:cxnSp macro="">
      <xdr:nvCxnSpPr>
        <xdr:cNvPr id="508" name="直線コネクタ 507"/>
        <xdr:cNvCxnSpPr/>
      </xdr:nvCxnSpPr>
      <xdr:spPr>
        <a:xfrm flipV="1">
          <a:off x="15481300" y="148301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97263</xdr:rowOff>
    </xdr:from>
    <xdr:ext cx="405111" cy="259045"/>
    <xdr:sp macro="" textlink="">
      <xdr:nvSpPr>
        <xdr:cNvPr id="509" name="n_1aveValue【児童館】&#10;有形固定資産減価償却率"/>
        <xdr:cNvSpPr txBox="1"/>
      </xdr:nvSpPr>
      <xdr:spPr>
        <a:xfrm>
          <a:off x="15266043"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153506</xdr:rowOff>
    </xdr:from>
    <xdr:ext cx="340478" cy="259045"/>
    <xdr:sp macro="" textlink="">
      <xdr:nvSpPr>
        <xdr:cNvPr id="510" name="n_1mainValue【児童館】&#10;有形固定資産減価償却率"/>
        <xdr:cNvSpPr txBox="1"/>
      </xdr:nvSpPr>
      <xdr:spPr>
        <a:xfrm>
          <a:off x="15298360" y="14898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34" name="直線コネクタ 533"/>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35"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36" name="直線コネクタ 53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37"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38" name="直線コネクタ 53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97807</xdr:rowOff>
    </xdr:from>
    <xdr:ext cx="469744" cy="259045"/>
    <xdr:sp macro="" textlink="">
      <xdr:nvSpPr>
        <xdr:cNvPr id="539" name="【児童館】&#10;一人当たり面積平均値テキスト"/>
        <xdr:cNvSpPr txBox="1"/>
      </xdr:nvSpPr>
      <xdr:spPr>
        <a:xfrm>
          <a:off x="222504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40" name="フローチャート : 判断 53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41" name="フローチャート : 判断 540"/>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13970</xdr:rowOff>
    </xdr:from>
    <xdr:to>
      <xdr:col>32</xdr:col>
      <xdr:colOff>238125</xdr:colOff>
      <xdr:row>85</xdr:row>
      <xdr:rowOff>115570</xdr:rowOff>
    </xdr:to>
    <xdr:sp macro="" textlink="">
      <xdr:nvSpPr>
        <xdr:cNvPr id="547" name="円/楕円 546"/>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163847</xdr:rowOff>
    </xdr:from>
    <xdr:ext cx="469744" cy="259045"/>
    <xdr:sp macro="" textlink="">
      <xdr:nvSpPr>
        <xdr:cNvPr id="548" name="【児童館】&#10;一人当たり面積該当値テキスト"/>
        <xdr:cNvSpPr txBox="1"/>
      </xdr:nvSpPr>
      <xdr:spPr>
        <a:xfrm>
          <a:off x="222504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549" name="円/楕円 548"/>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64770</xdr:rowOff>
    </xdr:to>
    <xdr:cxnSp macro="">
      <xdr:nvCxnSpPr>
        <xdr:cNvPr id="550" name="直線コネクタ 549"/>
        <xdr:cNvCxnSpPr/>
      </xdr:nvCxnSpPr>
      <xdr:spPr>
        <a:xfrm>
          <a:off x="21323300" y="14592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63516</xdr:rowOff>
    </xdr:from>
    <xdr:ext cx="469744" cy="259045"/>
    <xdr:sp macro="" textlink="">
      <xdr:nvSpPr>
        <xdr:cNvPr id="551"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55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75" name="直線コネクタ 574"/>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76"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77" name="直線コネクタ 576"/>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7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79" name="直線コネクタ 57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80"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81" name="フローチャート : 判断 580"/>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82" name="フローチャート : 判断 581"/>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116839</xdr:rowOff>
    </xdr:from>
    <xdr:to>
      <xdr:col>23</xdr:col>
      <xdr:colOff>568325</xdr:colOff>
      <xdr:row>102</xdr:row>
      <xdr:rowOff>46989</xdr:rowOff>
    </xdr:to>
    <xdr:sp macro="" textlink="">
      <xdr:nvSpPr>
        <xdr:cNvPr id="588" name="円/楕円 587"/>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139716</xdr:rowOff>
    </xdr:from>
    <xdr:ext cx="405111" cy="259045"/>
    <xdr:sp macro="" textlink="">
      <xdr:nvSpPr>
        <xdr:cNvPr id="589" name="【公民館】&#10;有形固定資産減価償却率該当値テキスト"/>
        <xdr:cNvSpPr txBox="1"/>
      </xdr:nvSpPr>
      <xdr:spPr>
        <a:xfrm>
          <a:off x="164084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160274</xdr:rowOff>
    </xdr:from>
    <xdr:to>
      <xdr:col>22</xdr:col>
      <xdr:colOff>415925</xdr:colOff>
      <xdr:row>102</xdr:row>
      <xdr:rowOff>90424</xdr:rowOff>
    </xdr:to>
    <xdr:sp macro="" textlink="">
      <xdr:nvSpPr>
        <xdr:cNvPr id="590" name="円/楕円 589"/>
        <xdr:cNvSpPr/>
      </xdr:nvSpPr>
      <xdr:spPr>
        <a:xfrm>
          <a:off x="1543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167639</xdr:rowOff>
    </xdr:from>
    <xdr:to>
      <xdr:col>23</xdr:col>
      <xdr:colOff>517525</xdr:colOff>
      <xdr:row>102</xdr:row>
      <xdr:rowOff>39624</xdr:rowOff>
    </xdr:to>
    <xdr:cxnSp macro="">
      <xdr:nvCxnSpPr>
        <xdr:cNvPr id="591" name="直線コネクタ 590"/>
        <xdr:cNvCxnSpPr/>
      </xdr:nvCxnSpPr>
      <xdr:spPr>
        <a:xfrm flipV="1">
          <a:off x="15481300" y="1748408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170705</xdr:rowOff>
    </xdr:from>
    <xdr:ext cx="405111" cy="259045"/>
    <xdr:sp macro="" textlink="">
      <xdr:nvSpPr>
        <xdr:cNvPr id="592"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106951</xdr:rowOff>
    </xdr:from>
    <xdr:ext cx="405111" cy="259045"/>
    <xdr:sp macro="" textlink="">
      <xdr:nvSpPr>
        <xdr:cNvPr id="593" name="n_1mainValue【公民館】&#10;有形固定資産減価償却率"/>
        <xdr:cNvSpPr txBox="1"/>
      </xdr:nvSpPr>
      <xdr:spPr>
        <a:xfrm>
          <a:off x="15266043"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15" name="直線コネクタ 614"/>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16"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17" name="直線コネクタ 616"/>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18"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19" name="直線コネクタ 61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620" name="【公民館】&#10;一人当たり面積平均値テキスト"/>
        <xdr:cNvSpPr txBox="1"/>
      </xdr:nvSpPr>
      <xdr:spPr>
        <a:xfrm>
          <a:off x="22250400" y="1766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21" name="フローチャート : 判断 620"/>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22" name="フローチャート : 判断 621"/>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148844</xdr:rowOff>
    </xdr:from>
    <xdr:to>
      <xdr:col>32</xdr:col>
      <xdr:colOff>238125</xdr:colOff>
      <xdr:row>105</xdr:row>
      <xdr:rowOff>78994</xdr:rowOff>
    </xdr:to>
    <xdr:sp macro="" textlink="">
      <xdr:nvSpPr>
        <xdr:cNvPr id="628" name="円/楕円 627"/>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127271</xdr:rowOff>
    </xdr:from>
    <xdr:ext cx="469744" cy="259045"/>
    <xdr:sp macro="" textlink="">
      <xdr:nvSpPr>
        <xdr:cNvPr id="629" name="【公民館】&#10;一人当たり面積該当値テキスト"/>
        <xdr:cNvSpPr txBox="1"/>
      </xdr:nvSpPr>
      <xdr:spPr>
        <a:xfrm>
          <a:off x="22250400"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75692</xdr:rowOff>
    </xdr:from>
    <xdr:to>
      <xdr:col>31</xdr:col>
      <xdr:colOff>85725</xdr:colOff>
      <xdr:row>105</xdr:row>
      <xdr:rowOff>5842</xdr:rowOff>
    </xdr:to>
    <xdr:sp macro="" textlink="">
      <xdr:nvSpPr>
        <xdr:cNvPr id="630" name="円/楕円 629"/>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126492</xdr:rowOff>
    </xdr:from>
    <xdr:to>
      <xdr:col>32</xdr:col>
      <xdr:colOff>187325</xdr:colOff>
      <xdr:row>105</xdr:row>
      <xdr:rowOff>28194</xdr:rowOff>
    </xdr:to>
    <xdr:cxnSp macro="">
      <xdr:nvCxnSpPr>
        <xdr:cNvPr id="631" name="直線コネクタ 630"/>
        <xdr:cNvCxnSpPr/>
      </xdr:nvCxnSpPr>
      <xdr:spPr>
        <a:xfrm>
          <a:off x="21323300" y="179572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632"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168419</xdr:rowOff>
    </xdr:from>
    <xdr:ext cx="469744" cy="259045"/>
    <xdr:sp macro="" textlink="">
      <xdr:nvSpPr>
        <xdr:cNvPr id="633" name="n_1mainValue【公民館】&#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道路</a:t>
          </a:r>
          <a:r>
            <a:rPr kumimoji="1" lang="en-US" altLang="ja-JP" sz="1200">
              <a:latin typeface="ＭＳ Ｐゴシック"/>
            </a:rPr>
            <a:t>】</a:t>
          </a:r>
          <a:r>
            <a:rPr kumimoji="1" lang="ja-JP" altLang="en-US" sz="1200">
              <a:latin typeface="ＭＳ Ｐゴシック"/>
            </a:rPr>
            <a:t>道路については、高度経済成長期や区画整理事業などに伴い整備を行っており、減価償却率については、昨年度に比べ</a:t>
          </a:r>
          <a:r>
            <a:rPr kumimoji="1" lang="en-US" altLang="ja-JP" sz="1200">
              <a:latin typeface="ＭＳ Ｐゴシック"/>
            </a:rPr>
            <a:t>1.8</a:t>
          </a:r>
          <a:r>
            <a:rPr kumimoji="1" lang="ja-JP" altLang="en-US" sz="1200">
              <a:latin typeface="ＭＳ Ｐゴシック"/>
            </a:rPr>
            <a:t>ポイント上昇し、</a:t>
          </a:r>
          <a:r>
            <a:rPr kumimoji="1" lang="en-US" altLang="ja-JP" sz="1200">
              <a:latin typeface="ＭＳ Ｐゴシック"/>
            </a:rPr>
            <a:t>53.2</a:t>
          </a:r>
          <a:r>
            <a:rPr kumimoji="1" lang="ja-JP" altLang="en-US" sz="1200">
              <a:latin typeface="ＭＳ Ｐゴシック"/>
            </a:rPr>
            <a:t>％となっている。人口一人あたりの延長は</a:t>
          </a:r>
          <a:r>
            <a:rPr kumimoji="1" lang="en-US" altLang="ja-JP" sz="1200">
              <a:latin typeface="ＭＳ Ｐゴシック"/>
            </a:rPr>
            <a:t>8,556</a:t>
          </a:r>
          <a:r>
            <a:rPr kumimoji="1" lang="ja-JP" altLang="en-US" sz="1200">
              <a:latin typeface="ＭＳ Ｐゴシック"/>
            </a:rPr>
            <a:t>ｍとなっており、これは市域面積が比較的小さく、道路延長そのものが類似団体に比べ短いためである。</a:t>
          </a:r>
        </a:p>
        <a:p>
          <a:r>
            <a:rPr kumimoji="1" lang="en-US" altLang="ja-JP" sz="1200">
              <a:latin typeface="ＭＳ Ｐゴシック"/>
            </a:rPr>
            <a:t>【</a:t>
          </a:r>
          <a:r>
            <a:rPr kumimoji="1" lang="ja-JP" altLang="en-US" sz="1200">
              <a:latin typeface="ＭＳ Ｐゴシック"/>
            </a:rPr>
            <a:t>橋りょう</a:t>
          </a:r>
          <a:r>
            <a:rPr kumimoji="1" lang="en-US" altLang="ja-JP" sz="1200">
              <a:latin typeface="ＭＳ Ｐゴシック"/>
            </a:rPr>
            <a:t>】</a:t>
          </a:r>
          <a:r>
            <a:rPr kumimoji="1" lang="ja-JP" altLang="en-US" sz="1200">
              <a:latin typeface="ＭＳ Ｐゴシック"/>
            </a:rPr>
            <a:t>橋りょうについては、大型の補修工事を実施したことにより人口一人あたり有形固定資産額は昨年度に比べ上昇している。引き続き、「滑川市橋梁長寿命化修繕計画」に基づき修繕、補強などを行い、今後も適切な維持管理を行うこととしている。</a:t>
          </a:r>
        </a:p>
        <a:p>
          <a:r>
            <a:rPr kumimoji="1" lang="en-US" altLang="ja-JP" sz="1200">
              <a:latin typeface="ＭＳ Ｐゴシック"/>
            </a:rPr>
            <a:t>【</a:t>
          </a:r>
          <a:r>
            <a:rPr kumimoji="1" lang="ja-JP" altLang="en-US" sz="1200">
              <a:latin typeface="ＭＳ Ｐゴシック"/>
            </a:rPr>
            <a:t>公営住宅</a:t>
          </a:r>
          <a:r>
            <a:rPr kumimoji="1" lang="en-US" altLang="ja-JP" sz="1200">
              <a:latin typeface="ＭＳ Ｐゴシック"/>
            </a:rPr>
            <a:t>】</a:t>
          </a:r>
          <a:r>
            <a:rPr kumimoji="1" lang="ja-JP" altLang="en-US" sz="1200">
              <a:latin typeface="ＭＳ Ｐゴシック"/>
            </a:rPr>
            <a:t>公営住宅については、すべての住宅について耐震性を有しており、予防保全の考え方に従い適切な維持管理を行うことで施設の長寿命化をはかることとしている。平成</a:t>
          </a:r>
          <a:r>
            <a:rPr kumimoji="1" lang="en-US" altLang="ja-JP" sz="1200">
              <a:latin typeface="ＭＳ Ｐゴシック"/>
            </a:rPr>
            <a:t>28</a:t>
          </a:r>
          <a:r>
            <a:rPr kumimoji="1" lang="ja-JP" altLang="en-US" sz="1200">
              <a:latin typeface="ＭＳ Ｐゴシック"/>
            </a:rPr>
            <a:t>年度に使用しなくなった住宅の取り壊しを行ったため、昨年度よりも人口一人あたり面積が減少している。</a:t>
          </a:r>
        </a:p>
        <a:p>
          <a:r>
            <a:rPr kumimoji="1" lang="en-US" altLang="ja-JP" sz="1200">
              <a:latin typeface="ＭＳ Ｐゴシック"/>
            </a:rPr>
            <a:t>【</a:t>
          </a:r>
          <a:r>
            <a:rPr kumimoji="1" lang="ja-JP" altLang="en-US" sz="1200">
              <a:latin typeface="ＭＳ Ｐゴシック"/>
            </a:rPr>
            <a:t>保育所</a:t>
          </a:r>
          <a:r>
            <a:rPr kumimoji="1" lang="en-US" altLang="ja-JP" sz="1200">
              <a:latin typeface="ＭＳ Ｐゴシック"/>
            </a:rPr>
            <a:t>】</a:t>
          </a:r>
          <a:r>
            <a:rPr kumimoji="1" lang="ja-JP" altLang="en-US" sz="1200">
              <a:latin typeface="ＭＳ Ｐゴシック"/>
            </a:rPr>
            <a:t>保育所については、私立保育所が７か所、市立保育所が２か所となっており、市有保育所が少ないことから人口一人あたりの面積は</a:t>
          </a:r>
          <a:r>
            <a:rPr kumimoji="1" lang="en-US" altLang="ja-JP" sz="1200">
              <a:latin typeface="ＭＳ Ｐゴシック"/>
            </a:rPr>
            <a:t>0.043㎡</a:t>
          </a:r>
          <a:r>
            <a:rPr kumimoji="1" lang="ja-JP" altLang="en-US" sz="1200">
              <a:latin typeface="ＭＳ Ｐゴシック"/>
            </a:rPr>
            <a:t>と少なくなっている。市立保育所のうち１か所が昭和</a:t>
          </a:r>
          <a:r>
            <a:rPr kumimoji="1" lang="en-US" altLang="ja-JP" sz="1200">
              <a:latin typeface="ＭＳ Ｐゴシック"/>
            </a:rPr>
            <a:t>52</a:t>
          </a:r>
          <a:r>
            <a:rPr kumimoji="1" lang="ja-JP" altLang="en-US" sz="1200">
              <a:latin typeface="ＭＳ Ｐゴシック"/>
            </a:rPr>
            <a:t>年度の建設となっていることから減価償却率が高くなっている。</a:t>
          </a:r>
        </a:p>
        <a:p>
          <a:r>
            <a:rPr kumimoji="1" lang="en-US" altLang="ja-JP" sz="1200">
              <a:latin typeface="ＭＳ Ｐゴシック"/>
            </a:rPr>
            <a:t>【</a:t>
          </a:r>
          <a:r>
            <a:rPr kumimoji="1" lang="ja-JP" altLang="en-US" sz="1200">
              <a:latin typeface="ＭＳ Ｐゴシック"/>
            </a:rPr>
            <a:t>学校施設</a:t>
          </a:r>
          <a:r>
            <a:rPr kumimoji="1" lang="en-US" altLang="ja-JP" sz="1200">
              <a:latin typeface="ＭＳ Ｐゴシック"/>
            </a:rPr>
            <a:t>】</a:t>
          </a:r>
          <a:r>
            <a:rPr kumimoji="1" lang="ja-JP" altLang="en-US" sz="1200">
              <a:latin typeface="ＭＳ Ｐゴシック"/>
            </a:rPr>
            <a:t>小学校７校、中学校２校を有しているが、比較的建築年度が浅いものが多いことから、減価償却率は</a:t>
          </a:r>
          <a:r>
            <a:rPr kumimoji="1" lang="en-US" altLang="ja-JP" sz="1200">
              <a:latin typeface="ＭＳ Ｐゴシック"/>
            </a:rPr>
            <a:t>45.0</a:t>
          </a:r>
          <a:r>
            <a:rPr kumimoji="1" lang="ja-JP" altLang="en-US" sz="1200">
              <a:latin typeface="ＭＳ Ｐゴシック"/>
            </a:rPr>
            <a:t>％となっている。すべての小中学校において耐震化は完了しており、今後必要となる中学校の大規模改造などについては予防保全の考え方に基づき、適切な時期に計画的に行うこととしている。</a:t>
          </a:r>
        </a:p>
        <a:p>
          <a:r>
            <a:rPr kumimoji="1" lang="en-US" altLang="ja-JP" sz="1200">
              <a:latin typeface="ＭＳ Ｐゴシック"/>
            </a:rPr>
            <a:t>【</a:t>
          </a:r>
          <a:r>
            <a:rPr kumimoji="1" lang="ja-JP" altLang="en-US" sz="1200">
              <a:latin typeface="ＭＳ Ｐゴシック"/>
            </a:rPr>
            <a:t>児童館</a:t>
          </a:r>
          <a:r>
            <a:rPr kumimoji="1" lang="en-US" altLang="ja-JP" sz="1200">
              <a:latin typeface="ＭＳ Ｐゴシック"/>
            </a:rPr>
            <a:t>】</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年度に更新を行ったため、減価償却率は</a:t>
          </a:r>
          <a:r>
            <a:rPr kumimoji="1" lang="en-US" altLang="ja-JP" sz="1200">
              <a:latin typeface="ＭＳ Ｐゴシック"/>
            </a:rPr>
            <a:t>5.1</a:t>
          </a:r>
          <a:r>
            <a:rPr kumimoji="1" lang="ja-JP" altLang="en-US" sz="1200">
              <a:latin typeface="ＭＳ Ｐゴシック"/>
            </a:rPr>
            <a:t>％となっている。また、平成</a:t>
          </a:r>
          <a:r>
            <a:rPr kumimoji="1" lang="en-US" altLang="ja-JP" sz="1200">
              <a:latin typeface="ＭＳ Ｐゴシック"/>
            </a:rPr>
            <a:t>28</a:t>
          </a:r>
          <a:r>
            <a:rPr kumimoji="1" lang="ja-JP" altLang="en-US" sz="1200">
              <a:latin typeface="ＭＳ Ｐゴシック"/>
            </a:rPr>
            <a:t>年度に古い児童館を解体しているため、昨年度よりも人口一人あたり面積が減少している。</a:t>
          </a:r>
        </a:p>
        <a:p>
          <a:r>
            <a:rPr kumimoji="1" lang="en-US" altLang="ja-JP" sz="1200">
              <a:latin typeface="ＭＳ Ｐゴシック"/>
            </a:rPr>
            <a:t>【</a:t>
          </a:r>
          <a:r>
            <a:rPr kumimoji="1" lang="ja-JP" altLang="en-US" sz="1200">
              <a:latin typeface="ＭＳ Ｐゴシック"/>
            </a:rPr>
            <a:t>公民館</a:t>
          </a:r>
          <a:r>
            <a:rPr kumimoji="1" lang="en-US" altLang="ja-JP" sz="1200">
              <a:latin typeface="ＭＳ Ｐゴシック"/>
            </a:rPr>
            <a:t>】</a:t>
          </a:r>
          <a:r>
            <a:rPr kumimoji="1" lang="ja-JP" altLang="en-US" sz="1200">
              <a:latin typeface="ＭＳ Ｐゴシック"/>
            </a:rPr>
            <a:t>各地区公民館については、減価償却率が</a:t>
          </a:r>
          <a:r>
            <a:rPr kumimoji="1" lang="en-US" altLang="ja-JP" sz="1200">
              <a:latin typeface="ＭＳ Ｐゴシック"/>
            </a:rPr>
            <a:t>68.5</a:t>
          </a:r>
          <a:r>
            <a:rPr kumimoji="1" lang="ja-JP" altLang="en-US" sz="1200">
              <a:latin typeface="ＭＳ Ｐゴシック"/>
            </a:rPr>
            <a:t>％となっているが、大規模修繕にあわせ耐震化も終了しており、今後とも予防保全の考え方に従い、適切な維持管理を行っていくこととしている。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153416</xdr:rowOff>
    </xdr:from>
    <xdr:to>
      <xdr:col>6</xdr:col>
      <xdr:colOff>561975</xdr:colOff>
      <xdr:row>38</xdr:row>
      <xdr:rowOff>83565</xdr:rowOff>
    </xdr:to>
    <xdr:sp macro="" textlink="">
      <xdr:nvSpPr>
        <xdr:cNvPr id="68" name="円/楕円 67"/>
        <xdr:cNvSpPr/>
      </xdr:nvSpPr>
      <xdr:spPr>
        <a:xfrm>
          <a:off x="4584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4843</xdr:rowOff>
    </xdr:from>
    <xdr:ext cx="405111" cy="259045"/>
    <xdr:sp macro="" textlink="">
      <xdr:nvSpPr>
        <xdr:cNvPr id="69" name="【図書館】&#10;有形固定資産減価償却率該当値テキスト"/>
        <xdr:cNvSpPr txBox="1"/>
      </xdr:nvSpPr>
      <xdr:spPr>
        <a:xfrm>
          <a:off x="4724400" y="63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141986</xdr:rowOff>
    </xdr:from>
    <xdr:to>
      <xdr:col>5</xdr:col>
      <xdr:colOff>409575</xdr:colOff>
      <xdr:row>38</xdr:row>
      <xdr:rowOff>72136</xdr:rowOff>
    </xdr:to>
    <xdr:sp macro="" textlink="">
      <xdr:nvSpPr>
        <xdr:cNvPr id="70" name="円/楕円 69"/>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21336</xdr:rowOff>
    </xdr:from>
    <xdr:to>
      <xdr:col>6</xdr:col>
      <xdr:colOff>511175</xdr:colOff>
      <xdr:row>38</xdr:row>
      <xdr:rowOff>32766</xdr:rowOff>
    </xdr:to>
    <xdr:cxnSp macro="">
      <xdr:nvCxnSpPr>
        <xdr:cNvPr id="71" name="直線コネクタ 70"/>
        <xdr:cNvCxnSpPr/>
      </xdr:nvCxnSpPr>
      <xdr:spPr>
        <a:xfrm>
          <a:off x="3797300" y="65364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86123</xdr:rowOff>
    </xdr:from>
    <xdr:ext cx="405111" cy="259045"/>
    <xdr:sp macro="" textlink="">
      <xdr:nvSpPr>
        <xdr:cNvPr id="72"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88663</xdr:rowOff>
    </xdr:from>
    <xdr:ext cx="405111" cy="259045"/>
    <xdr:sp macro="" textlink="">
      <xdr:nvSpPr>
        <xdr:cNvPr id="73" name="n_1mainValue【図書館】&#10;有形固定資産減価償却率"/>
        <xdr:cNvSpPr txBox="1"/>
      </xdr:nvSpPr>
      <xdr:spPr>
        <a:xfrm>
          <a:off x="3582043"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0</xdr:rowOff>
    </xdr:from>
    <xdr:to>
      <xdr:col>15</xdr:col>
      <xdr:colOff>231775</xdr:colOff>
      <xdr:row>34</xdr:row>
      <xdr:rowOff>101600</xdr:rowOff>
    </xdr:to>
    <xdr:sp macro="" textlink="">
      <xdr:nvSpPr>
        <xdr:cNvPr id="110" name="円/楕円 109"/>
        <xdr:cNvSpPr/>
      </xdr:nvSpPr>
      <xdr:spPr>
        <a:xfrm>
          <a:off x="10426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22877</xdr:rowOff>
    </xdr:from>
    <xdr:ext cx="469744" cy="259045"/>
    <xdr:sp macro="" textlink="">
      <xdr:nvSpPr>
        <xdr:cNvPr id="111" name="【図書館】&#10;一人当たり面積該当値テキスト"/>
        <xdr:cNvSpPr txBox="1"/>
      </xdr:nvSpPr>
      <xdr:spPr>
        <a:xfrm>
          <a:off x="105664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0</xdr:rowOff>
    </xdr:from>
    <xdr:to>
      <xdr:col>14</xdr:col>
      <xdr:colOff>79375</xdr:colOff>
      <xdr:row>34</xdr:row>
      <xdr:rowOff>101600</xdr:rowOff>
    </xdr:to>
    <xdr:sp macro="" textlink="">
      <xdr:nvSpPr>
        <xdr:cNvPr id="112" name="円/楕円 111"/>
        <xdr:cNvSpPr/>
      </xdr:nvSpPr>
      <xdr:spPr>
        <a:xfrm>
          <a:off x="9588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50800</xdr:rowOff>
    </xdr:from>
    <xdr:to>
      <xdr:col>15</xdr:col>
      <xdr:colOff>180975</xdr:colOff>
      <xdr:row>34</xdr:row>
      <xdr:rowOff>50800</xdr:rowOff>
    </xdr:to>
    <xdr:cxnSp macro="">
      <xdr:nvCxnSpPr>
        <xdr:cNvPr id="113" name="直線コネクタ 112"/>
        <xdr:cNvCxnSpPr/>
      </xdr:nvCxnSpPr>
      <xdr:spPr>
        <a:xfrm>
          <a:off x="96393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60977</xdr:rowOff>
    </xdr:from>
    <xdr:ext cx="469744" cy="259045"/>
    <xdr:sp macro="" textlink="">
      <xdr:nvSpPr>
        <xdr:cNvPr id="114"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118127</xdr:rowOff>
    </xdr:from>
    <xdr:ext cx="469744" cy="259045"/>
    <xdr:sp macro="" textlink="">
      <xdr:nvSpPr>
        <xdr:cNvPr id="115" name="n_1mainValue【図書館】&#10;一人当たり面積"/>
        <xdr:cNvSpPr txBox="1"/>
      </xdr:nvSpPr>
      <xdr:spPr>
        <a:xfrm>
          <a:off x="9391727"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116857</xdr:rowOff>
    </xdr:from>
    <xdr:ext cx="405111" cy="259045"/>
    <xdr:sp macro="" textlink="">
      <xdr:nvSpPr>
        <xdr:cNvPr id="145" name="【体育館・プール】&#10;有形固定資産減価償却率平均値テキスト"/>
        <xdr:cNvSpPr txBox="1"/>
      </xdr:nvSpPr>
      <xdr:spPr>
        <a:xfrm>
          <a:off x="4724400" y="10403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166370</xdr:rowOff>
    </xdr:from>
    <xdr:to>
      <xdr:col>6</xdr:col>
      <xdr:colOff>561975</xdr:colOff>
      <xdr:row>62</xdr:row>
      <xdr:rowOff>96520</xdr:rowOff>
    </xdr:to>
    <xdr:sp macro="" textlink="">
      <xdr:nvSpPr>
        <xdr:cNvPr id="153" name="円/楕円 152"/>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144797</xdr:rowOff>
    </xdr:from>
    <xdr:ext cx="405111" cy="259045"/>
    <xdr:sp macro="" textlink="">
      <xdr:nvSpPr>
        <xdr:cNvPr id="154" name="【体育館・プール】&#10;有形固定資産減価償却率該当値テキスト"/>
        <xdr:cNvSpPr txBox="1"/>
      </xdr:nvSpPr>
      <xdr:spPr>
        <a:xfrm>
          <a:off x="47244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55880</xdr:rowOff>
    </xdr:from>
    <xdr:to>
      <xdr:col>5</xdr:col>
      <xdr:colOff>409575</xdr:colOff>
      <xdr:row>62</xdr:row>
      <xdr:rowOff>157480</xdr:rowOff>
    </xdr:to>
    <xdr:sp macro="" textlink="">
      <xdr:nvSpPr>
        <xdr:cNvPr id="155" name="円/楕円 154"/>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45720</xdr:rowOff>
    </xdr:from>
    <xdr:to>
      <xdr:col>6</xdr:col>
      <xdr:colOff>511175</xdr:colOff>
      <xdr:row>62</xdr:row>
      <xdr:rowOff>106680</xdr:rowOff>
    </xdr:to>
    <xdr:cxnSp macro="">
      <xdr:nvCxnSpPr>
        <xdr:cNvPr id="156" name="直線コネクタ 155"/>
        <xdr:cNvCxnSpPr/>
      </xdr:nvCxnSpPr>
      <xdr:spPr>
        <a:xfrm flipV="1">
          <a:off x="3797300" y="10675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101617</xdr:rowOff>
    </xdr:from>
    <xdr:ext cx="405111" cy="259045"/>
    <xdr:sp macro="" textlink="">
      <xdr:nvSpPr>
        <xdr:cNvPr id="157"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148607</xdr:rowOff>
    </xdr:from>
    <xdr:ext cx="405111" cy="259045"/>
    <xdr:sp macro="" textlink="">
      <xdr:nvSpPr>
        <xdr:cNvPr id="158" name="n_1mainValue【体育館・プール】&#10;有形固定資産減価償却率"/>
        <xdr:cNvSpPr txBox="1"/>
      </xdr:nvSpPr>
      <xdr:spPr>
        <a:xfrm>
          <a:off x="3582043"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90"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91259</xdr:rowOff>
    </xdr:from>
    <xdr:to>
      <xdr:col>15</xdr:col>
      <xdr:colOff>231775</xdr:colOff>
      <xdr:row>60</xdr:row>
      <xdr:rowOff>21409</xdr:rowOff>
    </xdr:to>
    <xdr:sp macro="" textlink="">
      <xdr:nvSpPr>
        <xdr:cNvPr id="198" name="円/楕円 197"/>
        <xdr:cNvSpPr/>
      </xdr:nvSpPr>
      <xdr:spPr>
        <a:xfrm>
          <a:off x="10426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114136</xdr:rowOff>
    </xdr:from>
    <xdr:ext cx="469744" cy="259045"/>
    <xdr:sp macro="" textlink="">
      <xdr:nvSpPr>
        <xdr:cNvPr id="199" name="【体育館・プール】&#10;一人当たり面積該当値テキスト"/>
        <xdr:cNvSpPr txBox="1"/>
      </xdr:nvSpPr>
      <xdr:spPr>
        <a:xfrm>
          <a:off x="10566400"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94524</xdr:rowOff>
    </xdr:from>
    <xdr:to>
      <xdr:col>14</xdr:col>
      <xdr:colOff>79375</xdr:colOff>
      <xdr:row>60</xdr:row>
      <xdr:rowOff>24674</xdr:rowOff>
    </xdr:to>
    <xdr:sp macro="" textlink="">
      <xdr:nvSpPr>
        <xdr:cNvPr id="200" name="円/楕円 199"/>
        <xdr:cNvSpPr/>
      </xdr:nvSpPr>
      <xdr:spPr>
        <a:xfrm>
          <a:off x="958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142059</xdr:rowOff>
    </xdr:from>
    <xdr:to>
      <xdr:col>15</xdr:col>
      <xdr:colOff>180975</xdr:colOff>
      <xdr:row>59</xdr:row>
      <xdr:rowOff>145324</xdr:rowOff>
    </xdr:to>
    <xdr:cxnSp macro="">
      <xdr:nvCxnSpPr>
        <xdr:cNvPr id="201" name="直線コネクタ 200"/>
        <xdr:cNvCxnSpPr/>
      </xdr:nvCxnSpPr>
      <xdr:spPr>
        <a:xfrm flipV="1">
          <a:off x="9639300" y="102576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10903</xdr:rowOff>
    </xdr:from>
    <xdr:ext cx="469744" cy="259045"/>
    <xdr:sp macro="" textlink="">
      <xdr:nvSpPr>
        <xdr:cNvPr id="202"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41201</xdr:rowOff>
    </xdr:from>
    <xdr:ext cx="469744" cy="259045"/>
    <xdr:sp macro="" textlink="">
      <xdr:nvSpPr>
        <xdr:cNvPr id="203" name="n_1mainValue【体育館・プール】&#10;一人当たり面積"/>
        <xdr:cNvSpPr txBox="1"/>
      </xdr:nvSpPr>
      <xdr:spPr>
        <a:xfrm>
          <a:off x="9391727" y="99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3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65405</xdr:rowOff>
    </xdr:from>
    <xdr:to>
      <xdr:col>6</xdr:col>
      <xdr:colOff>561975</xdr:colOff>
      <xdr:row>81</xdr:row>
      <xdr:rowOff>167005</xdr:rowOff>
    </xdr:to>
    <xdr:sp macro="" textlink="">
      <xdr:nvSpPr>
        <xdr:cNvPr id="241" name="円/楕円 240"/>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88282</xdr:rowOff>
    </xdr:from>
    <xdr:ext cx="405111" cy="259045"/>
    <xdr:sp macro="" textlink="">
      <xdr:nvSpPr>
        <xdr:cNvPr id="242" name="【福祉施設】&#10;有形固定資産減価償却率該当値テキスト"/>
        <xdr:cNvSpPr txBox="1"/>
      </xdr:nvSpPr>
      <xdr:spPr>
        <a:xfrm>
          <a:off x="47244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52070</xdr:rowOff>
    </xdr:from>
    <xdr:to>
      <xdr:col>5</xdr:col>
      <xdr:colOff>409575</xdr:colOff>
      <xdr:row>81</xdr:row>
      <xdr:rowOff>153670</xdr:rowOff>
    </xdr:to>
    <xdr:sp macro="" textlink="">
      <xdr:nvSpPr>
        <xdr:cNvPr id="243" name="円/楕円 242"/>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102870</xdr:rowOff>
    </xdr:from>
    <xdr:to>
      <xdr:col>6</xdr:col>
      <xdr:colOff>511175</xdr:colOff>
      <xdr:row>81</xdr:row>
      <xdr:rowOff>116205</xdr:rowOff>
    </xdr:to>
    <xdr:cxnSp macro="">
      <xdr:nvCxnSpPr>
        <xdr:cNvPr id="244" name="直線コネクタ 243"/>
        <xdr:cNvCxnSpPr/>
      </xdr:nvCxnSpPr>
      <xdr:spPr>
        <a:xfrm>
          <a:off x="3797300" y="139903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45"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170197</xdr:rowOff>
    </xdr:from>
    <xdr:ext cx="405111" cy="259045"/>
    <xdr:sp macro="" textlink="">
      <xdr:nvSpPr>
        <xdr:cNvPr id="246" name="n_1mainValue【福祉施設】&#10;有形固定資産減価償却率"/>
        <xdr:cNvSpPr txBox="1"/>
      </xdr:nvSpPr>
      <xdr:spPr>
        <a:xfrm>
          <a:off x="3582043"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7"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64044</xdr:rowOff>
    </xdr:from>
    <xdr:to>
      <xdr:col>15</xdr:col>
      <xdr:colOff>231775</xdr:colOff>
      <xdr:row>85</xdr:row>
      <xdr:rowOff>165644</xdr:rowOff>
    </xdr:to>
    <xdr:sp macro="" textlink="">
      <xdr:nvSpPr>
        <xdr:cNvPr id="285" name="円/楕円 284"/>
        <xdr:cNvSpPr/>
      </xdr:nvSpPr>
      <xdr:spPr>
        <a:xfrm>
          <a:off x="10426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42471</xdr:rowOff>
    </xdr:from>
    <xdr:ext cx="469744" cy="259045"/>
    <xdr:sp macro="" textlink="">
      <xdr:nvSpPr>
        <xdr:cNvPr id="286" name="【福祉施設】&#10;一人当たり面積該当値テキスト"/>
        <xdr:cNvSpPr txBox="1"/>
      </xdr:nvSpPr>
      <xdr:spPr>
        <a:xfrm>
          <a:off x="105664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64044</xdr:rowOff>
    </xdr:from>
    <xdr:to>
      <xdr:col>14</xdr:col>
      <xdr:colOff>79375</xdr:colOff>
      <xdr:row>85</xdr:row>
      <xdr:rowOff>165644</xdr:rowOff>
    </xdr:to>
    <xdr:sp macro="" textlink="">
      <xdr:nvSpPr>
        <xdr:cNvPr id="287" name="円/楕円 286"/>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114844</xdr:rowOff>
    </xdr:from>
    <xdr:to>
      <xdr:col>15</xdr:col>
      <xdr:colOff>180975</xdr:colOff>
      <xdr:row>85</xdr:row>
      <xdr:rowOff>114844</xdr:rowOff>
    </xdr:to>
    <xdr:cxnSp macro="">
      <xdr:nvCxnSpPr>
        <xdr:cNvPr id="288" name="直線コネクタ 287"/>
        <xdr:cNvCxnSpPr/>
      </xdr:nvCxnSpPr>
      <xdr:spPr>
        <a:xfrm>
          <a:off x="9639300" y="1468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66239</xdr:rowOff>
    </xdr:from>
    <xdr:ext cx="469744" cy="259045"/>
    <xdr:sp macro="" textlink="">
      <xdr:nvSpPr>
        <xdr:cNvPr id="289"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156771</xdr:rowOff>
    </xdr:from>
    <xdr:ext cx="469744" cy="259045"/>
    <xdr:sp macro="" textlink="">
      <xdr:nvSpPr>
        <xdr:cNvPr id="290"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132859</xdr:rowOff>
    </xdr:from>
    <xdr:ext cx="405111" cy="259045"/>
    <xdr:sp macro="" textlink="">
      <xdr:nvSpPr>
        <xdr:cNvPr id="318" name="【市民会館】&#10;有形固定資産減価償却率平均値テキスト"/>
        <xdr:cNvSpPr txBox="1"/>
      </xdr:nvSpPr>
      <xdr:spPr>
        <a:xfrm>
          <a:off x="47244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20" name="フローチャート : 判断 31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73406</xdr:rowOff>
    </xdr:from>
    <xdr:to>
      <xdr:col>6</xdr:col>
      <xdr:colOff>561975</xdr:colOff>
      <xdr:row>106</xdr:row>
      <xdr:rowOff>3556</xdr:rowOff>
    </xdr:to>
    <xdr:sp macro="" textlink="">
      <xdr:nvSpPr>
        <xdr:cNvPr id="326" name="円/楕円 325"/>
        <xdr:cNvSpPr/>
      </xdr:nvSpPr>
      <xdr:spPr>
        <a:xfrm>
          <a:off x="4584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51833</xdr:rowOff>
    </xdr:from>
    <xdr:ext cx="405111" cy="259045"/>
    <xdr:sp macro="" textlink="">
      <xdr:nvSpPr>
        <xdr:cNvPr id="327" name="【市民会館】&#10;有形固定資産減価償却率該当値テキスト"/>
        <xdr:cNvSpPr txBox="1"/>
      </xdr:nvSpPr>
      <xdr:spPr>
        <a:xfrm>
          <a:off x="4724400"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103124</xdr:rowOff>
    </xdr:from>
    <xdr:to>
      <xdr:col>5</xdr:col>
      <xdr:colOff>409575</xdr:colOff>
      <xdr:row>106</xdr:row>
      <xdr:rowOff>33274</xdr:rowOff>
    </xdr:to>
    <xdr:sp macro="" textlink="">
      <xdr:nvSpPr>
        <xdr:cNvPr id="328" name="円/楕円 327"/>
        <xdr:cNvSpPr/>
      </xdr:nvSpPr>
      <xdr:spPr>
        <a:xfrm>
          <a:off x="3746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124206</xdr:rowOff>
    </xdr:from>
    <xdr:to>
      <xdr:col>6</xdr:col>
      <xdr:colOff>511175</xdr:colOff>
      <xdr:row>105</xdr:row>
      <xdr:rowOff>153924</xdr:rowOff>
    </xdr:to>
    <xdr:cxnSp macro="">
      <xdr:nvCxnSpPr>
        <xdr:cNvPr id="329" name="直線コネクタ 328"/>
        <xdr:cNvCxnSpPr/>
      </xdr:nvCxnSpPr>
      <xdr:spPr>
        <a:xfrm flipV="1">
          <a:off x="3797300" y="181264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143527</xdr:rowOff>
    </xdr:from>
    <xdr:ext cx="405111" cy="259045"/>
    <xdr:sp macro="" textlink="">
      <xdr:nvSpPr>
        <xdr:cNvPr id="330"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24401</xdr:rowOff>
    </xdr:from>
    <xdr:ext cx="405111" cy="259045"/>
    <xdr:sp macro="" textlink="">
      <xdr:nvSpPr>
        <xdr:cNvPr id="331" name="n_1mainValue【市民会館】&#10;有形固定資産減価償却率"/>
        <xdr:cNvSpPr txBox="1"/>
      </xdr:nvSpPr>
      <xdr:spPr>
        <a:xfrm>
          <a:off x="3582043"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58"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60" name="フローチャート : 判断 359"/>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121413</xdr:rowOff>
    </xdr:from>
    <xdr:to>
      <xdr:col>15</xdr:col>
      <xdr:colOff>231775</xdr:colOff>
      <xdr:row>105</xdr:row>
      <xdr:rowOff>51563</xdr:rowOff>
    </xdr:to>
    <xdr:sp macro="" textlink="">
      <xdr:nvSpPr>
        <xdr:cNvPr id="366" name="円/楕円 365"/>
        <xdr:cNvSpPr/>
      </xdr:nvSpPr>
      <xdr:spPr>
        <a:xfrm>
          <a:off x="10426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144290</xdr:rowOff>
    </xdr:from>
    <xdr:ext cx="469744" cy="259045"/>
    <xdr:sp macro="" textlink="">
      <xdr:nvSpPr>
        <xdr:cNvPr id="367" name="【市民会館】&#10;一人当たり面積該当値テキスト"/>
        <xdr:cNvSpPr txBox="1"/>
      </xdr:nvSpPr>
      <xdr:spPr>
        <a:xfrm>
          <a:off x="105664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121413</xdr:rowOff>
    </xdr:from>
    <xdr:to>
      <xdr:col>14</xdr:col>
      <xdr:colOff>79375</xdr:colOff>
      <xdr:row>105</xdr:row>
      <xdr:rowOff>51563</xdr:rowOff>
    </xdr:to>
    <xdr:sp macro="" textlink="">
      <xdr:nvSpPr>
        <xdr:cNvPr id="368" name="円/楕円 367"/>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763</xdr:rowOff>
    </xdr:from>
    <xdr:to>
      <xdr:col>15</xdr:col>
      <xdr:colOff>180975</xdr:colOff>
      <xdr:row>105</xdr:row>
      <xdr:rowOff>763</xdr:rowOff>
    </xdr:to>
    <xdr:cxnSp macro="">
      <xdr:nvCxnSpPr>
        <xdr:cNvPr id="369" name="直線コネクタ 368"/>
        <xdr:cNvCxnSpPr/>
      </xdr:nvCxnSpPr>
      <xdr:spPr>
        <a:xfrm>
          <a:off x="9639300" y="18003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31514</xdr:rowOff>
    </xdr:from>
    <xdr:ext cx="469744" cy="259045"/>
    <xdr:sp macro="" textlink="">
      <xdr:nvSpPr>
        <xdr:cNvPr id="37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42690</xdr:rowOff>
    </xdr:from>
    <xdr:ext cx="469744" cy="259045"/>
    <xdr:sp macro="" textlink="">
      <xdr:nvSpPr>
        <xdr:cNvPr id="371" name="n_1main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4" name="テキスト ボックス 38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4" name="テキスト ボックス 39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6" name="テキスト ボックス 39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98" name="直線コネクタ 397"/>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99"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400" name="直線コネクタ 399"/>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401"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402" name="直線コネクタ 401"/>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97263</xdr:rowOff>
    </xdr:from>
    <xdr:ext cx="405111" cy="259045"/>
    <xdr:sp macro="" textlink="">
      <xdr:nvSpPr>
        <xdr:cNvPr id="403" name="【一般廃棄物処理施設】&#10;有形固定資産減価償却率平均値テキスト"/>
        <xdr:cNvSpPr txBox="1"/>
      </xdr:nvSpPr>
      <xdr:spPr>
        <a:xfrm>
          <a:off x="164084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404" name="フローチャート : 判断 40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405" name="フローチャート : 判断 404"/>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42</xdr:row>
      <xdr:rowOff>90715</xdr:rowOff>
    </xdr:from>
    <xdr:to>
      <xdr:col>23</xdr:col>
      <xdr:colOff>568325</xdr:colOff>
      <xdr:row>43</xdr:row>
      <xdr:rowOff>20865</xdr:rowOff>
    </xdr:to>
    <xdr:sp macro="" textlink="">
      <xdr:nvSpPr>
        <xdr:cNvPr id="411" name="円/楕円 410"/>
        <xdr:cNvSpPr/>
      </xdr:nvSpPr>
      <xdr:spPr>
        <a:xfrm>
          <a:off x="16268700" y="72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42</xdr:row>
      <xdr:rowOff>5642</xdr:rowOff>
    </xdr:from>
    <xdr:ext cx="405111" cy="259045"/>
    <xdr:sp macro="" textlink="">
      <xdr:nvSpPr>
        <xdr:cNvPr id="412" name="【一般廃棄物処理施設】&#10;有形固定資産減価償却率該当値テキスト"/>
        <xdr:cNvSpPr txBox="1"/>
      </xdr:nvSpPr>
      <xdr:spPr>
        <a:xfrm>
          <a:off x="16408400" y="72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156028</xdr:rowOff>
    </xdr:from>
    <xdr:to>
      <xdr:col>22</xdr:col>
      <xdr:colOff>415925</xdr:colOff>
      <xdr:row>41</xdr:row>
      <xdr:rowOff>86178</xdr:rowOff>
    </xdr:to>
    <xdr:sp macro="" textlink="">
      <xdr:nvSpPr>
        <xdr:cNvPr id="413" name="円/楕円 412"/>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35378</xdr:rowOff>
    </xdr:from>
    <xdr:to>
      <xdr:col>23</xdr:col>
      <xdr:colOff>517525</xdr:colOff>
      <xdr:row>42</xdr:row>
      <xdr:rowOff>141515</xdr:rowOff>
    </xdr:to>
    <xdr:cxnSp macro="">
      <xdr:nvCxnSpPr>
        <xdr:cNvPr id="414" name="直線コネクタ 413"/>
        <xdr:cNvCxnSpPr/>
      </xdr:nvCxnSpPr>
      <xdr:spPr>
        <a:xfrm>
          <a:off x="15481300" y="70648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71681</xdr:rowOff>
    </xdr:from>
    <xdr:ext cx="405111" cy="259045"/>
    <xdr:sp macro="" textlink="">
      <xdr:nvSpPr>
        <xdr:cNvPr id="415"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77305</xdr:rowOff>
    </xdr:from>
    <xdr:ext cx="405111" cy="259045"/>
    <xdr:sp macro="" textlink="">
      <xdr:nvSpPr>
        <xdr:cNvPr id="416" name="n_1mainValue【一般廃棄物処理施設】&#10;有形固定資産減価償却率"/>
        <xdr:cNvSpPr txBox="1"/>
      </xdr:nvSpPr>
      <xdr:spPr>
        <a:xfrm>
          <a:off x="15266043"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40" name="直線コネクタ 439"/>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41"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42" name="直線コネクタ 441"/>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43"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44" name="直線コネクタ 443"/>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48430</xdr:rowOff>
    </xdr:from>
    <xdr:ext cx="534377" cy="259045"/>
    <xdr:sp macro="" textlink="">
      <xdr:nvSpPr>
        <xdr:cNvPr id="445" name="【一般廃棄物処理施設】&#10;一人当たり有形固定資産（償却資産）額平均値テキスト"/>
        <xdr:cNvSpPr txBox="1"/>
      </xdr:nvSpPr>
      <xdr:spPr>
        <a:xfrm>
          <a:off x="22250400" y="6563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46" name="フローチャート : 判断 445"/>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47" name="フローチャート : 判断 446"/>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144371</xdr:rowOff>
    </xdr:from>
    <xdr:to>
      <xdr:col>32</xdr:col>
      <xdr:colOff>238125</xdr:colOff>
      <xdr:row>42</xdr:row>
      <xdr:rowOff>74521</xdr:rowOff>
    </xdr:to>
    <xdr:sp macro="" textlink="">
      <xdr:nvSpPr>
        <xdr:cNvPr id="453" name="円/楕円 452"/>
        <xdr:cNvSpPr/>
      </xdr:nvSpPr>
      <xdr:spPr>
        <a:xfrm>
          <a:off x="22110700" y="71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59298</xdr:rowOff>
    </xdr:from>
    <xdr:ext cx="469744" cy="259045"/>
    <xdr:sp macro="" textlink="">
      <xdr:nvSpPr>
        <xdr:cNvPr id="454" name="【一般廃棄物処理施設】&#10;一人当たり有形固定資産（償却資産）額該当値テキスト"/>
        <xdr:cNvSpPr txBox="1"/>
      </xdr:nvSpPr>
      <xdr:spPr>
        <a:xfrm>
          <a:off x="22250400" y="708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141712</xdr:rowOff>
    </xdr:from>
    <xdr:to>
      <xdr:col>31</xdr:col>
      <xdr:colOff>85725</xdr:colOff>
      <xdr:row>42</xdr:row>
      <xdr:rowOff>71862</xdr:rowOff>
    </xdr:to>
    <xdr:sp macro="" textlink="">
      <xdr:nvSpPr>
        <xdr:cNvPr id="455" name="円/楕円 454"/>
        <xdr:cNvSpPr/>
      </xdr:nvSpPr>
      <xdr:spPr>
        <a:xfrm>
          <a:off x="21272500" y="7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21062</xdr:rowOff>
    </xdr:from>
    <xdr:to>
      <xdr:col>32</xdr:col>
      <xdr:colOff>187325</xdr:colOff>
      <xdr:row>42</xdr:row>
      <xdr:rowOff>23721</xdr:rowOff>
    </xdr:to>
    <xdr:cxnSp macro="">
      <xdr:nvCxnSpPr>
        <xdr:cNvPr id="456" name="直線コネクタ 455"/>
        <xdr:cNvCxnSpPr/>
      </xdr:nvCxnSpPr>
      <xdr:spPr>
        <a:xfrm>
          <a:off x="21323300" y="7221962"/>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113222</xdr:rowOff>
    </xdr:from>
    <xdr:ext cx="534377" cy="259045"/>
    <xdr:sp macro="" textlink="">
      <xdr:nvSpPr>
        <xdr:cNvPr id="457"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62989</xdr:rowOff>
    </xdr:from>
    <xdr:ext cx="469744" cy="259045"/>
    <xdr:sp macro="" textlink="">
      <xdr:nvSpPr>
        <xdr:cNvPr id="458" name="n_1mainValue【一般廃棄物処理施設】&#10;一人当たり有形固定資産（償却資産）額"/>
        <xdr:cNvSpPr txBox="1"/>
      </xdr:nvSpPr>
      <xdr:spPr>
        <a:xfrm>
          <a:off x="21075727" y="72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9" name="直線コネクタ 4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0" name="テキスト ボックス 4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1" name="直線コネクタ 4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2" name="テキスト ボックス 4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5" name="直線コネクタ 4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6" name="テキスト ボックス 4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7" name="直線コネクタ 4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8" name="テキスト ボックス 4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82" name="直線コネクタ 48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8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84" name="直線コネクタ 48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8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86" name="直線コネクタ 48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8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88" name="フローチャート : 判断 48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89" name="フローチャート : 判断 48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158750</xdr:rowOff>
    </xdr:from>
    <xdr:to>
      <xdr:col>23</xdr:col>
      <xdr:colOff>568325</xdr:colOff>
      <xdr:row>56</xdr:row>
      <xdr:rowOff>88900</xdr:rowOff>
    </xdr:to>
    <xdr:sp macro="" textlink="">
      <xdr:nvSpPr>
        <xdr:cNvPr id="495" name="円/楕円 494"/>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10177</xdr:rowOff>
    </xdr:from>
    <xdr:ext cx="405111" cy="259045"/>
    <xdr:sp macro="" textlink="">
      <xdr:nvSpPr>
        <xdr:cNvPr id="496" name="【保健センター・保健所】&#10;有形固定資産減価償却率該当値テキスト"/>
        <xdr:cNvSpPr txBox="1"/>
      </xdr:nvSpPr>
      <xdr:spPr>
        <a:xfrm>
          <a:off x="16408400"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25400</xdr:rowOff>
    </xdr:from>
    <xdr:to>
      <xdr:col>22</xdr:col>
      <xdr:colOff>415925</xdr:colOff>
      <xdr:row>56</xdr:row>
      <xdr:rowOff>127000</xdr:rowOff>
    </xdr:to>
    <xdr:sp macro="" textlink="">
      <xdr:nvSpPr>
        <xdr:cNvPr id="497" name="円/楕円 496"/>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38100</xdr:rowOff>
    </xdr:from>
    <xdr:to>
      <xdr:col>23</xdr:col>
      <xdr:colOff>517525</xdr:colOff>
      <xdr:row>56</xdr:row>
      <xdr:rowOff>76200</xdr:rowOff>
    </xdr:to>
    <xdr:cxnSp macro="">
      <xdr:nvCxnSpPr>
        <xdr:cNvPr id="498" name="直線コネクタ 497"/>
        <xdr:cNvCxnSpPr/>
      </xdr:nvCxnSpPr>
      <xdr:spPr>
        <a:xfrm flipV="1">
          <a:off x="154813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72407</xdr:rowOff>
    </xdr:from>
    <xdr:ext cx="405111" cy="259045"/>
    <xdr:sp macro="" textlink="">
      <xdr:nvSpPr>
        <xdr:cNvPr id="499"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143527</xdr:rowOff>
    </xdr:from>
    <xdr:ext cx="405111" cy="259045"/>
    <xdr:sp macro="" textlink="">
      <xdr:nvSpPr>
        <xdr:cNvPr id="500" name="n_1mainValue【保健センター・保健所】&#10;有形固定資産減価償却率"/>
        <xdr:cNvSpPr txBox="1"/>
      </xdr:nvSpPr>
      <xdr:spPr>
        <a:xfrm>
          <a:off x="15266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524" name="直線コネクタ 523"/>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525"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526" name="直線コネクタ 525"/>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8" name="直線コネクタ 52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529" name="【保健センター・保健所】&#10;一人当たり面積平均値テキスト"/>
        <xdr:cNvSpPr txBox="1"/>
      </xdr:nvSpPr>
      <xdr:spPr>
        <a:xfrm>
          <a:off x="222504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30" name="フローチャート : 判断 529"/>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531" name="フローチャート : 判断 53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37" name="円/楕円 536"/>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38" name="【保健センター・保健所】&#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539" name="円/楕円 538"/>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95250</xdr:rowOff>
    </xdr:from>
    <xdr:to>
      <xdr:col>32</xdr:col>
      <xdr:colOff>187325</xdr:colOff>
      <xdr:row>63</xdr:row>
      <xdr:rowOff>95250</xdr:rowOff>
    </xdr:to>
    <xdr:cxnSp macro="">
      <xdr:nvCxnSpPr>
        <xdr:cNvPr id="540" name="直線コネクタ 539"/>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74947</xdr:rowOff>
    </xdr:from>
    <xdr:ext cx="469744" cy="259045"/>
    <xdr:sp macro="" textlink="">
      <xdr:nvSpPr>
        <xdr:cNvPr id="541"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542"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68" name="直線コネクタ 5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69"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70" name="直線コネクタ 5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71"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73"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74" name="フローチャート : 判断 573"/>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75" name="フローチャート : 判断 574"/>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19957</xdr:rowOff>
    </xdr:from>
    <xdr:to>
      <xdr:col>23</xdr:col>
      <xdr:colOff>568325</xdr:colOff>
      <xdr:row>80</xdr:row>
      <xdr:rowOff>121557</xdr:rowOff>
    </xdr:to>
    <xdr:sp macro="" textlink="">
      <xdr:nvSpPr>
        <xdr:cNvPr id="581" name="円/楕円 580"/>
        <xdr:cNvSpPr/>
      </xdr:nvSpPr>
      <xdr:spPr>
        <a:xfrm>
          <a:off x="16268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42834</xdr:rowOff>
    </xdr:from>
    <xdr:ext cx="405111" cy="259045"/>
    <xdr:sp macro="" textlink="">
      <xdr:nvSpPr>
        <xdr:cNvPr id="582" name="【消防施設】&#10;有形固定資産減価償却率該当値テキスト"/>
        <xdr:cNvSpPr txBox="1"/>
      </xdr:nvSpPr>
      <xdr:spPr>
        <a:xfrm>
          <a:off x="16408400" y="1358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54248</xdr:rowOff>
    </xdr:from>
    <xdr:to>
      <xdr:col>22</xdr:col>
      <xdr:colOff>415925</xdr:colOff>
      <xdr:row>80</xdr:row>
      <xdr:rowOff>155848</xdr:rowOff>
    </xdr:to>
    <xdr:sp macro="" textlink="">
      <xdr:nvSpPr>
        <xdr:cNvPr id="583" name="円/楕円 582"/>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70757</xdr:rowOff>
    </xdr:from>
    <xdr:to>
      <xdr:col>23</xdr:col>
      <xdr:colOff>517525</xdr:colOff>
      <xdr:row>80</xdr:row>
      <xdr:rowOff>105048</xdr:rowOff>
    </xdr:to>
    <xdr:cxnSp macro="">
      <xdr:nvCxnSpPr>
        <xdr:cNvPr id="584" name="直線コネクタ 583"/>
        <xdr:cNvCxnSpPr/>
      </xdr:nvCxnSpPr>
      <xdr:spPr>
        <a:xfrm flipV="1">
          <a:off x="15481300" y="137867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1650</xdr:rowOff>
    </xdr:from>
    <xdr:ext cx="405111" cy="259045"/>
    <xdr:sp macro="" textlink="">
      <xdr:nvSpPr>
        <xdr:cNvPr id="585"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925</xdr:rowOff>
    </xdr:from>
    <xdr:ext cx="405111" cy="259045"/>
    <xdr:sp macro="" textlink="">
      <xdr:nvSpPr>
        <xdr:cNvPr id="586" name="n_1mainValue【消防施設】&#10;有形固定資産減価償却率"/>
        <xdr:cNvSpPr txBox="1"/>
      </xdr:nvSpPr>
      <xdr:spPr>
        <a:xfrm>
          <a:off x="15266043"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608" name="直線コネクタ 60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60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610" name="直線コネクタ 60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61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612" name="直線コネクタ 61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129049</xdr:rowOff>
    </xdr:from>
    <xdr:ext cx="469744" cy="259045"/>
    <xdr:sp macro="" textlink="">
      <xdr:nvSpPr>
        <xdr:cNvPr id="613" name="【消防施設】&#10;一人当たり面積平均値テキスト"/>
        <xdr:cNvSpPr txBox="1"/>
      </xdr:nvSpPr>
      <xdr:spPr>
        <a:xfrm>
          <a:off x="22250400" y="1401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614" name="フローチャート : 判断 61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615" name="フローチャート : 判断 61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163322</xdr:rowOff>
    </xdr:from>
    <xdr:to>
      <xdr:col>32</xdr:col>
      <xdr:colOff>238125</xdr:colOff>
      <xdr:row>84</xdr:row>
      <xdr:rowOff>93472</xdr:rowOff>
    </xdr:to>
    <xdr:sp macro="" textlink="">
      <xdr:nvSpPr>
        <xdr:cNvPr id="621" name="円/楕円 620"/>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141749</xdr:rowOff>
    </xdr:from>
    <xdr:ext cx="469744" cy="259045"/>
    <xdr:sp macro="" textlink="">
      <xdr:nvSpPr>
        <xdr:cNvPr id="622" name="【消防施設】&#10;一人当たり面積該当値テキスト"/>
        <xdr:cNvSpPr txBox="1"/>
      </xdr:nvSpPr>
      <xdr:spPr>
        <a:xfrm>
          <a:off x="222504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623" name="円/楕円 62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42672</xdr:rowOff>
    </xdr:to>
    <xdr:cxnSp macro="">
      <xdr:nvCxnSpPr>
        <xdr:cNvPr id="624" name="直線コネクタ 623"/>
        <xdr:cNvCxnSpPr/>
      </xdr:nvCxnSpPr>
      <xdr:spPr>
        <a:xfrm>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100855</xdr:rowOff>
    </xdr:from>
    <xdr:ext cx="469744" cy="259045"/>
    <xdr:sp macro="" textlink="">
      <xdr:nvSpPr>
        <xdr:cNvPr id="62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62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9" name="テキスト ボックス 6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51" name="直線コネクタ 650"/>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52"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53" name="直線コネクタ 652"/>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54"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55" name="直線コネクタ 65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56"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57" name="フローチャート : 判断 65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58" name="フローチャート : 判断 65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116839</xdr:rowOff>
    </xdr:from>
    <xdr:to>
      <xdr:col>23</xdr:col>
      <xdr:colOff>568325</xdr:colOff>
      <xdr:row>101</xdr:row>
      <xdr:rowOff>46989</xdr:rowOff>
    </xdr:to>
    <xdr:sp macro="" textlink="">
      <xdr:nvSpPr>
        <xdr:cNvPr id="664" name="円/楕円 663"/>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139716</xdr:rowOff>
    </xdr:from>
    <xdr:ext cx="405111" cy="259045"/>
    <xdr:sp macro="" textlink="">
      <xdr:nvSpPr>
        <xdr:cNvPr id="665" name="【庁舎】&#10;有形固定資産減価償却率該当値テキスト"/>
        <xdr:cNvSpPr txBox="1"/>
      </xdr:nvSpPr>
      <xdr:spPr>
        <a:xfrm>
          <a:off x="164084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143511</xdr:rowOff>
    </xdr:from>
    <xdr:to>
      <xdr:col>22</xdr:col>
      <xdr:colOff>415925</xdr:colOff>
      <xdr:row>101</xdr:row>
      <xdr:rowOff>73661</xdr:rowOff>
    </xdr:to>
    <xdr:sp macro="" textlink="">
      <xdr:nvSpPr>
        <xdr:cNvPr id="666" name="円/楕円 665"/>
        <xdr:cNvSpPr/>
      </xdr:nvSpPr>
      <xdr:spPr>
        <a:xfrm>
          <a:off x="15430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167639</xdr:rowOff>
    </xdr:from>
    <xdr:to>
      <xdr:col>23</xdr:col>
      <xdr:colOff>517525</xdr:colOff>
      <xdr:row>101</xdr:row>
      <xdr:rowOff>22861</xdr:rowOff>
    </xdr:to>
    <xdr:cxnSp macro="">
      <xdr:nvCxnSpPr>
        <xdr:cNvPr id="667" name="直線コネクタ 666"/>
        <xdr:cNvCxnSpPr/>
      </xdr:nvCxnSpPr>
      <xdr:spPr>
        <a:xfrm flipV="1">
          <a:off x="15481300" y="17312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26688</xdr:rowOff>
    </xdr:from>
    <xdr:ext cx="405111" cy="259045"/>
    <xdr:sp macro="" textlink="">
      <xdr:nvSpPr>
        <xdr:cNvPr id="668"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90188</xdr:rowOff>
    </xdr:from>
    <xdr:ext cx="405111" cy="259045"/>
    <xdr:sp macro="" textlink="">
      <xdr:nvSpPr>
        <xdr:cNvPr id="669" name="n_1mainValue【庁舎】&#10;有形固定資産減価償却率"/>
        <xdr:cNvSpPr txBox="1"/>
      </xdr:nvSpPr>
      <xdr:spPr>
        <a:xfrm>
          <a:off x="15266043"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94" name="直線コネクタ 69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9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96" name="直線コネクタ 69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9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98" name="直線コネクタ 69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699"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700" name="フローチャート : 判断 69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701" name="フローチャート : 判断 70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707" name="円/楕円 706"/>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16527</xdr:rowOff>
    </xdr:from>
    <xdr:ext cx="469744" cy="259045"/>
    <xdr:sp macro="" textlink="">
      <xdr:nvSpPr>
        <xdr:cNvPr id="708" name="【庁舎】&#10;一人当たり面積該当値テキスト"/>
        <xdr:cNvSpPr txBox="1"/>
      </xdr:nvSpPr>
      <xdr:spPr>
        <a:xfrm>
          <a:off x="22250400" y="181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101600</xdr:rowOff>
    </xdr:from>
    <xdr:to>
      <xdr:col>31</xdr:col>
      <xdr:colOff>85725</xdr:colOff>
      <xdr:row>107</xdr:row>
      <xdr:rowOff>31750</xdr:rowOff>
    </xdr:to>
    <xdr:sp macro="" textlink="">
      <xdr:nvSpPr>
        <xdr:cNvPr id="709" name="円/楕円 708"/>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152400</xdr:rowOff>
    </xdr:from>
    <xdr:to>
      <xdr:col>32</xdr:col>
      <xdr:colOff>187325</xdr:colOff>
      <xdr:row>106</xdr:row>
      <xdr:rowOff>152400</xdr:rowOff>
    </xdr:to>
    <xdr:cxnSp macro="">
      <xdr:nvCxnSpPr>
        <xdr:cNvPr id="710" name="直線コネクタ 709"/>
        <xdr:cNvCxnSpPr/>
      </xdr:nvCxnSpPr>
      <xdr:spPr>
        <a:xfrm>
          <a:off x="21323300" y="1832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711"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22877</xdr:rowOff>
    </xdr:from>
    <xdr:ext cx="469744" cy="259045"/>
    <xdr:sp macro="" textlink="">
      <xdr:nvSpPr>
        <xdr:cNvPr id="712"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図書館</a:t>
          </a:r>
          <a:r>
            <a:rPr kumimoji="1" lang="en-US" altLang="ja-JP" sz="1100">
              <a:latin typeface="ＭＳ Ｐゴシック"/>
            </a:rPr>
            <a:t>】</a:t>
          </a:r>
          <a:r>
            <a:rPr kumimoji="1" lang="ja-JP" altLang="en-US" sz="1100">
              <a:latin typeface="ＭＳ Ｐゴシック"/>
            </a:rPr>
            <a:t>図書館は昭和</a:t>
          </a:r>
          <a:r>
            <a:rPr kumimoji="1" lang="en-US" altLang="ja-JP" sz="1100">
              <a:latin typeface="ＭＳ Ｐゴシック"/>
            </a:rPr>
            <a:t>54</a:t>
          </a:r>
          <a:r>
            <a:rPr kumimoji="1" lang="ja-JP" altLang="en-US" sz="1100">
              <a:latin typeface="ＭＳ Ｐゴシック"/>
            </a:rPr>
            <a:t>年度に建設した本館部分と、子ども図書に特化した子ども図書館を有しているため、人口一人あたりの面積は広くなっている。昨年度、図書館において長寿命化を図るための施設改修工事を実施したことにより、減価償却率が</a:t>
          </a:r>
          <a:r>
            <a:rPr kumimoji="1" lang="en-US" altLang="ja-JP" sz="1100">
              <a:latin typeface="ＭＳ Ｐゴシック"/>
            </a:rPr>
            <a:t>0.5</a:t>
          </a:r>
          <a:r>
            <a:rPr kumimoji="1" lang="ja-JP" altLang="en-US" sz="1100">
              <a:latin typeface="ＭＳ Ｐゴシック"/>
            </a:rPr>
            <a:t>ポイント減少し、</a:t>
          </a:r>
          <a:r>
            <a:rPr kumimoji="1" lang="en-US" altLang="ja-JP" sz="1100">
              <a:latin typeface="ＭＳ Ｐゴシック"/>
            </a:rPr>
            <a:t>46.9</a:t>
          </a:r>
          <a:r>
            <a:rPr kumimoji="1" lang="ja-JP" altLang="en-US" sz="1100">
              <a:latin typeface="ＭＳ Ｐゴシック"/>
            </a:rPr>
            <a:t>％となっている。</a:t>
          </a:r>
        </a:p>
        <a:p>
          <a:r>
            <a:rPr kumimoji="1" lang="en-US" altLang="ja-JP" sz="1100">
              <a:latin typeface="ＭＳ Ｐゴシック"/>
            </a:rPr>
            <a:t>【</a:t>
          </a:r>
          <a:r>
            <a:rPr kumimoji="1" lang="ja-JP" altLang="en-US" sz="1100">
              <a:latin typeface="ＭＳ Ｐゴシック"/>
            </a:rPr>
            <a:t>体育館</a:t>
          </a:r>
          <a:r>
            <a:rPr kumimoji="1" lang="en-US" altLang="ja-JP" sz="1100">
              <a:latin typeface="ＭＳ Ｐゴシック"/>
            </a:rPr>
            <a:t>】</a:t>
          </a:r>
          <a:r>
            <a:rPr kumimoji="1" lang="ja-JP" altLang="en-US" sz="1100">
              <a:latin typeface="ＭＳ Ｐゴシック"/>
            </a:rPr>
            <a:t>大きなアリーナを備える総合体育センターには、弓道場を含めた武道館や相撲場なども備えており、人口一人あたりの面積は広くなっている。</a:t>
          </a:r>
        </a:p>
        <a:p>
          <a:r>
            <a:rPr kumimoji="1" lang="en-US" altLang="ja-JP" sz="1100">
              <a:latin typeface="ＭＳ Ｐゴシック"/>
            </a:rPr>
            <a:t>【</a:t>
          </a:r>
          <a:r>
            <a:rPr kumimoji="1" lang="ja-JP" altLang="en-US" sz="1100">
              <a:latin typeface="ＭＳ Ｐゴシック"/>
            </a:rPr>
            <a:t>福祉施設</a:t>
          </a:r>
          <a:r>
            <a:rPr kumimoji="1" lang="en-US" altLang="ja-JP" sz="1100">
              <a:latin typeface="ＭＳ Ｐゴシック"/>
            </a:rPr>
            <a:t>】</a:t>
          </a:r>
          <a:r>
            <a:rPr kumimoji="1" lang="ja-JP" altLang="en-US" sz="1100">
              <a:latin typeface="ＭＳ Ｐゴシック"/>
            </a:rPr>
            <a:t>主に平成７年に取得した室内ゲートボール場の維持管理を行っており、年数の経過とともに外壁などの損傷が確認されることから、今後適切な修繕を行い施設の延命に努めていきたい。</a:t>
          </a:r>
        </a:p>
        <a:p>
          <a:r>
            <a:rPr kumimoji="1" lang="en-US" altLang="ja-JP" sz="1100">
              <a:latin typeface="ＭＳ Ｐゴシック"/>
            </a:rPr>
            <a:t>【</a:t>
          </a:r>
          <a:r>
            <a:rPr kumimoji="1" lang="ja-JP" altLang="en-US" sz="1100">
              <a:latin typeface="ＭＳ Ｐゴシック"/>
            </a:rPr>
            <a:t>市民会館</a:t>
          </a:r>
          <a:r>
            <a:rPr kumimoji="1" lang="en-US" altLang="ja-JP" sz="1100">
              <a:latin typeface="ＭＳ Ｐゴシック"/>
            </a:rPr>
            <a:t>】</a:t>
          </a:r>
          <a:r>
            <a:rPr kumimoji="1" lang="ja-JP" altLang="en-US" sz="1100">
              <a:latin typeface="ＭＳ Ｐゴシック"/>
            </a:rPr>
            <a:t>主に昭和</a:t>
          </a:r>
          <a:r>
            <a:rPr kumimoji="1" lang="en-US" altLang="ja-JP" sz="1100">
              <a:latin typeface="ＭＳ Ｐゴシック"/>
            </a:rPr>
            <a:t>42</a:t>
          </a:r>
          <a:r>
            <a:rPr kumimoji="1" lang="ja-JP" altLang="en-US" sz="1100">
              <a:latin typeface="ＭＳ Ｐゴシック"/>
            </a:rPr>
            <a:t>年度に建設した大ホールと、平成</a:t>
          </a:r>
          <a:r>
            <a:rPr kumimoji="1" lang="en-US" altLang="ja-JP" sz="1100">
              <a:latin typeface="ＭＳ Ｐゴシック"/>
            </a:rPr>
            <a:t>19</a:t>
          </a:r>
          <a:r>
            <a:rPr kumimoji="1" lang="ja-JP" altLang="en-US" sz="1100">
              <a:latin typeface="ＭＳ Ｐゴシック"/>
            </a:rPr>
            <a:t>年度に建設した市民交流プラザを有している。いずれの施設も適時適切な時期に改修や設備の更新を行っており、引き続き予防保全の考え方に従い、施設の維持管理を行っていきたい。</a:t>
          </a:r>
        </a:p>
        <a:p>
          <a:r>
            <a:rPr kumimoji="1" lang="en-US" altLang="ja-JP" sz="1100">
              <a:latin typeface="ＭＳ Ｐゴシック"/>
            </a:rPr>
            <a:t>【</a:t>
          </a:r>
          <a:r>
            <a:rPr kumimoji="1" lang="ja-JP" altLang="en-US" sz="1100">
              <a:latin typeface="ＭＳ Ｐゴシック"/>
            </a:rPr>
            <a:t>一般廃棄物処理施設</a:t>
          </a:r>
          <a:r>
            <a:rPr kumimoji="1" lang="en-US" altLang="ja-JP" sz="1100">
              <a:latin typeface="ＭＳ Ｐゴシック"/>
            </a:rPr>
            <a:t>】</a:t>
          </a:r>
          <a:r>
            <a:rPr kumimoji="1" lang="ja-JP" altLang="en-US" sz="1100">
              <a:latin typeface="ＭＳ Ｐゴシック"/>
            </a:rPr>
            <a:t>ごみ処理・し尿処理については、富山地区広域圏で実施していることから、大規模な施設は有していないところである。平成</a:t>
          </a:r>
          <a:r>
            <a:rPr kumimoji="1" lang="en-US" altLang="ja-JP" sz="1100">
              <a:latin typeface="ＭＳ Ｐゴシック"/>
            </a:rPr>
            <a:t>28</a:t>
          </a:r>
          <a:r>
            <a:rPr kumimoji="1" lang="ja-JP" altLang="en-US" sz="1100">
              <a:latin typeface="ＭＳ Ｐゴシック"/>
            </a:rPr>
            <a:t>年度に使用しなくなった施設の取り壊しを行ったため、昨年度より人口一人あたり有形固定資産額が減少している。</a:t>
          </a:r>
        </a:p>
        <a:p>
          <a:r>
            <a:rPr kumimoji="1" lang="en-US" altLang="ja-JP" sz="1100">
              <a:latin typeface="ＭＳ Ｐゴシック"/>
            </a:rPr>
            <a:t>【</a:t>
          </a:r>
          <a:r>
            <a:rPr kumimoji="1" lang="ja-JP" altLang="en-US" sz="1100">
              <a:latin typeface="ＭＳ Ｐゴシック"/>
            </a:rPr>
            <a:t>保健センター</a:t>
          </a:r>
          <a:r>
            <a:rPr kumimoji="1" lang="en-US" altLang="ja-JP" sz="1100">
              <a:latin typeface="ＭＳ Ｐゴシック"/>
            </a:rPr>
            <a:t>】</a:t>
          </a:r>
          <a:r>
            <a:rPr kumimoji="1" lang="ja-JP" altLang="en-US" sz="1100">
              <a:latin typeface="ＭＳ Ｐゴシック"/>
            </a:rPr>
            <a:t>昭和</a:t>
          </a:r>
          <a:r>
            <a:rPr kumimoji="1" lang="en-US" altLang="ja-JP" sz="1100">
              <a:latin typeface="ＭＳ Ｐゴシック"/>
            </a:rPr>
            <a:t>54</a:t>
          </a:r>
          <a:r>
            <a:rPr kumimoji="1" lang="ja-JP" altLang="en-US" sz="1100">
              <a:latin typeface="ＭＳ Ｐゴシック"/>
            </a:rPr>
            <a:t>年に取得した健康センターのみであり、予防保全の考え方に従い適切な維持管理を行うことで施設の長寿命化をはかることとしている。</a:t>
          </a:r>
        </a:p>
        <a:p>
          <a:r>
            <a:rPr kumimoji="1" lang="en-US" altLang="ja-JP" sz="1100">
              <a:latin typeface="ＭＳ Ｐゴシック"/>
            </a:rPr>
            <a:t>【</a:t>
          </a:r>
          <a:r>
            <a:rPr kumimoji="1" lang="ja-JP" altLang="en-US" sz="1100">
              <a:latin typeface="ＭＳ Ｐゴシック"/>
            </a:rPr>
            <a:t>消防施設</a:t>
          </a:r>
          <a:r>
            <a:rPr kumimoji="1" lang="en-US" altLang="ja-JP" sz="1100">
              <a:latin typeface="ＭＳ Ｐゴシック"/>
            </a:rPr>
            <a:t>】</a:t>
          </a:r>
          <a:r>
            <a:rPr kumimoji="1" lang="ja-JP" altLang="en-US" sz="1100">
              <a:latin typeface="ＭＳ Ｐゴシック"/>
            </a:rPr>
            <a:t>消防署庁舎、各分団施設の維持管理を行っているが、いずれの施設も建設から年月が経過しており、減価償却率は</a:t>
          </a:r>
          <a:r>
            <a:rPr kumimoji="1" lang="en-US" altLang="ja-JP" sz="1100">
              <a:latin typeface="ＭＳ Ｐゴシック"/>
            </a:rPr>
            <a:t>69.0</a:t>
          </a:r>
          <a:r>
            <a:rPr kumimoji="1" lang="ja-JP" altLang="en-US" sz="1100">
              <a:latin typeface="ＭＳ Ｐゴシック"/>
            </a:rPr>
            <a:t>％となっている。各施設については、予防保全の考え方に従い適切な維持管理を行うことで施設の長寿命化をはかることとしている。</a:t>
          </a:r>
        </a:p>
        <a:p>
          <a:r>
            <a:rPr kumimoji="1" lang="en-US" altLang="ja-JP" sz="1100">
              <a:latin typeface="ＭＳ Ｐゴシック"/>
            </a:rPr>
            <a:t>【</a:t>
          </a:r>
          <a:r>
            <a:rPr kumimoji="1" lang="ja-JP" altLang="en-US" sz="1100">
              <a:latin typeface="ＭＳ Ｐゴシック"/>
            </a:rPr>
            <a:t>庁舎</a:t>
          </a:r>
          <a:r>
            <a:rPr kumimoji="1" lang="en-US" altLang="ja-JP" sz="1100">
              <a:latin typeface="ＭＳ Ｐゴシック"/>
            </a:rPr>
            <a:t>】</a:t>
          </a:r>
          <a:r>
            <a:rPr kumimoji="1" lang="ja-JP" altLang="en-US" sz="1100">
              <a:latin typeface="ＭＳ Ｐゴシック"/>
            </a:rPr>
            <a:t>昭和</a:t>
          </a:r>
          <a:r>
            <a:rPr kumimoji="1" lang="en-US" altLang="ja-JP" sz="1100">
              <a:latin typeface="ＭＳ Ｐゴシック"/>
            </a:rPr>
            <a:t>38</a:t>
          </a:r>
          <a:r>
            <a:rPr kumimoji="1" lang="ja-JP" altLang="en-US" sz="1100">
              <a:latin typeface="ＭＳ Ｐゴシック"/>
            </a:rPr>
            <a:t>年に建設した本庁舎をはじめ、西館、東別館で構成されている。平成</a:t>
          </a:r>
          <a:r>
            <a:rPr kumimoji="1" lang="en-US" altLang="ja-JP" sz="1100">
              <a:latin typeface="ＭＳ Ｐゴシック"/>
            </a:rPr>
            <a:t>24</a:t>
          </a:r>
          <a:r>
            <a:rPr kumimoji="1" lang="ja-JP" altLang="en-US" sz="1100">
              <a:latin typeface="ＭＳ Ｐゴシック"/>
            </a:rPr>
            <a:t>年度に耐震改修とあわせ大規模改修を行ったことから長寿命化が図られており、しばらくは適切な維持管理を継続していくこととしている。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基準財政需要額は前年度とほぼ変わらなかったものの、償却資産分の固定資産税が増加したことにより基準財政収入額が増加したため、財政力指数は</a:t>
          </a:r>
          <a:r>
            <a:rPr kumimoji="1" lang="en-US" altLang="ja-JP" sz="1300">
              <a:latin typeface="ＭＳ Ｐゴシック"/>
            </a:rPr>
            <a:t>0.72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社会保障経費の増加など厳しい状況が続くと予想されるため、引き続き市税等の徴収強化に努め、堅固な財政基盤を構築していく。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97367</xdr:rowOff>
    </xdr:to>
    <xdr:cxnSp macro="">
      <xdr:nvCxnSpPr>
        <xdr:cNvPr id="68" name="直線コネクタ 67"/>
        <xdr:cNvCxnSpPr/>
      </xdr:nvCxnSpPr>
      <xdr:spPr>
        <a:xfrm flipV="1">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137583</xdr:rowOff>
    </xdr:to>
    <xdr:cxnSp macro="">
      <xdr:nvCxnSpPr>
        <xdr:cNvPr id="71" name="直線コネクタ 70"/>
        <xdr:cNvCxnSpPr/>
      </xdr:nvCxnSpPr>
      <xdr:spPr>
        <a:xfrm flipV="1">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6350</xdr:rowOff>
    </xdr:to>
    <xdr:cxnSp macro="">
      <xdr:nvCxnSpPr>
        <xdr:cNvPr id="74" name="直線コネクタ 73"/>
        <xdr:cNvCxnSpPr/>
      </xdr:nvCxnSpPr>
      <xdr:spPr>
        <a:xfrm flipV="1">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26458</xdr:rowOff>
    </xdr:to>
    <xdr:cxnSp macro="">
      <xdr:nvCxnSpPr>
        <xdr:cNvPr id="77" name="直線コネクタ 76"/>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96" name="テキスト ボックス 95"/>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3.3</a:t>
          </a:r>
          <a:r>
            <a:rPr kumimoji="1" lang="ja-JP" altLang="en-US" sz="1300">
              <a:latin typeface="ＭＳ Ｐゴシック"/>
            </a:rPr>
            <a:t>ポイント上昇したものの、経常収支比率は類似団体や、全国平均よりも低くなっており、財政構造には弾力性がみられる。</a:t>
          </a:r>
          <a:endParaRPr kumimoji="1" lang="en-US" altLang="ja-JP" sz="1300">
            <a:latin typeface="ＭＳ Ｐゴシック"/>
          </a:endParaRPr>
        </a:p>
        <a:p>
          <a:r>
            <a:rPr kumimoji="1" lang="ja-JP" altLang="en-US" sz="1300">
              <a:latin typeface="ＭＳ Ｐゴシック"/>
            </a:rPr>
            <a:t>　しかしながら、社会保障に係る経費は年々増加傾向にあることから、事務事業評価に基づき計画的に事業の廃止・縮減を図ることで経常経費の削減に努めていく。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163068</xdr:rowOff>
    </xdr:from>
    <xdr:to>
      <xdr:col>7</xdr:col>
      <xdr:colOff>152400</xdr:colOff>
      <xdr:row>60</xdr:row>
      <xdr:rowOff>150876</xdr:rowOff>
    </xdr:to>
    <xdr:cxnSp macro="">
      <xdr:nvCxnSpPr>
        <xdr:cNvPr id="129" name="直線コネクタ 128"/>
        <xdr:cNvCxnSpPr/>
      </xdr:nvCxnSpPr>
      <xdr:spPr>
        <a:xfrm>
          <a:off x="4114800" y="1027861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163068</xdr:rowOff>
    </xdr:from>
    <xdr:to>
      <xdr:col>6</xdr:col>
      <xdr:colOff>0</xdr:colOff>
      <xdr:row>60</xdr:row>
      <xdr:rowOff>78486</xdr:rowOff>
    </xdr:to>
    <xdr:cxnSp macro="">
      <xdr:nvCxnSpPr>
        <xdr:cNvPr id="132" name="直線コネクタ 131"/>
        <xdr:cNvCxnSpPr/>
      </xdr:nvCxnSpPr>
      <xdr:spPr>
        <a:xfrm flipV="1">
          <a:off x="3225800" y="102786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127000</xdr:rowOff>
    </xdr:from>
    <xdr:to>
      <xdr:col>4</xdr:col>
      <xdr:colOff>482600</xdr:colOff>
      <xdr:row>60</xdr:row>
      <xdr:rowOff>78486</xdr:rowOff>
    </xdr:to>
    <xdr:cxnSp macro="">
      <xdr:nvCxnSpPr>
        <xdr:cNvPr id="135" name="直線コネクタ 134"/>
        <xdr:cNvCxnSpPr/>
      </xdr:nvCxnSpPr>
      <xdr:spPr>
        <a:xfrm>
          <a:off x="2336800" y="1007110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37" name="テキスト ボックス 13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90678</xdr:rowOff>
    </xdr:to>
    <xdr:cxnSp macro="">
      <xdr:nvCxnSpPr>
        <xdr:cNvPr id="138" name="直線コネクタ 137"/>
        <xdr:cNvCxnSpPr/>
      </xdr:nvCxnSpPr>
      <xdr:spPr>
        <a:xfrm flipV="1">
          <a:off x="1447800" y="100711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40" name="テキスト ボックス 139"/>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42" name="テキスト ボックス 141"/>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8" name="円/楕円 147"/>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116603</xdr:rowOff>
    </xdr:from>
    <xdr:ext cx="762000" cy="259045"/>
    <xdr:sp macro="" textlink="">
      <xdr:nvSpPr>
        <xdr:cNvPr id="149"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112268</xdr:rowOff>
    </xdr:from>
    <xdr:to>
      <xdr:col>6</xdr:col>
      <xdr:colOff>50800</xdr:colOff>
      <xdr:row>60</xdr:row>
      <xdr:rowOff>42418</xdr:rowOff>
    </xdr:to>
    <xdr:sp macro="" textlink="">
      <xdr:nvSpPr>
        <xdr:cNvPr id="150" name="円/楕円 149"/>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52595</xdr:rowOff>
    </xdr:from>
    <xdr:ext cx="736600" cy="259045"/>
    <xdr:sp macro="" textlink="">
      <xdr:nvSpPr>
        <xdr:cNvPr id="151" name="テキスト ボックス 150"/>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2" name="円/楕円 151"/>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3" name="テキスト ボックス 152"/>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76200</xdr:rowOff>
    </xdr:from>
    <xdr:to>
      <xdr:col>3</xdr:col>
      <xdr:colOff>330200</xdr:colOff>
      <xdr:row>59</xdr:row>
      <xdr:rowOff>6350</xdr:rowOff>
    </xdr:to>
    <xdr:sp macro="" textlink="">
      <xdr:nvSpPr>
        <xdr:cNvPr id="154" name="円/楕円 153"/>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16527</xdr:rowOff>
    </xdr:from>
    <xdr:ext cx="762000" cy="259045"/>
    <xdr:sp macro="" textlink="">
      <xdr:nvSpPr>
        <xdr:cNvPr id="155" name="テキスト ボックス 154"/>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39878</xdr:rowOff>
    </xdr:from>
    <xdr:to>
      <xdr:col>2</xdr:col>
      <xdr:colOff>127000</xdr:colOff>
      <xdr:row>59</xdr:row>
      <xdr:rowOff>141478</xdr:rowOff>
    </xdr:to>
    <xdr:sp macro="" textlink="">
      <xdr:nvSpPr>
        <xdr:cNvPr id="156" name="円/楕円 155"/>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151655</xdr:rowOff>
    </xdr:from>
    <xdr:ext cx="762000" cy="259045"/>
    <xdr:sp macro="" textlink="">
      <xdr:nvSpPr>
        <xdr:cNvPr id="157" name="テキスト ボックス 156"/>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に努めたことで、人件費が抑えられているものの、理科備品の整備や市有建物の解体などの実施により、物件費が増加したことで、人口１人当たり人件費・物件費等決算額は昨年度より</a:t>
          </a:r>
          <a:r>
            <a:rPr kumimoji="1" lang="en-US" altLang="ja-JP" sz="1300">
              <a:latin typeface="ＭＳ Ｐゴシック"/>
            </a:rPr>
            <a:t>5,743</a:t>
          </a:r>
          <a:r>
            <a:rPr kumimoji="1" lang="ja-JP" altLang="en-US" sz="1300">
              <a:latin typeface="ＭＳ Ｐゴシック"/>
            </a:rPr>
            <a:t>円増加している。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85044</xdr:rowOff>
    </xdr:from>
    <xdr:to>
      <xdr:col>7</xdr:col>
      <xdr:colOff>152400</xdr:colOff>
      <xdr:row>80</xdr:row>
      <xdr:rowOff>108141</xdr:rowOff>
    </xdr:to>
    <xdr:cxnSp macro="">
      <xdr:nvCxnSpPr>
        <xdr:cNvPr id="192" name="直線コネクタ 191"/>
        <xdr:cNvCxnSpPr/>
      </xdr:nvCxnSpPr>
      <xdr:spPr>
        <a:xfrm>
          <a:off x="4114800" y="13801044"/>
          <a:ext cx="8382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85044</xdr:rowOff>
    </xdr:from>
    <xdr:to>
      <xdr:col>6</xdr:col>
      <xdr:colOff>0</xdr:colOff>
      <xdr:row>80</xdr:row>
      <xdr:rowOff>85274</xdr:rowOff>
    </xdr:to>
    <xdr:cxnSp macro="">
      <xdr:nvCxnSpPr>
        <xdr:cNvPr id="195" name="直線コネクタ 194"/>
        <xdr:cNvCxnSpPr/>
      </xdr:nvCxnSpPr>
      <xdr:spPr>
        <a:xfrm flipV="1">
          <a:off x="3225800" y="1380104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71310</xdr:rowOff>
    </xdr:from>
    <xdr:to>
      <xdr:col>4</xdr:col>
      <xdr:colOff>482600</xdr:colOff>
      <xdr:row>80</xdr:row>
      <xdr:rowOff>85274</xdr:rowOff>
    </xdr:to>
    <xdr:cxnSp macro="">
      <xdr:nvCxnSpPr>
        <xdr:cNvPr id="198" name="直線コネクタ 197"/>
        <xdr:cNvCxnSpPr/>
      </xdr:nvCxnSpPr>
      <xdr:spPr>
        <a:xfrm>
          <a:off x="2336800" y="13787310"/>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71310</xdr:rowOff>
    </xdr:from>
    <xdr:to>
      <xdr:col>3</xdr:col>
      <xdr:colOff>279400</xdr:colOff>
      <xdr:row>80</xdr:row>
      <xdr:rowOff>98569</xdr:rowOff>
    </xdr:to>
    <xdr:cxnSp macro="">
      <xdr:nvCxnSpPr>
        <xdr:cNvPr id="201" name="直線コネクタ 200"/>
        <xdr:cNvCxnSpPr/>
      </xdr:nvCxnSpPr>
      <xdr:spPr>
        <a:xfrm flipV="1">
          <a:off x="1447800" y="13787310"/>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57341</xdr:rowOff>
    </xdr:from>
    <xdr:to>
      <xdr:col>7</xdr:col>
      <xdr:colOff>203200</xdr:colOff>
      <xdr:row>80</xdr:row>
      <xdr:rowOff>158941</xdr:rowOff>
    </xdr:to>
    <xdr:sp macro="" textlink="">
      <xdr:nvSpPr>
        <xdr:cNvPr id="211" name="円/楕円 210"/>
        <xdr:cNvSpPr/>
      </xdr:nvSpPr>
      <xdr:spPr>
        <a:xfrm>
          <a:off x="4902200" y="137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150068</xdr:rowOff>
    </xdr:from>
    <xdr:ext cx="762000" cy="259045"/>
    <xdr:sp macro="" textlink="">
      <xdr:nvSpPr>
        <xdr:cNvPr id="212" name="人件費・物件費等の状況該当値テキスト"/>
        <xdr:cNvSpPr txBox="1"/>
      </xdr:nvSpPr>
      <xdr:spPr>
        <a:xfrm>
          <a:off x="5041900" y="1369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34244</xdr:rowOff>
    </xdr:from>
    <xdr:to>
      <xdr:col>6</xdr:col>
      <xdr:colOff>50800</xdr:colOff>
      <xdr:row>80</xdr:row>
      <xdr:rowOff>135844</xdr:rowOff>
    </xdr:to>
    <xdr:sp macro="" textlink="">
      <xdr:nvSpPr>
        <xdr:cNvPr id="213" name="円/楕円 212"/>
        <xdr:cNvSpPr/>
      </xdr:nvSpPr>
      <xdr:spPr>
        <a:xfrm>
          <a:off x="4064000" y="137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146021</xdr:rowOff>
    </xdr:from>
    <xdr:ext cx="736600" cy="259045"/>
    <xdr:sp macro="" textlink="">
      <xdr:nvSpPr>
        <xdr:cNvPr id="214" name="テキスト ボックス 213"/>
        <xdr:cNvSpPr txBox="1"/>
      </xdr:nvSpPr>
      <xdr:spPr>
        <a:xfrm>
          <a:off x="3733800" y="1351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34474</xdr:rowOff>
    </xdr:from>
    <xdr:to>
      <xdr:col>4</xdr:col>
      <xdr:colOff>533400</xdr:colOff>
      <xdr:row>80</xdr:row>
      <xdr:rowOff>136074</xdr:rowOff>
    </xdr:to>
    <xdr:sp macro="" textlink="">
      <xdr:nvSpPr>
        <xdr:cNvPr id="215" name="円/楕円 214"/>
        <xdr:cNvSpPr/>
      </xdr:nvSpPr>
      <xdr:spPr>
        <a:xfrm>
          <a:off x="3175000" y="137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146251</xdr:rowOff>
    </xdr:from>
    <xdr:ext cx="762000" cy="259045"/>
    <xdr:sp macro="" textlink="">
      <xdr:nvSpPr>
        <xdr:cNvPr id="216" name="テキスト ボックス 215"/>
        <xdr:cNvSpPr txBox="1"/>
      </xdr:nvSpPr>
      <xdr:spPr>
        <a:xfrm>
          <a:off x="2844800" y="1351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20510</xdr:rowOff>
    </xdr:from>
    <xdr:to>
      <xdr:col>3</xdr:col>
      <xdr:colOff>330200</xdr:colOff>
      <xdr:row>80</xdr:row>
      <xdr:rowOff>122110</xdr:rowOff>
    </xdr:to>
    <xdr:sp macro="" textlink="">
      <xdr:nvSpPr>
        <xdr:cNvPr id="217" name="円/楕円 216"/>
        <xdr:cNvSpPr/>
      </xdr:nvSpPr>
      <xdr:spPr>
        <a:xfrm>
          <a:off x="2286000" y="137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132287</xdr:rowOff>
    </xdr:from>
    <xdr:ext cx="762000" cy="259045"/>
    <xdr:sp macro="" textlink="">
      <xdr:nvSpPr>
        <xdr:cNvPr id="218" name="テキスト ボックス 217"/>
        <xdr:cNvSpPr txBox="1"/>
      </xdr:nvSpPr>
      <xdr:spPr>
        <a:xfrm>
          <a:off x="1955800" y="135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47769</xdr:rowOff>
    </xdr:from>
    <xdr:to>
      <xdr:col>2</xdr:col>
      <xdr:colOff>127000</xdr:colOff>
      <xdr:row>80</xdr:row>
      <xdr:rowOff>149369</xdr:rowOff>
    </xdr:to>
    <xdr:sp macro="" textlink="">
      <xdr:nvSpPr>
        <xdr:cNvPr id="219" name="円/楕円 218"/>
        <xdr:cNvSpPr/>
      </xdr:nvSpPr>
      <xdr:spPr>
        <a:xfrm>
          <a:off x="1397000" y="137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159546</xdr:rowOff>
    </xdr:from>
    <xdr:ext cx="762000" cy="259045"/>
    <xdr:sp macro="" textlink="">
      <xdr:nvSpPr>
        <xdr:cNvPr id="220" name="テキスト ボックス 219"/>
        <xdr:cNvSpPr txBox="1"/>
      </xdr:nvSpPr>
      <xdr:spPr>
        <a:xfrm>
          <a:off x="1066800" y="135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99.1</a:t>
          </a:r>
          <a:r>
            <a:rPr kumimoji="1" lang="ja-JP" altLang="en-US" sz="1300">
              <a:latin typeface="ＭＳ Ｐゴシック"/>
            </a:rPr>
            <a:t>と昨年度より若干の上昇がみられるものの、当市は特殊な手当がなく、各種手当も必要最低限のものとなっている。</a:t>
          </a:r>
          <a:endParaRPr kumimoji="1" lang="en-US" altLang="ja-JP" sz="1300">
            <a:latin typeface="ＭＳ Ｐゴシック"/>
          </a:endParaRPr>
        </a:p>
        <a:p>
          <a:r>
            <a:rPr kumimoji="1" lang="ja-JP" altLang="en-US" sz="1300">
              <a:latin typeface="ＭＳ Ｐゴシック"/>
            </a:rPr>
            <a:t>　引き続き、事務の簡素合理化、ノー残業デーや振替休日の徹底などにより、時間外勤務手当の削減を図り、給与の適正化に努めていく。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xdr:rowOff>
    </xdr:from>
    <xdr:to>
      <xdr:col>24</xdr:col>
      <xdr:colOff>558800</xdr:colOff>
      <xdr:row>86</xdr:row>
      <xdr:rowOff>44148</xdr:rowOff>
    </xdr:to>
    <xdr:cxnSp macro="">
      <xdr:nvCxnSpPr>
        <xdr:cNvPr id="256" name="直線コネクタ 255"/>
        <xdr:cNvCxnSpPr/>
      </xdr:nvCxnSpPr>
      <xdr:spPr>
        <a:xfrm>
          <a:off x="16179800" y="147543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86</xdr:row>
      <xdr:rowOff>9677</xdr:rowOff>
    </xdr:to>
    <xdr:cxnSp macro="">
      <xdr:nvCxnSpPr>
        <xdr:cNvPr id="259" name="直線コネクタ 258"/>
        <xdr:cNvCxnSpPr/>
      </xdr:nvCxnSpPr>
      <xdr:spPr>
        <a:xfrm>
          <a:off x="15290800" y="147084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135164</xdr:rowOff>
    </xdr:from>
    <xdr:to>
      <xdr:col>22</xdr:col>
      <xdr:colOff>203200</xdr:colOff>
      <xdr:row>85</xdr:row>
      <xdr:rowOff>135164</xdr:rowOff>
    </xdr:to>
    <xdr:cxnSp macro="">
      <xdr:nvCxnSpPr>
        <xdr:cNvPr id="262" name="直線コネクタ 261"/>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135164</xdr:rowOff>
    </xdr:from>
    <xdr:to>
      <xdr:col>21</xdr:col>
      <xdr:colOff>0</xdr:colOff>
      <xdr:row>90</xdr:row>
      <xdr:rowOff>93738</xdr:rowOff>
    </xdr:to>
    <xdr:cxnSp macro="">
      <xdr:nvCxnSpPr>
        <xdr:cNvPr id="265" name="直線コネクタ 264"/>
        <xdr:cNvCxnSpPr/>
      </xdr:nvCxnSpPr>
      <xdr:spPr>
        <a:xfrm flipV="1">
          <a:off x="13512800" y="14708414"/>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67" name="テキスト ボックス 26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164798</xdr:rowOff>
    </xdr:from>
    <xdr:to>
      <xdr:col>24</xdr:col>
      <xdr:colOff>609600</xdr:colOff>
      <xdr:row>86</xdr:row>
      <xdr:rowOff>94948</xdr:rowOff>
    </xdr:to>
    <xdr:sp macro="" textlink="">
      <xdr:nvSpPr>
        <xdr:cNvPr id="275" name="円/楕円 274"/>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136875</xdr:rowOff>
    </xdr:from>
    <xdr:ext cx="762000" cy="259045"/>
    <xdr:sp macro="" textlink="">
      <xdr:nvSpPr>
        <xdr:cNvPr id="276"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130327</xdr:rowOff>
    </xdr:from>
    <xdr:to>
      <xdr:col>23</xdr:col>
      <xdr:colOff>457200</xdr:colOff>
      <xdr:row>86</xdr:row>
      <xdr:rowOff>60477</xdr:rowOff>
    </xdr:to>
    <xdr:sp macro="" textlink="">
      <xdr:nvSpPr>
        <xdr:cNvPr id="277" name="円/楕円 276"/>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45254</xdr:rowOff>
    </xdr:from>
    <xdr:ext cx="736600" cy="259045"/>
    <xdr:sp macro="" textlink="">
      <xdr:nvSpPr>
        <xdr:cNvPr id="278" name="テキスト ボックス 277"/>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79" name="円/楕円 278"/>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170741</xdr:rowOff>
    </xdr:from>
    <xdr:ext cx="762000" cy="259045"/>
    <xdr:sp macro="" textlink="">
      <xdr:nvSpPr>
        <xdr:cNvPr id="280" name="テキスト ボックス 279"/>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1" name="円/楕円 280"/>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170741</xdr:rowOff>
    </xdr:from>
    <xdr:ext cx="762000" cy="259045"/>
    <xdr:sp macro="" textlink="">
      <xdr:nvSpPr>
        <xdr:cNvPr id="282" name="テキスト ボックス 28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3" name="円/楕円 282"/>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4" name="テキスト ボックス 283"/>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定員適正化計画に基づいて職員数の抑制に努めており、人口千人当たり職員数は類似団体内で３番目に少ない</a:t>
          </a:r>
          <a:r>
            <a:rPr kumimoji="1" lang="en-US" altLang="ja-JP" sz="1300">
              <a:latin typeface="ＭＳ Ｐゴシック"/>
            </a:rPr>
            <a:t>5.21</a:t>
          </a:r>
          <a:r>
            <a:rPr kumimoji="1" lang="ja-JP" altLang="en-US" sz="1300">
              <a:latin typeface="ＭＳ Ｐゴシック"/>
            </a:rPr>
            <a:t>人と全国平均を大きく下回っている。</a:t>
          </a:r>
          <a:endParaRPr kumimoji="1" lang="en-US" altLang="ja-JP" sz="1300">
            <a:latin typeface="ＭＳ Ｐゴシック"/>
          </a:endParaRPr>
        </a:p>
        <a:p>
          <a:r>
            <a:rPr kumimoji="1" lang="ja-JP" altLang="en-US" sz="1300">
              <a:latin typeface="ＭＳ Ｐゴシック"/>
            </a:rPr>
            <a:t>　引き続き職員研修制度の充実などにより、職員の資質向上を図り、少数精鋭体制を維持していく。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26216</xdr:rowOff>
    </xdr:to>
    <xdr:cxnSp macro="">
      <xdr:nvCxnSpPr>
        <xdr:cNvPr id="321" name="直線コネクタ 320"/>
        <xdr:cNvCxnSpPr/>
      </xdr:nvCxnSpPr>
      <xdr:spPr>
        <a:xfrm>
          <a:off x="16179800" y="1012453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8981</xdr:rowOff>
    </xdr:from>
    <xdr:to>
      <xdr:col>23</xdr:col>
      <xdr:colOff>406400</xdr:colOff>
      <xdr:row>59</xdr:row>
      <xdr:rowOff>38281</xdr:rowOff>
    </xdr:to>
    <xdr:cxnSp macro="">
      <xdr:nvCxnSpPr>
        <xdr:cNvPr id="324" name="直線コネクタ 323"/>
        <xdr:cNvCxnSpPr/>
      </xdr:nvCxnSpPr>
      <xdr:spPr>
        <a:xfrm flipV="1">
          <a:off x="15290800" y="1012453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38281</xdr:rowOff>
    </xdr:to>
    <xdr:cxnSp macro="">
      <xdr:nvCxnSpPr>
        <xdr:cNvPr id="327" name="直線コネクタ 326"/>
        <xdr:cNvCxnSpPr/>
      </xdr:nvCxnSpPr>
      <xdr:spPr>
        <a:xfrm>
          <a:off x="14401800" y="10153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9" name="テキスト ボックス 328"/>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29663</xdr:rowOff>
    </xdr:from>
    <xdr:to>
      <xdr:col>21</xdr:col>
      <xdr:colOff>0</xdr:colOff>
      <xdr:row>59</xdr:row>
      <xdr:rowOff>38281</xdr:rowOff>
    </xdr:to>
    <xdr:cxnSp macro="">
      <xdr:nvCxnSpPr>
        <xdr:cNvPr id="330" name="直線コネクタ 329"/>
        <xdr:cNvCxnSpPr/>
      </xdr:nvCxnSpPr>
      <xdr:spPr>
        <a:xfrm>
          <a:off x="13512800" y="101452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2" name="テキスト ボックス 331"/>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4" name="テキスト ボックス 333"/>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146866</xdr:rowOff>
    </xdr:from>
    <xdr:to>
      <xdr:col>24</xdr:col>
      <xdr:colOff>609600</xdr:colOff>
      <xdr:row>59</xdr:row>
      <xdr:rowOff>77016</xdr:rowOff>
    </xdr:to>
    <xdr:sp macro="" textlink="">
      <xdr:nvSpPr>
        <xdr:cNvPr id="340" name="円/楕円 339"/>
        <xdr:cNvSpPr/>
      </xdr:nvSpPr>
      <xdr:spPr>
        <a:xfrm>
          <a:off x="169672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68143</xdr:rowOff>
    </xdr:from>
    <xdr:ext cx="762000" cy="259045"/>
    <xdr:sp macro="" textlink="">
      <xdr:nvSpPr>
        <xdr:cNvPr id="341" name="定員管理の状況該当値テキスト"/>
        <xdr:cNvSpPr txBox="1"/>
      </xdr:nvSpPr>
      <xdr:spPr>
        <a:xfrm>
          <a:off x="17106900" y="1001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129631</xdr:rowOff>
    </xdr:from>
    <xdr:to>
      <xdr:col>23</xdr:col>
      <xdr:colOff>457200</xdr:colOff>
      <xdr:row>59</xdr:row>
      <xdr:rowOff>59781</xdr:rowOff>
    </xdr:to>
    <xdr:sp macro="" textlink="">
      <xdr:nvSpPr>
        <xdr:cNvPr id="342" name="円/楕円 341"/>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69958</xdr:rowOff>
    </xdr:from>
    <xdr:ext cx="736600" cy="259045"/>
    <xdr:sp macro="" textlink="">
      <xdr:nvSpPr>
        <xdr:cNvPr id="343" name="テキスト ボックス 342"/>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158931</xdr:rowOff>
    </xdr:from>
    <xdr:to>
      <xdr:col>22</xdr:col>
      <xdr:colOff>254000</xdr:colOff>
      <xdr:row>59</xdr:row>
      <xdr:rowOff>89081</xdr:rowOff>
    </xdr:to>
    <xdr:sp macro="" textlink="">
      <xdr:nvSpPr>
        <xdr:cNvPr id="344" name="円/楕円 343"/>
        <xdr:cNvSpPr/>
      </xdr:nvSpPr>
      <xdr:spPr>
        <a:xfrm>
          <a:off x="15240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99258</xdr:rowOff>
    </xdr:from>
    <xdr:ext cx="762000" cy="259045"/>
    <xdr:sp macro="" textlink="">
      <xdr:nvSpPr>
        <xdr:cNvPr id="345" name="テキスト ボックス 344"/>
        <xdr:cNvSpPr txBox="1"/>
      </xdr:nvSpPr>
      <xdr:spPr>
        <a:xfrm>
          <a:off x="14909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6" name="円/楕円 345"/>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7" name="テキスト ボックス 346"/>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150313</xdr:rowOff>
    </xdr:from>
    <xdr:to>
      <xdr:col>19</xdr:col>
      <xdr:colOff>533400</xdr:colOff>
      <xdr:row>59</xdr:row>
      <xdr:rowOff>80463</xdr:rowOff>
    </xdr:to>
    <xdr:sp macro="" textlink="">
      <xdr:nvSpPr>
        <xdr:cNvPr id="348" name="円/楕円 347"/>
        <xdr:cNvSpPr/>
      </xdr:nvSpPr>
      <xdr:spPr>
        <a:xfrm>
          <a:off x="13462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90640</xdr:rowOff>
    </xdr:from>
    <xdr:ext cx="762000" cy="259045"/>
    <xdr:sp macro="" textlink="">
      <xdr:nvSpPr>
        <xdr:cNvPr id="349" name="テキスト ボックス 348"/>
        <xdr:cNvSpPr txBox="1"/>
      </xdr:nvSpPr>
      <xdr:spPr>
        <a:xfrm>
          <a:off x="13131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9.9</a:t>
          </a:r>
          <a:r>
            <a:rPr kumimoji="1" lang="ja-JP" altLang="en-US" sz="1300">
              <a:latin typeface="ＭＳ Ｐゴシック"/>
            </a:rPr>
            <a:t>％と昨年度に比べ</a:t>
          </a:r>
          <a:r>
            <a:rPr kumimoji="1" lang="en-US" altLang="ja-JP" sz="1300">
              <a:latin typeface="ＭＳ Ｐゴシック"/>
            </a:rPr>
            <a:t>0.6</a:t>
          </a:r>
          <a:r>
            <a:rPr kumimoji="1" lang="ja-JP" altLang="en-US" sz="1300">
              <a:latin typeface="ＭＳ Ｐゴシック"/>
            </a:rPr>
            <a:t>ポイント改善したものの、全国平均を</a:t>
          </a:r>
          <a:r>
            <a:rPr kumimoji="1" lang="en-US" altLang="ja-JP" sz="1300">
              <a:latin typeface="ＭＳ Ｐゴシック"/>
            </a:rPr>
            <a:t>3.0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新規地方債の発行を抑制し、ここ数年は実質公債費比率を順調に改善させてきた。しかしながら、公共施設の耐震化のためにやむを得ず発行した地方債の元金償還が平成</a:t>
          </a:r>
          <a:r>
            <a:rPr kumimoji="1" lang="en-US" altLang="ja-JP" sz="1300">
              <a:latin typeface="ＭＳ Ｐゴシック"/>
            </a:rPr>
            <a:t>27</a:t>
          </a:r>
          <a:r>
            <a:rPr kumimoji="1" lang="ja-JP" altLang="en-US" sz="1300">
              <a:latin typeface="ＭＳ Ｐゴシック"/>
            </a:rPr>
            <a:t>年度から始まっており、毎年の償還額が増額に転じることも考慮し、新規地方債の発行についてはこれまで以上に慎重な見極めが必要である。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40</xdr:row>
      <xdr:rowOff>167217</xdr:rowOff>
    </xdr:to>
    <xdr:cxnSp macro="">
      <xdr:nvCxnSpPr>
        <xdr:cNvPr id="383" name="直線コネクタ 382"/>
        <xdr:cNvCxnSpPr/>
      </xdr:nvCxnSpPr>
      <xdr:spPr>
        <a:xfrm flipV="1">
          <a:off x="16179800" y="697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68156</xdr:rowOff>
    </xdr:to>
    <xdr:cxnSp macro="">
      <xdr:nvCxnSpPr>
        <xdr:cNvPr id="386" name="直線コネクタ 385"/>
        <xdr:cNvCxnSpPr/>
      </xdr:nvCxnSpPr>
      <xdr:spPr>
        <a:xfrm flipV="1">
          <a:off x="15290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156633</xdr:rowOff>
    </xdr:to>
    <xdr:cxnSp macro="">
      <xdr:nvCxnSpPr>
        <xdr:cNvPr id="389" name="直線コネクタ 388"/>
        <xdr:cNvCxnSpPr/>
      </xdr:nvCxnSpPr>
      <xdr:spPr>
        <a:xfrm flipV="1">
          <a:off x="14401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1" name="テキスト ボックス 390"/>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81704</xdr:rowOff>
    </xdr:to>
    <xdr:cxnSp macro="">
      <xdr:nvCxnSpPr>
        <xdr:cNvPr id="392" name="直線コネクタ 391"/>
        <xdr:cNvCxnSpPr/>
      </xdr:nvCxnSpPr>
      <xdr:spPr>
        <a:xfrm flipV="1">
          <a:off x="13512800" y="718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2" name="円/楕円 401"/>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3"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4" name="円/楕円 403"/>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405" name="テキスト ボックス 40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6" name="円/楕円 405"/>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7" name="テキスト ボックス 406"/>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8" name="円/楕円 40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409" name="テキスト ボックス 408"/>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0" name="円/楕円 409"/>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117281</xdr:rowOff>
    </xdr:from>
    <xdr:ext cx="762000" cy="259045"/>
    <xdr:sp macro="" textlink="">
      <xdr:nvSpPr>
        <xdr:cNvPr id="411" name="テキスト ボックス 410"/>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地方債の現在高が減少したことや一部事務組合が起こした地方債に係る償還金負担見込額が減少したことなどにより、昨年度に比べ</a:t>
          </a:r>
          <a:r>
            <a:rPr kumimoji="1" lang="en-US" altLang="ja-JP" sz="1300">
              <a:latin typeface="ＭＳ Ｐゴシック"/>
            </a:rPr>
            <a:t>8.0</a:t>
          </a:r>
          <a:r>
            <a:rPr kumimoji="1" lang="ja-JP" altLang="en-US" sz="1300">
              <a:latin typeface="ＭＳ Ｐゴシック"/>
            </a:rPr>
            <a:t>ポイント改善し、全国平均よりも</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今後は、社会保障に係る経費が年々増加傾向にあることや公共施設の耐震化に伴い発行した地方債の償還金が平成</a:t>
          </a:r>
          <a:r>
            <a:rPr kumimoji="1" lang="en-US" altLang="ja-JP" sz="1300">
              <a:latin typeface="ＭＳ Ｐゴシック"/>
            </a:rPr>
            <a:t>30</a:t>
          </a:r>
          <a:r>
            <a:rPr kumimoji="1" lang="ja-JP" altLang="en-US" sz="1300">
              <a:latin typeface="ＭＳ Ｐゴシック"/>
            </a:rPr>
            <a:t>年度にピークを迎えることなどから、基金の取崩しを行わなければならない状況にある。将来に向け過度の負担とならないように、地方債の発行については、慎重に検討する必要がある。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73194</xdr:rowOff>
    </xdr:from>
    <xdr:to>
      <xdr:col>24</xdr:col>
      <xdr:colOff>558800</xdr:colOff>
      <xdr:row>15</xdr:row>
      <xdr:rowOff>137541</xdr:rowOff>
    </xdr:to>
    <xdr:cxnSp macro="">
      <xdr:nvCxnSpPr>
        <xdr:cNvPr id="445" name="直線コネクタ 444"/>
        <xdr:cNvCxnSpPr/>
      </xdr:nvCxnSpPr>
      <xdr:spPr>
        <a:xfrm flipV="1">
          <a:off x="16179800" y="2644944"/>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137541</xdr:rowOff>
    </xdr:from>
    <xdr:to>
      <xdr:col>23</xdr:col>
      <xdr:colOff>406400</xdr:colOff>
      <xdr:row>16</xdr:row>
      <xdr:rowOff>40894</xdr:rowOff>
    </xdr:to>
    <xdr:cxnSp macro="">
      <xdr:nvCxnSpPr>
        <xdr:cNvPr id="448" name="直線コネクタ 447"/>
        <xdr:cNvCxnSpPr/>
      </xdr:nvCxnSpPr>
      <xdr:spPr>
        <a:xfrm flipV="1">
          <a:off x="15290800" y="270929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163280</xdr:rowOff>
    </xdr:from>
    <xdr:to>
      <xdr:col>22</xdr:col>
      <xdr:colOff>203200</xdr:colOff>
      <xdr:row>16</xdr:row>
      <xdr:rowOff>40894</xdr:rowOff>
    </xdr:to>
    <xdr:cxnSp macro="">
      <xdr:nvCxnSpPr>
        <xdr:cNvPr id="451" name="直線コネクタ 450"/>
        <xdr:cNvCxnSpPr/>
      </xdr:nvCxnSpPr>
      <xdr:spPr>
        <a:xfrm>
          <a:off x="14401800" y="273503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53" name="テキスト ボックス 452"/>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163280</xdr:rowOff>
    </xdr:from>
    <xdr:to>
      <xdr:col>21</xdr:col>
      <xdr:colOff>0</xdr:colOff>
      <xdr:row>16</xdr:row>
      <xdr:rowOff>32046</xdr:rowOff>
    </xdr:to>
    <xdr:cxnSp macro="">
      <xdr:nvCxnSpPr>
        <xdr:cNvPr id="454" name="直線コネクタ 453"/>
        <xdr:cNvCxnSpPr/>
      </xdr:nvCxnSpPr>
      <xdr:spPr>
        <a:xfrm flipV="1">
          <a:off x="13512800" y="2735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148734</xdr:rowOff>
    </xdr:from>
    <xdr:ext cx="762000" cy="259045"/>
    <xdr:sp macro="" textlink="">
      <xdr:nvSpPr>
        <xdr:cNvPr id="458" name="テキスト ボックス 457"/>
        <xdr:cNvSpPr txBox="1"/>
      </xdr:nvSpPr>
      <xdr:spPr>
        <a:xfrm>
          <a:off x="13131800" y="30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22394</xdr:rowOff>
    </xdr:from>
    <xdr:to>
      <xdr:col>24</xdr:col>
      <xdr:colOff>609600</xdr:colOff>
      <xdr:row>15</xdr:row>
      <xdr:rowOff>123994</xdr:rowOff>
    </xdr:to>
    <xdr:sp macro="" textlink="">
      <xdr:nvSpPr>
        <xdr:cNvPr id="464" name="円/楕円 463"/>
        <xdr:cNvSpPr/>
      </xdr:nvSpPr>
      <xdr:spPr>
        <a:xfrm>
          <a:off x="169672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38921</xdr:rowOff>
    </xdr:from>
    <xdr:ext cx="762000" cy="259045"/>
    <xdr:sp macro="" textlink="">
      <xdr:nvSpPr>
        <xdr:cNvPr id="465" name="将来負担の状況該当値テキスト"/>
        <xdr:cNvSpPr txBox="1"/>
      </xdr:nvSpPr>
      <xdr:spPr>
        <a:xfrm>
          <a:off x="17106900" y="243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86741</xdr:rowOff>
    </xdr:from>
    <xdr:to>
      <xdr:col>23</xdr:col>
      <xdr:colOff>457200</xdr:colOff>
      <xdr:row>16</xdr:row>
      <xdr:rowOff>16891</xdr:rowOff>
    </xdr:to>
    <xdr:sp macro="" textlink="">
      <xdr:nvSpPr>
        <xdr:cNvPr id="466" name="円/楕円 465"/>
        <xdr:cNvSpPr/>
      </xdr:nvSpPr>
      <xdr:spPr>
        <a:xfrm>
          <a:off x="16129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27068</xdr:rowOff>
    </xdr:from>
    <xdr:ext cx="736600" cy="259045"/>
    <xdr:sp macro="" textlink="">
      <xdr:nvSpPr>
        <xdr:cNvPr id="467" name="テキスト ボックス 466"/>
        <xdr:cNvSpPr txBox="1"/>
      </xdr:nvSpPr>
      <xdr:spPr>
        <a:xfrm>
          <a:off x="15798800" y="242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161544</xdr:rowOff>
    </xdr:from>
    <xdr:to>
      <xdr:col>22</xdr:col>
      <xdr:colOff>254000</xdr:colOff>
      <xdr:row>16</xdr:row>
      <xdr:rowOff>91694</xdr:rowOff>
    </xdr:to>
    <xdr:sp macro="" textlink="">
      <xdr:nvSpPr>
        <xdr:cNvPr id="468" name="円/楕円 467"/>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101871</xdr:rowOff>
    </xdr:from>
    <xdr:ext cx="762000" cy="259045"/>
    <xdr:sp macro="" textlink="">
      <xdr:nvSpPr>
        <xdr:cNvPr id="469" name="テキスト ボックス 468"/>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112480</xdr:rowOff>
    </xdr:from>
    <xdr:to>
      <xdr:col>21</xdr:col>
      <xdr:colOff>50800</xdr:colOff>
      <xdr:row>16</xdr:row>
      <xdr:rowOff>42630</xdr:rowOff>
    </xdr:to>
    <xdr:sp macro="" textlink="">
      <xdr:nvSpPr>
        <xdr:cNvPr id="470" name="円/楕円 469"/>
        <xdr:cNvSpPr/>
      </xdr:nvSpPr>
      <xdr:spPr>
        <a:xfrm>
          <a:off x="14351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52807</xdr:rowOff>
    </xdr:from>
    <xdr:ext cx="762000" cy="259045"/>
    <xdr:sp macro="" textlink="">
      <xdr:nvSpPr>
        <xdr:cNvPr id="471" name="テキスト ボックス 470"/>
        <xdr:cNvSpPr txBox="1"/>
      </xdr:nvSpPr>
      <xdr:spPr>
        <a:xfrm>
          <a:off x="14020800" y="245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152696</xdr:rowOff>
    </xdr:from>
    <xdr:to>
      <xdr:col>19</xdr:col>
      <xdr:colOff>533400</xdr:colOff>
      <xdr:row>16</xdr:row>
      <xdr:rowOff>82846</xdr:rowOff>
    </xdr:to>
    <xdr:sp macro="" textlink="">
      <xdr:nvSpPr>
        <xdr:cNvPr id="472" name="円/楕円 471"/>
        <xdr:cNvSpPr/>
      </xdr:nvSpPr>
      <xdr:spPr>
        <a:xfrm>
          <a:off x="134620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93023</xdr:rowOff>
    </xdr:from>
    <xdr:ext cx="762000" cy="259045"/>
    <xdr:sp macro="" textlink="">
      <xdr:nvSpPr>
        <xdr:cNvPr id="473" name="テキスト ボックス 47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人件費に係る経常収支比率は類似団体内平均及び全国平均を下回る</a:t>
          </a:r>
          <a:r>
            <a:rPr kumimoji="1" lang="en-US" altLang="ja-JP" sz="1300">
              <a:latin typeface="ＭＳ Ｐゴシック"/>
            </a:rPr>
            <a:t>16.2</a:t>
          </a:r>
          <a:r>
            <a:rPr kumimoji="1" lang="ja-JP" altLang="en-US" sz="1300">
              <a:latin typeface="ＭＳ Ｐゴシック"/>
            </a:rPr>
            <a:t>％となっている。これは、人口千人当たり職員数が</a:t>
          </a:r>
          <a:r>
            <a:rPr kumimoji="1" lang="en-US" altLang="ja-JP" sz="1300">
              <a:latin typeface="ＭＳ Ｐゴシック"/>
            </a:rPr>
            <a:t>5.21</a:t>
          </a:r>
          <a:r>
            <a:rPr kumimoji="1" lang="ja-JP" altLang="en-US" sz="1300">
              <a:latin typeface="ＭＳ Ｐゴシック"/>
            </a:rPr>
            <a:t>と類似団体内で３番目に少なく、また手当等についても必要最小限のものしか設けていないためである。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85090</xdr:rowOff>
    </xdr:from>
    <xdr:to>
      <xdr:col>7</xdr:col>
      <xdr:colOff>15875</xdr:colOff>
      <xdr:row>33</xdr:row>
      <xdr:rowOff>100330</xdr:rowOff>
    </xdr:to>
    <xdr:cxnSp macro="">
      <xdr:nvCxnSpPr>
        <xdr:cNvPr id="66" name="直線コネクタ 65"/>
        <xdr:cNvCxnSpPr/>
      </xdr:nvCxnSpPr>
      <xdr:spPr>
        <a:xfrm flipV="1">
          <a:off x="3987800" y="574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123190</xdr:rowOff>
    </xdr:to>
    <xdr:cxnSp macro="">
      <xdr:nvCxnSpPr>
        <xdr:cNvPr id="69" name="直線コネクタ 68"/>
        <xdr:cNvCxnSpPr/>
      </xdr:nvCxnSpPr>
      <xdr:spPr>
        <a:xfrm flipV="1">
          <a:off x="3098800" y="575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54610</xdr:rowOff>
    </xdr:from>
    <xdr:to>
      <xdr:col>4</xdr:col>
      <xdr:colOff>346075</xdr:colOff>
      <xdr:row>33</xdr:row>
      <xdr:rowOff>123190</xdr:rowOff>
    </xdr:to>
    <xdr:cxnSp macro="">
      <xdr:nvCxnSpPr>
        <xdr:cNvPr id="72" name="直線コネクタ 71"/>
        <xdr:cNvCxnSpPr/>
      </xdr:nvCxnSpPr>
      <xdr:spPr>
        <a:xfrm>
          <a:off x="2209800" y="571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54610</xdr:rowOff>
    </xdr:from>
    <xdr:to>
      <xdr:col>3</xdr:col>
      <xdr:colOff>142875</xdr:colOff>
      <xdr:row>34</xdr:row>
      <xdr:rowOff>142240</xdr:rowOff>
    </xdr:to>
    <xdr:cxnSp macro="">
      <xdr:nvCxnSpPr>
        <xdr:cNvPr id="75" name="直線コネクタ 74"/>
        <xdr:cNvCxnSpPr/>
      </xdr:nvCxnSpPr>
      <xdr:spPr>
        <a:xfrm flipV="1">
          <a:off x="1320800" y="57124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5" name="円/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50817</xdr:rowOff>
    </xdr:from>
    <xdr:ext cx="762000" cy="259045"/>
    <xdr:sp macro="" textlink="">
      <xdr:nvSpPr>
        <xdr:cNvPr id="86" name="人件費該当値テキスト"/>
        <xdr:cNvSpPr txBox="1"/>
      </xdr:nvSpPr>
      <xdr:spPr>
        <a:xfrm>
          <a:off x="4914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7" name="円/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9" name="円/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xdr:rowOff>
    </xdr:from>
    <xdr:to>
      <xdr:col>3</xdr:col>
      <xdr:colOff>193675</xdr:colOff>
      <xdr:row>33</xdr:row>
      <xdr:rowOff>105410</xdr:rowOff>
    </xdr:to>
    <xdr:sp macro="" textlink="">
      <xdr:nvSpPr>
        <xdr:cNvPr id="91" name="円/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3" name="円/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16.7</a:t>
          </a:r>
          <a:r>
            <a:rPr kumimoji="1" lang="ja-JP" altLang="en-US" sz="1300">
              <a:latin typeface="ＭＳ Ｐゴシック"/>
            </a:rPr>
            <a:t>％と前年度と比べ</a:t>
          </a:r>
          <a:r>
            <a:rPr kumimoji="1" lang="en-US" altLang="ja-JP" sz="1300">
              <a:latin typeface="ＭＳ Ｐゴシック"/>
            </a:rPr>
            <a:t>0.4</a:t>
          </a:r>
          <a:r>
            <a:rPr kumimoji="1" lang="ja-JP" altLang="en-US" sz="1300">
              <a:latin typeface="ＭＳ Ｐゴシック"/>
            </a:rPr>
            <a:t>ポイント上昇しており、類似団体内平均、全国平均を上回っている状況である。これは、各公共施設の管理やごみ収集などの業務を外部委託していることによるものである。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63500</xdr:rowOff>
    </xdr:from>
    <xdr:to>
      <xdr:col>24</xdr:col>
      <xdr:colOff>31750</xdr:colOff>
      <xdr:row>18</xdr:row>
      <xdr:rowOff>114300</xdr:rowOff>
    </xdr:to>
    <xdr:cxnSp macro="">
      <xdr:nvCxnSpPr>
        <xdr:cNvPr id="127" name="直線コネクタ 126"/>
        <xdr:cNvCxnSpPr/>
      </xdr:nvCxnSpPr>
      <xdr:spPr>
        <a:xfrm>
          <a:off x="15671800" y="314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63500</xdr:rowOff>
    </xdr:from>
    <xdr:to>
      <xdr:col>22</xdr:col>
      <xdr:colOff>565150</xdr:colOff>
      <xdr:row>18</xdr:row>
      <xdr:rowOff>88900</xdr:rowOff>
    </xdr:to>
    <xdr:cxnSp macro="">
      <xdr:nvCxnSpPr>
        <xdr:cNvPr id="130" name="直線コネクタ 129"/>
        <xdr:cNvCxnSpPr/>
      </xdr:nvCxnSpPr>
      <xdr:spPr>
        <a:xfrm flipV="1">
          <a:off x="14782800" y="314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18</xdr:row>
      <xdr:rowOff>88900</xdr:rowOff>
    </xdr:to>
    <xdr:cxnSp macro="">
      <xdr:nvCxnSpPr>
        <xdr:cNvPr id="133" name="直線コネクタ 132"/>
        <xdr:cNvCxnSpPr/>
      </xdr:nvCxnSpPr>
      <xdr:spPr>
        <a:xfrm>
          <a:off x="13893800" y="2908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118127</xdr:rowOff>
    </xdr:from>
    <xdr:ext cx="762000" cy="259045"/>
    <xdr:sp macro="" textlink="">
      <xdr:nvSpPr>
        <xdr:cNvPr id="135" name="テキスト ボックス 134"/>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18</xdr:row>
      <xdr:rowOff>76200</xdr:rowOff>
    </xdr:to>
    <xdr:cxnSp macro="">
      <xdr:nvCxnSpPr>
        <xdr:cNvPr id="136" name="直線コネクタ 135"/>
        <xdr:cNvCxnSpPr/>
      </xdr:nvCxnSpPr>
      <xdr:spPr>
        <a:xfrm flipV="1">
          <a:off x="13004800" y="2908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8" name="テキスト ボックス 137"/>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xdr:rowOff>
    </xdr:from>
    <xdr:to>
      <xdr:col>22</xdr:col>
      <xdr:colOff>615950</xdr:colOff>
      <xdr:row>18</xdr:row>
      <xdr:rowOff>114300</xdr:rowOff>
    </xdr:to>
    <xdr:sp macro="" textlink="">
      <xdr:nvSpPr>
        <xdr:cNvPr id="148" name="円/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99077</xdr:rowOff>
    </xdr:from>
    <xdr:ext cx="736600" cy="259045"/>
    <xdr:sp macro="" textlink="">
      <xdr:nvSpPr>
        <xdr:cNvPr id="149" name="テキスト ボックス 148"/>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0" name="円/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54" name="円/楕円 153"/>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55" name="テキスト ボックス 154"/>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扶助費に係る経常収支比率は昨年と比べ</a:t>
          </a:r>
          <a:r>
            <a:rPr kumimoji="1" lang="en-US" altLang="ja-JP" sz="1300">
              <a:latin typeface="ＭＳ Ｐゴシック"/>
            </a:rPr>
            <a:t>1.1</a:t>
          </a:r>
          <a:r>
            <a:rPr kumimoji="1" lang="ja-JP" altLang="en-US" sz="1300">
              <a:latin typeface="ＭＳ Ｐゴシック"/>
            </a:rPr>
            <a:t>ポイント上昇し</a:t>
          </a:r>
          <a:r>
            <a:rPr kumimoji="1" lang="en-US" altLang="ja-JP" sz="1300">
              <a:latin typeface="ＭＳ Ｐゴシック"/>
            </a:rPr>
            <a:t>10.7</a:t>
          </a:r>
          <a:r>
            <a:rPr kumimoji="1" lang="ja-JP" altLang="en-US" sz="1300">
              <a:latin typeface="ＭＳ Ｐゴシック"/>
            </a:rPr>
            <a:t>％となり、類似団体内平均を上回っている。これは、中学校修了までの子どもに対する医療費自己負担分の助成や平成</a:t>
          </a:r>
          <a:r>
            <a:rPr kumimoji="1" lang="en-US" altLang="ja-JP" sz="1300">
              <a:latin typeface="ＭＳ Ｐゴシック"/>
            </a:rPr>
            <a:t>28</a:t>
          </a:r>
          <a:r>
            <a:rPr kumimoji="1" lang="ja-JP" altLang="en-US" sz="1300">
              <a:latin typeface="ＭＳ Ｐゴシック"/>
            </a:rPr>
            <a:t>年度から実施している第２子以降の保育料等の完全無料化、保育所における特別保育事業などの子育て支援施策を実施しているためである。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59</xdr:row>
      <xdr:rowOff>4535</xdr:rowOff>
    </xdr:to>
    <xdr:cxnSp macro="">
      <xdr:nvCxnSpPr>
        <xdr:cNvPr id="190" name="直線コネクタ 189"/>
        <xdr:cNvCxnSpPr/>
      </xdr:nvCxnSpPr>
      <xdr:spPr>
        <a:xfrm>
          <a:off x="3987800" y="99404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167822</xdr:rowOff>
    </xdr:to>
    <xdr:cxnSp macro="">
      <xdr:nvCxnSpPr>
        <xdr:cNvPr id="193" name="直線コネクタ 192"/>
        <xdr:cNvCxnSpPr/>
      </xdr:nvCxnSpPr>
      <xdr:spPr>
        <a:xfrm>
          <a:off x="3098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69850</xdr:rowOff>
    </xdr:to>
    <xdr:cxnSp macro="">
      <xdr:nvCxnSpPr>
        <xdr:cNvPr id="196" name="直線コネクタ 195"/>
        <xdr:cNvCxnSpPr/>
      </xdr:nvCxnSpPr>
      <xdr:spPr>
        <a:xfrm>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198" name="テキスト ボックス 19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20865</xdr:rowOff>
    </xdr:from>
    <xdr:to>
      <xdr:col>3</xdr:col>
      <xdr:colOff>142875</xdr:colOff>
      <xdr:row>57</xdr:row>
      <xdr:rowOff>37193</xdr:rowOff>
    </xdr:to>
    <xdr:cxnSp macro="">
      <xdr:nvCxnSpPr>
        <xdr:cNvPr id="199" name="直線コネクタ 198"/>
        <xdr:cNvCxnSpPr/>
      </xdr:nvCxnSpPr>
      <xdr:spPr>
        <a:xfrm>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09" name="円/楕円 208"/>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10"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1" name="円/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7" name="円/楕円 216"/>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8" name="テキスト ボックス 217"/>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維持補修費と繰出金がこの項目に該当するが、前年に比べて</a:t>
          </a:r>
          <a:r>
            <a:rPr kumimoji="1" lang="en-US" altLang="ja-JP" sz="1300">
              <a:latin typeface="ＭＳ Ｐゴシック"/>
            </a:rPr>
            <a:t>1.6</a:t>
          </a:r>
          <a:r>
            <a:rPr kumimoji="1" lang="ja-JP" altLang="en-US" sz="1300">
              <a:latin typeface="ＭＳ Ｐゴシック"/>
            </a:rPr>
            <a:t>ポイント増加し、類似団体内平均、全国平均を上回っている。</a:t>
          </a:r>
          <a:endParaRPr kumimoji="1" lang="en-US" altLang="ja-JP" sz="1300">
            <a:latin typeface="ＭＳ Ｐゴシック"/>
          </a:endParaRPr>
        </a:p>
        <a:p>
          <a:r>
            <a:rPr kumimoji="1" lang="ja-JP" altLang="en-US" sz="1300">
              <a:latin typeface="ＭＳ Ｐゴシック"/>
            </a:rPr>
            <a:t>　これは、除雪費や道路補修に係る維持補修費の増加、後期高齢者医療事業などへの繰出金が増加しているためである。</a:t>
          </a:r>
          <a:endParaRPr kumimoji="1" lang="en-US" altLang="ja-JP" sz="1300">
            <a:latin typeface="ＭＳ Ｐゴシック"/>
          </a:endParaRPr>
        </a:p>
        <a:p>
          <a:r>
            <a:rPr kumimoji="1" lang="ja-JP" altLang="en-US" sz="1300">
              <a:latin typeface="ＭＳ Ｐゴシック"/>
            </a:rPr>
            <a:t>　健康寿命延伸を図るための諸施策を積極的に実施しているところであり、医療や介護に係る特別会計への繰出金の抑制に努めていく。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2903</xdr:rowOff>
    </xdr:from>
    <xdr:to>
      <xdr:col>24</xdr:col>
      <xdr:colOff>31750</xdr:colOff>
      <xdr:row>58</xdr:row>
      <xdr:rowOff>107406</xdr:rowOff>
    </xdr:to>
    <xdr:cxnSp macro="">
      <xdr:nvCxnSpPr>
        <xdr:cNvPr id="253" name="直線コネクタ 252"/>
        <xdr:cNvCxnSpPr/>
      </xdr:nvCxnSpPr>
      <xdr:spPr>
        <a:xfrm>
          <a:off x="15671800" y="994700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2903</xdr:rowOff>
    </xdr:from>
    <xdr:to>
      <xdr:col>22</xdr:col>
      <xdr:colOff>565150</xdr:colOff>
      <xdr:row>58</xdr:row>
      <xdr:rowOff>42091</xdr:rowOff>
    </xdr:to>
    <xdr:cxnSp macro="">
      <xdr:nvCxnSpPr>
        <xdr:cNvPr id="256" name="直線コネクタ 255"/>
        <xdr:cNvCxnSpPr/>
      </xdr:nvCxnSpPr>
      <xdr:spPr>
        <a:xfrm flipV="1">
          <a:off x="14782800" y="9947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58</xdr:row>
      <xdr:rowOff>42091</xdr:rowOff>
    </xdr:to>
    <xdr:cxnSp macro="">
      <xdr:nvCxnSpPr>
        <xdr:cNvPr id="259" name="直線コネクタ 258"/>
        <xdr:cNvCxnSpPr/>
      </xdr:nvCxnSpPr>
      <xdr:spPr>
        <a:xfrm>
          <a:off x="13893800" y="98751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112865</xdr:rowOff>
    </xdr:from>
    <xdr:ext cx="762000" cy="259045"/>
    <xdr:sp macro="" textlink="">
      <xdr:nvSpPr>
        <xdr:cNvPr id="261" name="テキスト ボックス 260"/>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95976</xdr:rowOff>
    </xdr:from>
    <xdr:to>
      <xdr:col>20</xdr:col>
      <xdr:colOff>158750</xdr:colOff>
      <xdr:row>57</xdr:row>
      <xdr:rowOff>102507</xdr:rowOff>
    </xdr:to>
    <xdr:cxnSp macro="">
      <xdr:nvCxnSpPr>
        <xdr:cNvPr id="262" name="直線コネクタ 261"/>
        <xdr:cNvCxnSpPr/>
      </xdr:nvCxnSpPr>
      <xdr:spPr>
        <a:xfrm>
          <a:off x="13004800" y="9868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80208</xdr:rowOff>
    </xdr:from>
    <xdr:ext cx="762000" cy="259045"/>
    <xdr:sp macro="" textlink="">
      <xdr:nvSpPr>
        <xdr:cNvPr id="264" name="テキスト ボックス 263"/>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56606</xdr:rowOff>
    </xdr:from>
    <xdr:to>
      <xdr:col>24</xdr:col>
      <xdr:colOff>82550</xdr:colOff>
      <xdr:row>58</xdr:row>
      <xdr:rowOff>158206</xdr:rowOff>
    </xdr:to>
    <xdr:sp macro="" textlink="">
      <xdr:nvSpPr>
        <xdr:cNvPr id="272" name="円/楕円 271"/>
        <xdr:cNvSpPr/>
      </xdr:nvSpPr>
      <xdr:spPr>
        <a:xfrm>
          <a:off x="164592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28683</xdr:rowOff>
    </xdr:from>
    <xdr:ext cx="762000" cy="259045"/>
    <xdr:sp macro="" textlink="">
      <xdr:nvSpPr>
        <xdr:cNvPr id="273" name="その他該当値テキスト"/>
        <xdr:cNvSpPr txBox="1"/>
      </xdr:nvSpPr>
      <xdr:spPr>
        <a:xfrm>
          <a:off x="16598900" y="99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123553</xdr:rowOff>
    </xdr:from>
    <xdr:to>
      <xdr:col>22</xdr:col>
      <xdr:colOff>615950</xdr:colOff>
      <xdr:row>58</xdr:row>
      <xdr:rowOff>53703</xdr:rowOff>
    </xdr:to>
    <xdr:sp macro="" textlink="">
      <xdr:nvSpPr>
        <xdr:cNvPr id="274" name="円/楕円 273"/>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38480</xdr:rowOff>
    </xdr:from>
    <xdr:ext cx="736600" cy="259045"/>
    <xdr:sp macro="" textlink="">
      <xdr:nvSpPr>
        <xdr:cNvPr id="275" name="テキスト ボックス 274"/>
        <xdr:cNvSpPr txBox="1"/>
      </xdr:nvSpPr>
      <xdr:spPr>
        <a:xfrm>
          <a:off x="15290800" y="998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162741</xdr:rowOff>
    </xdr:from>
    <xdr:to>
      <xdr:col>21</xdr:col>
      <xdr:colOff>412750</xdr:colOff>
      <xdr:row>58</xdr:row>
      <xdr:rowOff>92891</xdr:rowOff>
    </xdr:to>
    <xdr:sp macro="" textlink="">
      <xdr:nvSpPr>
        <xdr:cNvPr id="276" name="円/楕円 275"/>
        <xdr:cNvSpPr/>
      </xdr:nvSpPr>
      <xdr:spPr>
        <a:xfrm>
          <a:off x="14732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77668</xdr:rowOff>
    </xdr:from>
    <xdr:ext cx="762000" cy="259045"/>
    <xdr:sp macro="" textlink="">
      <xdr:nvSpPr>
        <xdr:cNvPr id="277" name="テキスト ボックス 276"/>
        <xdr:cNvSpPr txBox="1"/>
      </xdr:nvSpPr>
      <xdr:spPr>
        <a:xfrm>
          <a:off x="14401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51707</xdr:rowOff>
    </xdr:from>
    <xdr:to>
      <xdr:col>20</xdr:col>
      <xdr:colOff>209550</xdr:colOff>
      <xdr:row>57</xdr:row>
      <xdr:rowOff>153307</xdr:rowOff>
    </xdr:to>
    <xdr:sp macro="" textlink="">
      <xdr:nvSpPr>
        <xdr:cNvPr id="278" name="円/楕円 277"/>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138084</xdr:rowOff>
    </xdr:from>
    <xdr:ext cx="762000" cy="259045"/>
    <xdr:sp macro="" textlink="">
      <xdr:nvSpPr>
        <xdr:cNvPr id="279" name="テキスト ボックス 278"/>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45176</xdr:rowOff>
    </xdr:from>
    <xdr:to>
      <xdr:col>19</xdr:col>
      <xdr:colOff>6350</xdr:colOff>
      <xdr:row>57</xdr:row>
      <xdr:rowOff>146776</xdr:rowOff>
    </xdr:to>
    <xdr:sp macro="" textlink="">
      <xdr:nvSpPr>
        <xdr:cNvPr id="280" name="円/楕円 279"/>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131553</xdr:rowOff>
    </xdr:from>
    <xdr:ext cx="762000" cy="259045"/>
    <xdr:sp macro="" textlink="">
      <xdr:nvSpPr>
        <xdr:cNvPr id="281" name="テキスト ボックス 280"/>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補助事業等に係る経常収支比率は</a:t>
          </a:r>
          <a:r>
            <a:rPr kumimoji="1" lang="en-US" altLang="ja-JP" sz="1300">
              <a:latin typeface="ＭＳ Ｐゴシック"/>
            </a:rPr>
            <a:t>10.8</a:t>
          </a:r>
          <a:r>
            <a:rPr kumimoji="1" lang="ja-JP" altLang="en-US" sz="1300">
              <a:latin typeface="ＭＳ Ｐゴシック"/>
            </a:rPr>
            <a:t>％で、前年度と比べ</a:t>
          </a:r>
          <a:r>
            <a:rPr kumimoji="1" lang="en-US" altLang="ja-JP" sz="1300">
              <a:latin typeface="ＭＳ Ｐゴシック"/>
            </a:rPr>
            <a:t>0.6</a:t>
          </a:r>
          <a:r>
            <a:rPr kumimoji="1" lang="ja-JP" altLang="en-US" sz="1300">
              <a:latin typeface="ＭＳ Ｐゴシック"/>
            </a:rPr>
            <a:t>ポイント減少した。これは、一部事務組合が起こした起債に対する償還金負担額が減少したことによるものである。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年度に大幅に増加したのは、消防広域化に伴う一部事務組合への負担金が発生したことによるものである。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76708</xdr:rowOff>
    </xdr:to>
    <xdr:cxnSp macro="">
      <xdr:nvCxnSpPr>
        <xdr:cNvPr id="311" name="直線コネクタ 310"/>
        <xdr:cNvCxnSpPr/>
      </xdr:nvCxnSpPr>
      <xdr:spPr>
        <a:xfrm flipV="1">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99568</xdr:rowOff>
    </xdr:to>
    <xdr:cxnSp macro="">
      <xdr:nvCxnSpPr>
        <xdr:cNvPr id="314" name="直線コネクタ 313"/>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99568</xdr:rowOff>
    </xdr:to>
    <xdr:cxnSp macro="">
      <xdr:nvCxnSpPr>
        <xdr:cNvPr id="317" name="直線コネクタ 316"/>
        <xdr:cNvCxnSpPr/>
      </xdr:nvCxnSpPr>
      <xdr:spPr>
        <a:xfrm>
          <a:off x="13893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9" name="テキスト ボックス 31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36</xdr:row>
      <xdr:rowOff>35560</xdr:rowOff>
    </xdr:to>
    <xdr:cxnSp macro="">
      <xdr:nvCxnSpPr>
        <xdr:cNvPr id="320" name="直線コネクタ 319"/>
        <xdr:cNvCxnSpPr/>
      </xdr:nvCxnSpPr>
      <xdr:spPr>
        <a:xfrm>
          <a:off x="13004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30" name="円/楕円 329"/>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31"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4" name="円/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5" name="テキスト ボックス 33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8" name="円/楕円 337"/>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9" name="テキスト ボックス 338"/>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公債費に係る経常収支比率は昨年に比べ</a:t>
          </a:r>
          <a:r>
            <a:rPr kumimoji="1" lang="en-US" altLang="ja-JP" sz="1300">
              <a:latin typeface="ＭＳ Ｐゴシック"/>
            </a:rPr>
            <a:t>1.0</a:t>
          </a:r>
          <a:r>
            <a:rPr kumimoji="1" lang="ja-JP" altLang="en-US" sz="1300">
              <a:latin typeface="ＭＳ Ｐゴシック"/>
            </a:rPr>
            <a:t>ポイント上昇し</a:t>
          </a:r>
          <a:r>
            <a:rPr kumimoji="1" lang="en-US" altLang="ja-JP" sz="1300">
              <a:latin typeface="ＭＳ Ｐゴシック"/>
            </a:rPr>
            <a:t>12.5</a:t>
          </a:r>
          <a:r>
            <a:rPr kumimoji="1" lang="ja-JP" altLang="en-US" sz="1300">
              <a:latin typeface="ＭＳ Ｐゴシック"/>
            </a:rPr>
            <a:t>％となっている。これは公共施設の耐震化を進めるにあたり、多くの地方債を発行しており、その元金償還が平成</a:t>
          </a:r>
          <a:r>
            <a:rPr kumimoji="1" lang="en-US" altLang="ja-JP" sz="1300">
              <a:latin typeface="ＭＳ Ｐゴシック"/>
            </a:rPr>
            <a:t>27</a:t>
          </a:r>
          <a:r>
            <a:rPr kumimoji="1" lang="ja-JP" altLang="en-US" sz="1300">
              <a:latin typeface="ＭＳ Ｐゴシック"/>
            </a:rPr>
            <a:t>年度から順次始まっているためである。</a:t>
          </a:r>
          <a:endParaRPr kumimoji="1" lang="en-US" altLang="ja-JP" sz="1300">
            <a:latin typeface="ＭＳ Ｐゴシック"/>
          </a:endParaRPr>
        </a:p>
        <a:p>
          <a:r>
            <a:rPr kumimoji="1" lang="ja-JP" altLang="en-US" sz="1300">
              <a:latin typeface="ＭＳ Ｐゴシック"/>
            </a:rPr>
            <a:t>　新規地方債の発行については、これまで以上に慎重に行っていよう努めていく。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74</xdr:row>
      <xdr:rowOff>12700</xdr:rowOff>
    </xdr:to>
    <xdr:cxnSp macro="">
      <xdr:nvCxnSpPr>
        <xdr:cNvPr id="372" name="直線コネクタ 371"/>
        <xdr:cNvCxnSpPr/>
      </xdr:nvCxnSpPr>
      <xdr:spPr>
        <a:xfrm>
          <a:off x="3987800" y="12623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168910</xdr:rowOff>
    </xdr:to>
    <xdr:cxnSp macro="">
      <xdr:nvCxnSpPr>
        <xdr:cNvPr id="375" name="直線コネクタ 374"/>
        <xdr:cNvCxnSpPr/>
      </xdr:nvCxnSpPr>
      <xdr:spPr>
        <a:xfrm flipV="1">
          <a:off x="3098800" y="12623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12700</xdr:rowOff>
    </xdr:to>
    <xdr:cxnSp macro="">
      <xdr:nvCxnSpPr>
        <xdr:cNvPr id="378" name="直線コネクタ 377"/>
        <xdr:cNvCxnSpPr/>
      </xdr:nvCxnSpPr>
      <xdr:spPr>
        <a:xfrm flipV="1">
          <a:off x="2209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xdr:rowOff>
    </xdr:from>
    <xdr:to>
      <xdr:col>3</xdr:col>
      <xdr:colOff>142875</xdr:colOff>
      <xdr:row>74</xdr:row>
      <xdr:rowOff>58420</xdr:rowOff>
    </xdr:to>
    <xdr:cxnSp macro="">
      <xdr:nvCxnSpPr>
        <xdr:cNvPr id="381" name="直線コネクタ 380"/>
        <xdr:cNvCxnSpPr/>
      </xdr:nvCxnSpPr>
      <xdr:spPr>
        <a:xfrm flipV="1">
          <a:off x="1320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91" name="円/楕円 390"/>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92"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3" name="円/楕円 392"/>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4" name="テキスト ボックス 393"/>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118110</xdr:rowOff>
    </xdr:from>
    <xdr:to>
      <xdr:col>4</xdr:col>
      <xdr:colOff>396875</xdr:colOff>
      <xdr:row>74</xdr:row>
      <xdr:rowOff>48260</xdr:rowOff>
    </xdr:to>
    <xdr:sp macro="" textlink="">
      <xdr:nvSpPr>
        <xdr:cNvPr id="395" name="円/楕円 394"/>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58437</xdr:rowOff>
    </xdr:from>
    <xdr:ext cx="762000" cy="259045"/>
    <xdr:sp macro="" textlink="">
      <xdr:nvSpPr>
        <xdr:cNvPr id="396" name="テキスト ボックス 395"/>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133350</xdr:rowOff>
    </xdr:from>
    <xdr:to>
      <xdr:col>3</xdr:col>
      <xdr:colOff>193675</xdr:colOff>
      <xdr:row>74</xdr:row>
      <xdr:rowOff>63500</xdr:rowOff>
    </xdr:to>
    <xdr:sp macro="" textlink="">
      <xdr:nvSpPr>
        <xdr:cNvPr id="397" name="円/楕円 396"/>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73677</xdr:rowOff>
    </xdr:from>
    <xdr:ext cx="762000" cy="259045"/>
    <xdr:sp macro="" textlink="">
      <xdr:nvSpPr>
        <xdr:cNvPr id="398" name="テキスト ボックス 397"/>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xdr:rowOff>
    </xdr:from>
    <xdr:to>
      <xdr:col>1</xdr:col>
      <xdr:colOff>676275</xdr:colOff>
      <xdr:row>74</xdr:row>
      <xdr:rowOff>109220</xdr:rowOff>
    </xdr:to>
    <xdr:sp macro="" textlink="">
      <xdr:nvSpPr>
        <xdr:cNvPr id="399" name="円/楕円 398"/>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119397</xdr:rowOff>
    </xdr:from>
    <xdr:ext cx="762000" cy="259045"/>
    <xdr:sp macro="" textlink="">
      <xdr:nvSpPr>
        <xdr:cNvPr id="400" name="テキスト ボックス 399"/>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a:t>
          </a:r>
          <a:r>
            <a:rPr kumimoji="1" lang="en-US" altLang="ja-JP" sz="1300">
              <a:latin typeface="ＭＳ Ｐゴシック"/>
            </a:rPr>
            <a:t>75.1</a:t>
          </a:r>
          <a:r>
            <a:rPr kumimoji="1" lang="ja-JP" altLang="en-US" sz="1300">
              <a:latin typeface="ＭＳ Ｐゴシック"/>
            </a:rPr>
            <a:t>％と前年度より</a:t>
          </a:r>
          <a:r>
            <a:rPr kumimoji="1" lang="en-US" altLang="ja-JP" sz="1300">
              <a:latin typeface="ＭＳ Ｐゴシック"/>
            </a:rPr>
            <a:t>2.3</a:t>
          </a:r>
          <a:r>
            <a:rPr kumimoji="1" lang="ja-JP" altLang="en-US" sz="1300">
              <a:latin typeface="ＭＳ Ｐゴシック"/>
            </a:rPr>
            <a:t>ポイント上昇しており、類似団体内平均及び全国平均を上回っている。</a:t>
          </a:r>
          <a:endParaRPr kumimoji="1" lang="en-US" altLang="ja-JP" sz="1300">
            <a:latin typeface="ＭＳ Ｐゴシック"/>
          </a:endParaRPr>
        </a:p>
        <a:p>
          <a:r>
            <a:rPr kumimoji="1" lang="ja-JP" altLang="en-US" sz="1300">
              <a:latin typeface="ＭＳ Ｐゴシック"/>
            </a:rPr>
            <a:t>　扶助費については年々増加傾向にあることから、引き続き事務事業の効率化を図り、歳出全体の抑制に努める。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74422</xdr:rowOff>
    </xdr:to>
    <xdr:cxnSp macro="">
      <xdr:nvCxnSpPr>
        <xdr:cNvPr id="431" name="直線コネクタ 430"/>
        <xdr:cNvCxnSpPr/>
      </xdr:nvCxnSpPr>
      <xdr:spPr>
        <a:xfrm>
          <a:off x="15671800" y="131709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14987</xdr:rowOff>
    </xdr:to>
    <xdr:cxnSp macro="">
      <xdr:nvCxnSpPr>
        <xdr:cNvPr id="434" name="直線コネクタ 433"/>
        <xdr:cNvCxnSpPr/>
      </xdr:nvCxnSpPr>
      <xdr:spPr>
        <a:xfrm flipV="1">
          <a:off x="14782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77</xdr:row>
      <xdr:rowOff>14987</xdr:rowOff>
    </xdr:to>
    <xdr:cxnSp macro="">
      <xdr:nvCxnSpPr>
        <xdr:cNvPr id="437" name="直線コネクタ 436"/>
        <xdr:cNvCxnSpPr/>
      </xdr:nvCxnSpPr>
      <xdr:spPr>
        <a:xfrm>
          <a:off x="13893800" y="12928600"/>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170435</xdr:rowOff>
    </xdr:to>
    <xdr:cxnSp macro="">
      <xdr:nvCxnSpPr>
        <xdr:cNvPr id="440" name="直線コネクタ 439"/>
        <xdr:cNvCxnSpPr/>
      </xdr:nvCxnSpPr>
      <xdr:spPr>
        <a:xfrm flipV="1">
          <a:off x="13004800" y="129286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50" name="円/楕円 449"/>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51"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2" name="円/楕円 451"/>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3" name="テキスト ボックス 452"/>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4" name="円/楕円 453"/>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5" name="テキスト ボックス 454"/>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6" name="円/楕円 45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7" name="テキスト ボックス 45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58" name="円/楕円 457"/>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59" name="テキスト ボックス 458"/>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富山県滑川市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58763</xdr:rowOff>
    </xdr:from>
    <xdr:to>
      <xdr:col>4</xdr:col>
      <xdr:colOff>1117600</xdr:colOff>
      <xdr:row>18</xdr:row>
      <xdr:rowOff>74765</xdr:rowOff>
    </xdr:to>
    <xdr:cxnSp macro="">
      <xdr:nvCxnSpPr>
        <xdr:cNvPr id="50" name="直線コネクタ 49"/>
        <xdr:cNvCxnSpPr/>
      </xdr:nvCxnSpPr>
      <xdr:spPr bwMode="auto">
        <a:xfrm>
          <a:off x="5003800" y="3192488"/>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58763</xdr:rowOff>
    </xdr:from>
    <xdr:to>
      <xdr:col>4</xdr:col>
      <xdr:colOff>469900</xdr:colOff>
      <xdr:row>18</xdr:row>
      <xdr:rowOff>60954</xdr:rowOff>
    </xdr:to>
    <xdr:cxnSp macro="">
      <xdr:nvCxnSpPr>
        <xdr:cNvPr id="53" name="直線コネクタ 52"/>
        <xdr:cNvCxnSpPr/>
      </xdr:nvCxnSpPr>
      <xdr:spPr bwMode="auto">
        <a:xfrm flipV="1">
          <a:off x="4305300" y="3192488"/>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60954</xdr:rowOff>
    </xdr:from>
    <xdr:to>
      <xdr:col>3</xdr:col>
      <xdr:colOff>904875</xdr:colOff>
      <xdr:row>18</xdr:row>
      <xdr:rowOff>129153</xdr:rowOff>
    </xdr:to>
    <xdr:cxnSp macro="">
      <xdr:nvCxnSpPr>
        <xdr:cNvPr id="56" name="直線コネクタ 55"/>
        <xdr:cNvCxnSpPr/>
      </xdr:nvCxnSpPr>
      <xdr:spPr bwMode="auto">
        <a:xfrm flipV="1">
          <a:off x="3606800" y="3194679"/>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117816</xdr:rowOff>
    </xdr:from>
    <xdr:ext cx="762000" cy="259045"/>
    <xdr:sp macro="" textlink="">
      <xdr:nvSpPr>
        <xdr:cNvPr id="58" name="テキスト ボックス 57"/>
        <xdr:cNvSpPr txBox="1"/>
      </xdr:nvSpPr>
      <xdr:spPr>
        <a:xfrm>
          <a:off x="39243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104940</xdr:rowOff>
    </xdr:from>
    <xdr:to>
      <xdr:col>3</xdr:col>
      <xdr:colOff>206375</xdr:colOff>
      <xdr:row>18</xdr:row>
      <xdr:rowOff>129153</xdr:rowOff>
    </xdr:to>
    <xdr:cxnSp macro="">
      <xdr:nvCxnSpPr>
        <xdr:cNvPr id="59" name="直線コネクタ 58"/>
        <xdr:cNvCxnSpPr/>
      </xdr:nvCxnSpPr>
      <xdr:spPr bwMode="auto">
        <a:xfrm>
          <a:off x="2908300" y="3238665"/>
          <a:ext cx="698500" cy="2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146467</xdr:rowOff>
    </xdr:from>
    <xdr:ext cx="762000" cy="259045"/>
    <xdr:sp macro="" textlink="">
      <xdr:nvSpPr>
        <xdr:cNvPr id="61" name="テキスト ボックス 60"/>
        <xdr:cNvSpPr txBox="1"/>
      </xdr:nvSpPr>
      <xdr:spPr>
        <a:xfrm>
          <a:off x="32258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131208</xdr:rowOff>
    </xdr:from>
    <xdr:ext cx="762000" cy="259045"/>
    <xdr:sp macro="" textlink="">
      <xdr:nvSpPr>
        <xdr:cNvPr id="63" name="テキスト ボックス 62"/>
        <xdr:cNvSpPr txBox="1"/>
      </xdr:nvSpPr>
      <xdr:spPr>
        <a:xfrm>
          <a:off x="25273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23965</xdr:rowOff>
    </xdr:from>
    <xdr:to>
      <xdr:col>5</xdr:col>
      <xdr:colOff>34925</xdr:colOff>
      <xdr:row>18</xdr:row>
      <xdr:rowOff>125565</xdr:rowOff>
    </xdr:to>
    <xdr:sp macro="" textlink="">
      <xdr:nvSpPr>
        <xdr:cNvPr id="69" name="円/楕円 68"/>
        <xdr:cNvSpPr/>
      </xdr:nvSpPr>
      <xdr:spPr bwMode="auto">
        <a:xfrm>
          <a:off x="5600700" y="315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103992</xdr:rowOff>
    </xdr:from>
    <xdr:ext cx="762000" cy="259045"/>
    <xdr:sp macro="" textlink="">
      <xdr:nvSpPr>
        <xdr:cNvPr id="70" name="人口1人当たり決算額の推移該当値テキスト130"/>
        <xdr:cNvSpPr txBox="1"/>
      </xdr:nvSpPr>
      <xdr:spPr>
        <a:xfrm>
          <a:off x="5740400" y="30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7963</xdr:rowOff>
    </xdr:from>
    <xdr:to>
      <xdr:col>4</xdr:col>
      <xdr:colOff>520700</xdr:colOff>
      <xdr:row>18</xdr:row>
      <xdr:rowOff>109563</xdr:rowOff>
    </xdr:to>
    <xdr:sp macro="" textlink="">
      <xdr:nvSpPr>
        <xdr:cNvPr id="71" name="円/楕円 70"/>
        <xdr:cNvSpPr/>
      </xdr:nvSpPr>
      <xdr:spPr bwMode="auto">
        <a:xfrm>
          <a:off x="4953000" y="314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94340</xdr:rowOff>
    </xdr:from>
    <xdr:ext cx="736600" cy="259045"/>
    <xdr:sp macro="" textlink="">
      <xdr:nvSpPr>
        <xdr:cNvPr id="72" name="テキスト ボックス 71"/>
        <xdr:cNvSpPr txBox="1"/>
      </xdr:nvSpPr>
      <xdr:spPr>
        <a:xfrm>
          <a:off x="4622800" y="32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10154</xdr:rowOff>
    </xdr:from>
    <xdr:to>
      <xdr:col>3</xdr:col>
      <xdr:colOff>955675</xdr:colOff>
      <xdr:row>18</xdr:row>
      <xdr:rowOff>111754</xdr:rowOff>
    </xdr:to>
    <xdr:sp macro="" textlink="">
      <xdr:nvSpPr>
        <xdr:cNvPr id="73" name="円/楕円 72"/>
        <xdr:cNvSpPr/>
      </xdr:nvSpPr>
      <xdr:spPr bwMode="auto">
        <a:xfrm>
          <a:off x="42545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96531</xdr:rowOff>
    </xdr:from>
    <xdr:ext cx="762000" cy="259045"/>
    <xdr:sp macro="" textlink="">
      <xdr:nvSpPr>
        <xdr:cNvPr id="74" name="テキスト ボックス 73"/>
        <xdr:cNvSpPr txBox="1"/>
      </xdr:nvSpPr>
      <xdr:spPr>
        <a:xfrm>
          <a:off x="3924300" y="323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78353</xdr:rowOff>
    </xdr:from>
    <xdr:to>
      <xdr:col>3</xdr:col>
      <xdr:colOff>257175</xdr:colOff>
      <xdr:row>19</xdr:row>
      <xdr:rowOff>8503</xdr:rowOff>
    </xdr:to>
    <xdr:sp macro="" textlink="">
      <xdr:nvSpPr>
        <xdr:cNvPr id="75" name="円/楕円 74"/>
        <xdr:cNvSpPr/>
      </xdr:nvSpPr>
      <xdr:spPr bwMode="auto">
        <a:xfrm>
          <a:off x="3556000" y="32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164730</xdr:rowOff>
    </xdr:from>
    <xdr:ext cx="762000" cy="259045"/>
    <xdr:sp macro="" textlink="">
      <xdr:nvSpPr>
        <xdr:cNvPr id="76" name="テキスト ボックス 75"/>
        <xdr:cNvSpPr txBox="1"/>
      </xdr:nvSpPr>
      <xdr:spPr>
        <a:xfrm>
          <a:off x="3225800" y="329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54140</xdr:rowOff>
    </xdr:from>
    <xdr:to>
      <xdr:col>2</xdr:col>
      <xdr:colOff>692150</xdr:colOff>
      <xdr:row>18</xdr:row>
      <xdr:rowOff>155740</xdr:rowOff>
    </xdr:to>
    <xdr:sp macro="" textlink="">
      <xdr:nvSpPr>
        <xdr:cNvPr id="77" name="円/楕円 76"/>
        <xdr:cNvSpPr/>
      </xdr:nvSpPr>
      <xdr:spPr bwMode="auto">
        <a:xfrm>
          <a:off x="2857500" y="318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140517</xdr:rowOff>
    </xdr:from>
    <xdr:ext cx="762000" cy="259045"/>
    <xdr:sp macro="" textlink="">
      <xdr:nvSpPr>
        <xdr:cNvPr id="78" name="テキスト ボックス 77"/>
        <xdr:cNvSpPr txBox="1"/>
      </xdr:nvSpPr>
      <xdr:spPr>
        <a:xfrm>
          <a:off x="2527300" y="32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86675</xdr:rowOff>
    </xdr:from>
    <xdr:to>
      <xdr:col>4</xdr:col>
      <xdr:colOff>1117600</xdr:colOff>
      <xdr:row>36</xdr:row>
      <xdr:rowOff>101077</xdr:rowOff>
    </xdr:to>
    <xdr:cxnSp macro="">
      <xdr:nvCxnSpPr>
        <xdr:cNvPr id="110" name="直線コネクタ 109"/>
        <xdr:cNvCxnSpPr/>
      </xdr:nvCxnSpPr>
      <xdr:spPr bwMode="auto">
        <a:xfrm>
          <a:off x="5003800" y="7039925"/>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78171</xdr:rowOff>
    </xdr:from>
    <xdr:to>
      <xdr:col>4</xdr:col>
      <xdr:colOff>469900</xdr:colOff>
      <xdr:row>36</xdr:row>
      <xdr:rowOff>86675</xdr:rowOff>
    </xdr:to>
    <xdr:cxnSp macro="">
      <xdr:nvCxnSpPr>
        <xdr:cNvPr id="113" name="直線コネクタ 112"/>
        <xdr:cNvCxnSpPr/>
      </xdr:nvCxnSpPr>
      <xdr:spPr bwMode="auto">
        <a:xfrm>
          <a:off x="4305300" y="7031421"/>
          <a:ext cx="6985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17980</xdr:rowOff>
    </xdr:from>
    <xdr:to>
      <xdr:col>3</xdr:col>
      <xdr:colOff>904875</xdr:colOff>
      <xdr:row>36</xdr:row>
      <xdr:rowOff>78171</xdr:rowOff>
    </xdr:to>
    <xdr:cxnSp macro="">
      <xdr:nvCxnSpPr>
        <xdr:cNvPr id="116" name="直線コネクタ 115"/>
        <xdr:cNvCxnSpPr/>
      </xdr:nvCxnSpPr>
      <xdr:spPr bwMode="auto">
        <a:xfrm>
          <a:off x="3606800" y="6971230"/>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16505</xdr:rowOff>
    </xdr:from>
    <xdr:ext cx="762000" cy="259045"/>
    <xdr:sp macro="" textlink="">
      <xdr:nvSpPr>
        <xdr:cNvPr id="118" name="テキスト ボックス 117"/>
        <xdr:cNvSpPr txBox="1"/>
      </xdr:nvSpPr>
      <xdr:spPr>
        <a:xfrm>
          <a:off x="39243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321401</xdr:rowOff>
    </xdr:from>
    <xdr:to>
      <xdr:col>3</xdr:col>
      <xdr:colOff>206375</xdr:colOff>
      <xdr:row>36</xdr:row>
      <xdr:rowOff>17980</xdr:rowOff>
    </xdr:to>
    <xdr:cxnSp macro="">
      <xdr:nvCxnSpPr>
        <xdr:cNvPr id="119" name="直線コネクタ 118"/>
        <xdr:cNvCxnSpPr/>
      </xdr:nvCxnSpPr>
      <xdr:spPr bwMode="auto">
        <a:xfrm>
          <a:off x="2908300" y="6931751"/>
          <a:ext cx="698500" cy="3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339287</xdr:rowOff>
    </xdr:from>
    <xdr:ext cx="762000" cy="259045"/>
    <xdr:sp macro="" textlink="">
      <xdr:nvSpPr>
        <xdr:cNvPr id="123" name="テキスト ボックス 122"/>
        <xdr:cNvSpPr txBox="1"/>
      </xdr:nvSpPr>
      <xdr:spPr>
        <a:xfrm>
          <a:off x="2527300" y="66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50277</xdr:rowOff>
    </xdr:from>
    <xdr:to>
      <xdr:col>5</xdr:col>
      <xdr:colOff>34925</xdr:colOff>
      <xdr:row>36</xdr:row>
      <xdr:rowOff>151877</xdr:rowOff>
    </xdr:to>
    <xdr:sp macro="" textlink="">
      <xdr:nvSpPr>
        <xdr:cNvPr id="129" name="円/楕円 128"/>
        <xdr:cNvSpPr/>
      </xdr:nvSpPr>
      <xdr:spPr bwMode="auto">
        <a:xfrm>
          <a:off x="56007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22354</xdr:rowOff>
    </xdr:from>
    <xdr:ext cx="762000" cy="259045"/>
    <xdr:sp macro="" textlink="">
      <xdr:nvSpPr>
        <xdr:cNvPr id="130" name="人口1人当たり決算額の推移該当値テキスト445"/>
        <xdr:cNvSpPr txBox="1"/>
      </xdr:nvSpPr>
      <xdr:spPr>
        <a:xfrm>
          <a:off x="5740400" y="697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35875</xdr:rowOff>
    </xdr:from>
    <xdr:to>
      <xdr:col>4</xdr:col>
      <xdr:colOff>520700</xdr:colOff>
      <xdr:row>36</xdr:row>
      <xdr:rowOff>137475</xdr:rowOff>
    </xdr:to>
    <xdr:sp macro="" textlink="">
      <xdr:nvSpPr>
        <xdr:cNvPr id="131" name="円/楕円 130"/>
        <xdr:cNvSpPr/>
      </xdr:nvSpPr>
      <xdr:spPr bwMode="auto">
        <a:xfrm>
          <a:off x="4953000" y="698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122252</xdr:rowOff>
    </xdr:from>
    <xdr:ext cx="736600" cy="259045"/>
    <xdr:sp macro="" textlink="">
      <xdr:nvSpPr>
        <xdr:cNvPr id="132" name="テキスト ボックス 131"/>
        <xdr:cNvSpPr txBox="1"/>
      </xdr:nvSpPr>
      <xdr:spPr>
        <a:xfrm>
          <a:off x="4622800" y="707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27371</xdr:rowOff>
    </xdr:from>
    <xdr:to>
      <xdr:col>3</xdr:col>
      <xdr:colOff>955675</xdr:colOff>
      <xdr:row>36</xdr:row>
      <xdr:rowOff>128971</xdr:rowOff>
    </xdr:to>
    <xdr:sp macro="" textlink="">
      <xdr:nvSpPr>
        <xdr:cNvPr id="133" name="円/楕円 132"/>
        <xdr:cNvSpPr/>
      </xdr:nvSpPr>
      <xdr:spPr bwMode="auto">
        <a:xfrm>
          <a:off x="4254500" y="69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113748</xdr:rowOff>
    </xdr:from>
    <xdr:ext cx="762000" cy="259045"/>
    <xdr:sp macro="" textlink="">
      <xdr:nvSpPr>
        <xdr:cNvPr id="134" name="テキスト ボックス 133"/>
        <xdr:cNvSpPr txBox="1"/>
      </xdr:nvSpPr>
      <xdr:spPr>
        <a:xfrm>
          <a:off x="3924300" y="706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310080</xdr:rowOff>
    </xdr:from>
    <xdr:to>
      <xdr:col>3</xdr:col>
      <xdr:colOff>257175</xdr:colOff>
      <xdr:row>36</xdr:row>
      <xdr:rowOff>68780</xdr:rowOff>
    </xdr:to>
    <xdr:sp macro="" textlink="">
      <xdr:nvSpPr>
        <xdr:cNvPr id="135" name="円/楕円 134"/>
        <xdr:cNvSpPr/>
      </xdr:nvSpPr>
      <xdr:spPr bwMode="auto">
        <a:xfrm>
          <a:off x="3556000" y="692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53557</xdr:rowOff>
    </xdr:from>
    <xdr:ext cx="762000" cy="259045"/>
    <xdr:sp macro="" textlink="">
      <xdr:nvSpPr>
        <xdr:cNvPr id="136" name="テキスト ボックス 135"/>
        <xdr:cNvSpPr txBox="1"/>
      </xdr:nvSpPr>
      <xdr:spPr>
        <a:xfrm>
          <a:off x="3225800" y="700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270601</xdr:rowOff>
    </xdr:from>
    <xdr:to>
      <xdr:col>2</xdr:col>
      <xdr:colOff>692150</xdr:colOff>
      <xdr:row>36</xdr:row>
      <xdr:rowOff>29301</xdr:rowOff>
    </xdr:to>
    <xdr:sp macro="" textlink="">
      <xdr:nvSpPr>
        <xdr:cNvPr id="137" name="円/楕円 136"/>
        <xdr:cNvSpPr/>
      </xdr:nvSpPr>
      <xdr:spPr bwMode="auto">
        <a:xfrm>
          <a:off x="2857500" y="688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14078</xdr:rowOff>
    </xdr:from>
    <xdr:ext cx="762000" cy="259045"/>
    <xdr:sp macro="" textlink="">
      <xdr:nvSpPr>
        <xdr:cNvPr id="138" name="テキスト ボックス 137"/>
        <xdr:cNvSpPr txBox="1"/>
      </xdr:nvSpPr>
      <xdr:spPr>
        <a:xfrm>
          <a:off x="2527300" y="69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31275</xdr:rowOff>
    </xdr:from>
    <xdr:to>
      <xdr:col>6</xdr:col>
      <xdr:colOff>511175</xdr:colOff>
      <xdr:row>38</xdr:row>
      <xdr:rowOff>58044</xdr:rowOff>
    </xdr:to>
    <xdr:cxnSp macro="">
      <xdr:nvCxnSpPr>
        <xdr:cNvPr id="59" name="直線コネクタ 58"/>
        <xdr:cNvCxnSpPr/>
      </xdr:nvCxnSpPr>
      <xdr:spPr>
        <a:xfrm>
          <a:off x="3797300" y="6546375"/>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31275</xdr:rowOff>
    </xdr:from>
    <xdr:to>
      <xdr:col>5</xdr:col>
      <xdr:colOff>358775</xdr:colOff>
      <xdr:row>38</xdr:row>
      <xdr:rowOff>33813</xdr:rowOff>
    </xdr:to>
    <xdr:cxnSp macro="">
      <xdr:nvCxnSpPr>
        <xdr:cNvPr id="62" name="直線コネクタ 61"/>
        <xdr:cNvCxnSpPr/>
      </xdr:nvCxnSpPr>
      <xdr:spPr>
        <a:xfrm flipV="1">
          <a:off x="2908300" y="654637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33813</xdr:rowOff>
    </xdr:from>
    <xdr:to>
      <xdr:col>4</xdr:col>
      <xdr:colOff>155575</xdr:colOff>
      <xdr:row>38</xdr:row>
      <xdr:rowOff>70274</xdr:rowOff>
    </xdr:to>
    <xdr:cxnSp macro="">
      <xdr:nvCxnSpPr>
        <xdr:cNvPr id="65" name="直線コネクタ 64"/>
        <xdr:cNvCxnSpPr/>
      </xdr:nvCxnSpPr>
      <xdr:spPr>
        <a:xfrm flipV="1">
          <a:off x="2019300" y="654891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51666</xdr:rowOff>
    </xdr:from>
    <xdr:to>
      <xdr:col>2</xdr:col>
      <xdr:colOff>638175</xdr:colOff>
      <xdr:row>38</xdr:row>
      <xdr:rowOff>70274</xdr:rowOff>
    </xdr:to>
    <xdr:cxnSp macro="">
      <xdr:nvCxnSpPr>
        <xdr:cNvPr id="68" name="直線コネクタ 67"/>
        <xdr:cNvCxnSpPr/>
      </xdr:nvCxnSpPr>
      <xdr:spPr>
        <a:xfrm>
          <a:off x="1130300" y="6395316"/>
          <a:ext cx="889000" cy="1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7244</xdr:rowOff>
    </xdr:from>
    <xdr:to>
      <xdr:col>6</xdr:col>
      <xdr:colOff>561975</xdr:colOff>
      <xdr:row>38</xdr:row>
      <xdr:rowOff>108844</xdr:rowOff>
    </xdr:to>
    <xdr:sp macro="" textlink="">
      <xdr:nvSpPr>
        <xdr:cNvPr id="78" name="円/楕円 77"/>
        <xdr:cNvSpPr/>
      </xdr:nvSpPr>
      <xdr:spPr>
        <a:xfrm>
          <a:off x="4584700" y="65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93621</xdr:rowOff>
    </xdr:from>
    <xdr:ext cx="534377" cy="259045"/>
    <xdr:sp macro="" textlink="">
      <xdr:nvSpPr>
        <xdr:cNvPr id="79" name="人件費該当値テキスト"/>
        <xdr:cNvSpPr txBox="1"/>
      </xdr:nvSpPr>
      <xdr:spPr>
        <a:xfrm>
          <a:off x="4686300" y="64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151925</xdr:rowOff>
    </xdr:from>
    <xdr:to>
      <xdr:col>5</xdr:col>
      <xdr:colOff>409575</xdr:colOff>
      <xdr:row>38</xdr:row>
      <xdr:rowOff>82075</xdr:rowOff>
    </xdr:to>
    <xdr:sp macro="" textlink="">
      <xdr:nvSpPr>
        <xdr:cNvPr id="80" name="円/楕円 79"/>
        <xdr:cNvSpPr/>
      </xdr:nvSpPr>
      <xdr:spPr>
        <a:xfrm>
          <a:off x="3746500" y="64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73202</xdr:rowOff>
    </xdr:from>
    <xdr:ext cx="534377" cy="259045"/>
    <xdr:sp macro="" textlink="">
      <xdr:nvSpPr>
        <xdr:cNvPr id="81" name="テキスト ボックス 80"/>
        <xdr:cNvSpPr txBox="1"/>
      </xdr:nvSpPr>
      <xdr:spPr>
        <a:xfrm>
          <a:off x="3530111" y="65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154463</xdr:rowOff>
    </xdr:from>
    <xdr:to>
      <xdr:col>4</xdr:col>
      <xdr:colOff>206375</xdr:colOff>
      <xdr:row>38</xdr:row>
      <xdr:rowOff>84613</xdr:rowOff>
    </xdr:to>
    <xdr:sp macro="" textlink="">
      <xdr:nvSpPr>
        <xdr:cNvPr id="82" name="円/楕円 81"/>
        <xdr:cNvSpPr/>
      </xdr:nvSpPr>
      <xdr:spPr>
        <a:xfrm>
          <a:off x="2857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75740</xdr:rowOff>
    </xdr:from>
    <xdr:ext cx="534377" cy="259045"/>
    <xdr:sp macro="" textlink="">
      <xdr:nvSpPr>
        <xdr:cNvPr id="83" name="テキスト ボックス 82"/>
        <xdr:cNvSpPr txBox="1"/>
      </xdr:nvSpPr>
      <xdr:spPr>
        <a:xfrm>
          <a:off x="2641111" y="65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19474</xdr:rowOff>
    </xdr:from>
    <xdr:to>
      <xdr:col>3</xdr:col>
      <xdr:colOff>3175</xdr:colOff>
      <xdr:row>38</xdr:row>
      <xdr:rowOff>121074</xdr:rowOff>
    </xdr:to>
    <xdr:sp macro="" textlink="">
      <xdr:nvSpPr>
        <xdr:cNvPr id="84" name="円/楕円 83"/>
        <xdr:cNvSpPr/>
      </xdr:nvSpPr>
      <xdr:spPr>
        <a:xfrm>
          <a:off x="1968500" y="65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112201</xdr:rowOff>
    </xdr:from>
    <xdr:ext cx="534377" cy="259045"/>
    <xdr:sp macro="" textlink="">
      <xdr:nvSpPr>
        <xdr:cNvPr id="85" name="テキスト ボックス 84"/>
        <xdr:cNvSpPr txBox="1"/>
      </xdr:nvSpPr>
      <xdr:spPr>
        <a:xfrm>
          <a:off x="1752111" y="662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866</xdr:rowOff>
    </xdr:from>
    <xdr:to>
      <xdr:col>1</xdr:col>
      <xdr:colOff>485775</xdr:colOff>
      <xdr:row>37</xdr:row>
      <xdr:rowOff>102466</xdr:rowOff>
    </xdr:to>
    <xdr:sp macro="" textlink="">
      <xdr:nvSpPr>
        <xdr:cNvPr id="86" name="円/楕円 85"/>
        <xdr:cNvSpPr/>
      </xdr:nvSpPr>
      <xdr:spPr>
        <a:xfrm>
          <a:off x="1079500" y="6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93593</xdr:rowOff>
    </xdr:from>
    <xdr:ext cx="534377" cy="259045"/>
    <xdr:sp macro="" textlink="">
      <xdr:nvSpPr>
        <xdr:cNvPr id="87" name="テキスト ボックス 86"/>
        <xdr:cNvSpPr txBox="1"/>
      </xdr:nvSpPr>
      <xdr:spPr>
        <a:xfrm>
          <a:off x="863111" y="6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156403</xdr:rowOff>
    </xdr:from>
    <xdr:to>
      <xdr:col>6</xdr:col>
      <xdr:colOff>511175</xdr:colOff>
      <xdr:row>58</xdr:row>
      <xdr:rowOff>8514</xdr:rowOff>
    </xdr:to>
    <xdr:cxnSp macro="">
      <xdr:nvCxnSpPr>
        <xdr:cNvPr id="116" name="直線コネクタ 115"/>
        <xdr:cNvCxnSpPr/>
      </xdr:nvCxnSpPr>
      <xdr:spPr>
        <a:xfrm flipV="1">
          <a:off x="3797300" y="9929053"/>
          <a:ext cx="8382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8514</xdr:rowOff>
    </xdr:from>
    <xdr:to>
      <xdr:col>5</xdr:col>
      <xdr:colOff>358775</xdr:colOff>
      <xdr:row>58</xdr:row>
      <xdr:rowOff>12602</xdr:rowOff>
    </xdr:to>
    <xdr:cxnSp macro="">
      <xdr:nvCxnSpPr>
        <xdr:cNvPr id="119" name="直線コネクタ 118"/>
        <xdr:cNvCxnSpPr/>
      </xdr:nvCxnSpPr>
      <xdr:spPr>
        <a:xfrm flipV="1">
          <a:off x="2908300" y="9952614"/>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12541</xdr:rowOff>
    </xdr:from>
    <xdr:to>
      <xdr:col>4</xdr:col>
      <xdr:colOff>155575</xdr:colOff>
      <xdr:row>58</xdr:row>
      <xdr:rowOff>12602</xdr:rowOff>
    </xdr:to>
    <xdr:cxnSp macro="">
      <xdr:nvCxnSpPr>
        <xdr:cNvPr id="122" name="直線コネクタ 121"/>
        <xdr:cNvCxnSpPr/>
      </xdr:nvCxnSpPr>
      <xdr:spPr>
        <a:xfrm>
          <a:off x="2019300" y="9956641"/>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12541</xdr:rowOff>
    </xdr:from>
    <xdr:to>
      <xdr:col>2</xdr:col>
      <xdr:colOff>638175</xdr:colOff>
      <xdr:row>58</xdr:row>
      <xdr:rowOff>17753</xdr:rowOff>
    </xdr:to>
    <xdr:cxnSp macro="">
      <xdr:nvCxnSpPr>
        <xdr:cNvPr id="125" name="直線コネクタ 124"/>
        <xdr:cNvCxnSpPr/>
      </xdr:nvCxnSpPr>
      <xdr:spPr>
        <a:xfrm flipV="1">
          <a:off x="1130300" y="9956641"/>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105603</xdr:rowOff>
    </xdr:from>
    <xdr:to>
      <xdr:col>6</xdr:col>
      <xdr:colOff>561975</xdr:colOff>
      <xdr:row>58</xdr:row>
      <xdr:rowOff>35753</xdr:rowOff>
    </xdr:to>
    <xdr:sp macro="" textlink="">
      <xdr:nvSpPr>
        <xdr:cNvPr id="135" name="円/楕円 134"/>
        <xdr:cNvSpPr/>
      </xdr:nvSpPr>
      <xdr:spPr>
        <a:xfrm>
          <a:off x="4584700" y="9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129164</xdr:rowOff>
    </xdr:from>
    <xdr:to>
      <xdr:col>5</xdr:col>
      <xdr:colOff>409575</xdr:colOff>
      <xdr:row>58</xdr:row>
      <xdr:rowOff>59314</xdr:rowOff>
    </xdr:to>
    <xdr:sp macro="" textlink="">
      <xdr:nvSpPr>
        <xdr:cNvPr id="137" name="円/楕円 136"/>
        <xdr:cNvSpPr/>
      </xdr:nvSpPr>
      <xdr:spPr>
        <a:xfrm>
          <a:off x="3746500" y="99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50441</xdr:rowOff>
    </xdr:from>
    <xdr:ext cx="534377" cy="259045"/>
    <xdr:sp macro="" textlink="">
      <xdr:nvSpPr>
        <xdr:cNvPr id="138" name="テキスト ボックス 137"/>
        <xdr:cNvSpPr txBox="1"/>
      </xdr:nvSpPr>
      <xdr:spPr>
        <a:xfrm>
          <a:off x="3530111" y="99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133252</xdr:rowOff>
    </xdr:from>
    <xdr:to>
      <xdr:col>4</xdr:col>
      <xdr:colOff>206375</xdr:colOff>
      <xdr:row>58</xdr:row>
      <xdr:rowOff>63402</xdr:rowOff>
    </xdr:to>
    <xdr:sp macro="" textlink="">
      <xdr:nvSpPr>
        <xdr:cNvPr id="139" name="円/楕円 138"/>
        <xdr:cNvSpPr/>
      </xdr:nvSpPr>
      <xdr:spPr>
        <a:xfrm>
          <a:off x="2857500" y="99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54529</xdr:rowOff>
    </xdr:from>
    <xdr:ext cx="534377" cy="259045"/>
    <xdr:sp macro="" textlink="">
      <xdr:nvSpPr>
        <xdr:cNvPr id="140" name="テキスト ボックス 139"/>
        <xdr:cNvSpPr txBox="1"/>
      </xdr:nvSpPr>
      <xdr:spPr>
        <a:xfrm>
          <a:off x="2641111" y="99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133191</xdr:rowOff>
    </xdr:from>
    <xdr:to>
      <xdr:col>3</xdr:col>
      <xdr:colOff>3175</xdr:colOff>
      <xdr:row>58</xdr:row>
      <xdr:rowOff>63341</xdr:rowOff>
    </xdr:to>
    <xdr:sp macro="" textlink="">
      <xdr:nvSpPr>
        <xdr:cNvPr id="141" name="円/楕円 140"/>
        <xdr:cNvSpPr/>
      </xdr:nvSpPr>
      <xdr:spPr>
        <a:xfrm>
          <a:off x="1968500" y="99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54468</xdr:rowOff>
    </xdr:from>
    <xdr:ext cx="534377" cy="259045"/>
    <xdr:sp macro="" textlink="">
      <xdr:nvSpPr>
        <xdr:cNvPr id="142" name="テキスト ボックス 141"/>
        <xdr:cNvSpPr txBox="1"/>
      </xdr:nvSpPr>
      <xdr:spPr>
        <a:xfrm>
          <a:off x="1752111" y="99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138403</xdr:rowOff>
    </xdr:from>
    <xdr:to>
      <xdr:col>1</xdr:col>
      <xdr:colOff>485775</xdr:colOff>
      <xdr:row>58</xdr:row>
      <xdr:rowOff>68553</xdr:rowOff>
    </xdr:to>
    <xdr:sp macro="" textlink="">
      <xdr:nvSpPr>
        <xdr:cNvPr id="143" name="円/楕円 142"/>
        <xdr:cNvSpPr/>
      </xdr:nvSpPr>
      <xdr:spPr>
        <a:xfrm>
          <a:off x="1079500" y="9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59680</xdr:rowOff>
    </xdr:from>
    <xdr:ext cx="534377" cy="259045"/>
    <xdr:sp macro="" textlink="">
      <xdr:nvSpPr>
        <xdr:cNvPr id="144" name="テキスト ボックス 143"/>
        <xdr:cNvSpPr txBox="1"/>
      </xdr:nvSpPr>
      <xdr:spPr>
        <a:xfrm>
          <a:off x="863111" y="100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123279</xdr:rowOff>
    </xdr:from>
    <xdr:to>
      <xdr:col>6</xdr:col>
      <xdr:colOff>511175</xdr:colOff>
      <xdr:row>77</xdr:row>
      <xdr:rowOff>159169</xdr:rowOff>
    </xdr:to>
    <xdr:cxnSp macro="">
      <xdr:nvCxnSpPr>
        <xdr:cNvPr id="173" name="直線コネクタ 172"/>
        <xdr:cNvCxnSpPr/>
      </xdr:nvCxnSpPr>
      <xdr:spPr>
        <a:xfrm flipV="1">
          <a:off x="3797300" y="13324929"/>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120422</xdr:rowOff>
    </xdr:from>
    <xdr:to>
      <xdr:col>5</xdr:col>
      <xdr:colOff>358775</xdr:colOff>
      <xdr:row>77</xdr:row>
      <xdr:rowOff>159169</xdr:rowOff>
    </xdr:to>
    <xdr:cxnSp macro="">
      <xdr:nvCxnSpPr>
        <xdr:cNvPr id="176" name="直線コネクタ 175"/>
        <xdr:cNvCxnSpPr/>
      </xdr:nvCxnSpPr>
      <xdr:spPr>
        <a:xfrm>
          <a:off x="2908300" y="13322072"/>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120422</xdr:rowOff>
    </xdr:from>
    <xdr:to>
      <xdr:col>4</xdr:col>
      <xdr:colOff>155575</xdr:colOff>
      <xdr:row>78</xdr:row>
      <xdr:rowOff>13018</xdr:rowOff>
    </xdr:to>
    <xdr:cxnSp macro="">
      <xdr:nvCxnSpPr>
        <xdr:cNvPr id="179" name="直線コネクタ 178"/>
        <xdr:cNvCxnSpPr/>
      </xdr:nvCxnSpPr>
      <xdr:spPr>
        <a:xfrm flipV="1">
          <a:off x="2019300" y="13322072"/>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60622</xdr:rowOff>
    </xdr:from>
    <xdr:ext cx="469744" cy="259045"/>
    <xdr:sp macro="" textlink="">
      <xdr:nvSpPr>
        <xdr:cNvPr id="181" name="テキスト ボックス 180"/>
        <xdr:cNvSpPr txBox="1"/>
      </xdr:nvSpPr>
      <xdr:spPr>
        <a:xfrm>
          <a:off x="2673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6235</xdr:rowOff>
    </xdr:from>
    <xdr:to>
      <xdr:col>2</xdr:col>
      <xdr:colOff>638175</xdr:colOff>
      <xdr:row>78</xdr:row>
      <xdr:rowOff>13018</xdr:rowOff>
    </xdr:to>
    <xdr:cxnSp macro="">
      <xdr:nvCxnSpPr>
        <xdr:cNvPr id="182" name="直線コネクタ 181"/>
        <xdr:cNvCxnSpPr/>
      </xdr:nvCxnSpPr>
      <xdr:spPr>
        <a:xfrm>
          <a:off x="1130300" y="1337933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86338</xdr:rowOff>
    </xdr:from>
    <xdr:ext cx="469744" cy="259045"/>
    <xdr:sp macro="" textlink="">
      <xdr:nvSpPr>
        <xdr:cNvPr id="186" name="テキスト ボックス 185"/>
        <xdr:cNvSpPr txBox="1"/>
      </xdr:nvSpPr>
      <xdr:spPr>
        <a:xfrm>
          <a:off x="895427" y="134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72479</xdr:rowOff>
    </xdr:from>
    <xdr:to>
      <xdr:col>6</xdr:col>
      <xdr:colOff>561975</xdr:colOff>
      <xdr:row>78</xdr:row>
      <xdr:rowOff>2629</xdr:rowOff>
    </xdr:to>
    <xdr:sp macro="" textlink="">
      <xdr:nvSpPr>
        <xdr:cNvPr id="192" name="円/楕円 191"/>
        <xdr:cNvSpPr/>
      </xdr:nvSpPr>
      <xdr:spPr>
        <a:xfrm>
          <a:off x="45847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95356</xdr:rowOff>
    </xdr:from>
    <xdr:ext cx="469744" cy="259045"/>
    <xdr:sp macro="" textlink="">
      <xdr:nvSpPr>
        <xdr:cNvPr id="193" name="維持補修費該当値テキスト"/>
        <xdr:cNvSpPr txBox="1"/>
      </xdr:nvSpPr>
      <xdr:spPr>
        <a:xfrm>
          <a:off x="4686300" y="1312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108369</xdr:rowOff>
    </xdr:from>
    <xdr:to>
      <xdr:col>5</xdr:col>
      <xdr:colOff>409575</xdr:colOff>
      <xdr:row>78</xdr:row>
      <xdr:rowOff>38519</xdr:rowOff>
    </xdr:to>
    <xdr:sp macro="" textlink="">
      <xdr:nvSpPr>
        <xdr:cNvPr id="194" name="円/楕円 193"/>
        <xdr:cNvSpPr/>
      </xdr:nvSpPr>
      <xdr:spPr>
        <a:xfrm>
          <a:off x="3746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55046</xdr:rowOff>
    </xdr:from>
    <xdr:ext cx="469744" cy="259045"/>
    <xdr:sp macro="" textlink="">
      <xdr:nvSpPr>
        <xdr:cNvPr id="195" name="テキスト ボックス 194"/>
        <xdr:cNvSpPr txBox="1"/>
      </xdr:nvSpPr>
      <xdr:spPr>
        <a:xfrm>
          <a:off x="3562427" y="130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69622</xdr:rowOff>
    </xdr:from>
    <xdr:to>
      <xdr:col>4</xdr:col>
      <xdr:colOff>206375</xdr:colOff>
      <xdr:row>77</xdr:row>
      <xdr:rowOff>171222</xdr:rowOff>
    </xdr:to>
    <xdr:sp macro="" textlink="">
      <xdr:nvSpPr>
        <xdr:cNvPr id="196" name="円/楕円 195"/>
        <xdr:cNvSpPr/>
      </xdr:nvSpPr>
      <xdr:spPr>
        <a:xfrm>
          <a:off x="2857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16299</xdr:rowOff>
    </xdr:from>
    <xdr:ext cx="469744" cy="259045"/>
    <xdr:sp macro="" textlink="">
      <xdr:nvSpPr>
        <xdr:cNvPr id="197" name="テキスト ボックス 196"/>
        <xdr:cNvSpPr txBox="1"/>
      </xdr:nvSpPr>
      <xdr:spPr>
        <a:xfrm>
          <a:off x="2673427" y="1304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133668</xdr:rowOff>
    </xdr:from>
    <xdr:to>
      <xdr:col>3</xdr:col>
      <xdr:colOff>3175</xdr:colOff>
      <xdr:row>78</xdr:row>
      <xdr:rowOff>63818</xdr:rowOff>
    </xdr:to>
    <xdr:sp macro="" textlink="">
      <xdr:nvSpPr>
        <xdr:cNvPr id="198" name="円/楕円 197"/>
        <xdr:cNvSpPr/>
      </xdr:nvSpPr>
      <xdr:spPr>
        <a:xfrm>
          <a:off x="1968500" y="133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54945</xdr:rowOff>
    </xdr:from>
    <xdr:ext cx="469744" cy="259045"/>
    <xdr:sp macro="" textlink="">
      <xdr:nvSpPr>
        <xdr:cNvPr id="199" name="テキスト ボックス 198"/>
        <xdr:cNvSpPr txBox="1"/>
      </xdr:nvSpPr>
      <xdr:spPr>
        <a:xfrm>
          <a:off x="1784427" y="134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126885</xdr:rowOff>
    </xdr:from>
    <xdr:to>
      <xdr:col>1</xdr:col>
      <xdr:colOff>485775</xdr:colOff>
      <xdr:row>78</xdr:row>
      <xdr:rowOff>57035</xdr:rowOff>
    </xdr:to>
    <xdr:sp macro="" textlink="">
      <xdr:nvSpPr>
        <xdr:cNvPr id="200" name="円/楕円 199"/>
        <xdr:cNvSpPr/>
      </xdr:nvSpPr>
      <xdr:spPr>
        <a:xfrm>
          <a:off x="1079500" y="13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73562</xdr:rowOff>
    </xdr:from>
    <xdr:ext cx="469744" cy="259045"/>
    <xdr:sp macro="" textlink="">
      <xdr:nvSpPr>
        <xdr:cNvPr id="201" name="テキスト ボックス 200"/>
        <xdr:cNvSpPr txBox="1"/>
      </xdr:nvSpPr>
      <xdr:spPr>
        <a:xfrm>
          <a:off x="895427" y="1310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85637</xdr:rowOff>
    </xdr:from>
    <xdr:to>
      <xdr:col>6</xdr:col>
      <xdr:colOff>511175</xdr:colOff>
      <xdr:row>95</xdr:row>
      <xdr:rowOff>10713</xdr:rowOff>
    </xdr:to>
    <xdr:cxnSp macro="">
      <xdr:nvCxnSpPr>
        <xdr:cNvPr id="231" name="直線コネクタ 230"/>
        <xdr:cNvCxnSpPr/>
      </xdr:nvCxnSpPr>
      <xdr:spPr>
        <a:xfrm flipV="1">
          <a:off x="3797300" y="16201937"/>
          <a:ext cx="8382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10713</xdr:rowOff>
    </xdr:from>
    <xdr:to>
      <xdr:col>5</xdr:col>
      <xdr:colOff>358775</xdr:colOff>
      <xdr:row>95</xdr:row>
      <xdr:rowOff>111334</xdr:rowOff>
    </xdr:to>
    <xdr:cxnSp macro="">
      <xdr:nvCxnSpPr>
        <xdr:cNvPr id="234" name="直線コネクタ 233"/>
        <xdr:cNvCxnSpPr/>
      </xdr:nvCxnSpPr>
      <xdr:spPr>
        <a:xfrm flipV="1">
          <a:off x="2908300" y="16298463"/>
          <a:ext cx="889000" cy="1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111334</xdr:rowOff>
    </xdr:from>
    <xdr:to>
      <xdr:col>4</xdr:col>
      <xdr:colOff>155575</xdr:colOff>
      <xdr:row>95</xdr:row>
      <xdr:rowOff>147282</xdr:rowOff>
    </xdr:to>
    <xdr:cxnSp macro="">
      <xdr:nvCxnSpPr>
        <xdr:cNvPr id="237" name="直線コネクタ 236"/>
        <xdr:cNvCxnSpPr/>
      </xdr:nvCxnSpPr>
      <xdr:spPr>
        <a:xfrm flipV="1">
          <a:off x="2019300" y="16399084"/>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147282</xdr:rowOff>
    </xdr:from>
    <xdr:to>
      <xdr:col>2</xdr:col>
      <xdr:colOff>638175</xdr:colOff>
      <xdr:row>95</xdr:row>
      <xdr:rowOff>150464</xdr:rowOff>
    </xdr:to>
    <xdr:cxnSp macro="">
      <xdr:nvCxnSpPr>
        <xdr:cNvPr id="240" name="直線コネクタ 239"/>
        <xdr:cNvCxnSpPr/>
      </xdr:nvCxnSpPr>
      <xdr:spPr>
        <a:xfrm flipV="1">
          <a:off x="1130300" y="16435032"/>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34837</xdr:rowOff>
    </xdr:from>
    <xdr:to>
      <xdr:col>6</xdr:col>
      <xdr:colOff>561975</xdr:colOff>
      <xdr:row>94</xdr:row>
      <xdr:rowOff>136437</xdr:rowOff>
    </xdr:to>
    <xdr:sp macro="" textlink="">
      <xdr:nvSpPr>
        <xdr:cNvPr id="250" name="円/楕円 249"/>
        <xdr:cNvSpPr/>
      </xdr:nvSpPr>
      <xdr:spPr>
        <a:xfrm>
          <a:off x="45847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57714</xdr:rowOff>
    </xdr:from>
    <xdr:ext cx="534377" cy="259045"/>
    <xdr:sp macro="" textlink="">
      <xdr:nvSpPr>
        <xdr:cNvPr id="251" name="扶助費該当値テキスト"/>
        <xdr:cNvSpPr txBox="1"/>
      </xdr:nvSpPr>
      <xdr:spPr>
        <a:xfrm>
          <a:off x="4686300" y="160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131363</xdr:rowOff>
    </xdr:from>
    <xdr:to>
      <xdr:col>5</xdr:col>
      <xdr:colOff>409575</xdr:colOff>
      <xdr:row>95</xdr:row>
      <xdr:rowOff>61513</xdr:rowOff>
    </xdr:to>
    <xdr:sp macro="" textlink="">
      <xdr:nvSpPr>
        <xdr:cNvPr id="252" name="円/楕円 251"/>
        <xdr:cNvSpPr/>
      </xdr:nvSpPr>
      <xdr:spPr>
        <a:xfrm>
          <a:off x="3746500" y="162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78040</xdr:rowOff>
    </xdr:from>
    <xdr:ext cx="534377" cy="259045"/>
    <xdr:sp macro="" textlink="">
      <xdr:nvSpPr>
        <xdr:cNvPr id="253" name="テキスト ボックス 252"/>
        <xdr:cNvSpPr txBox="1"/>
      </xdr:nvSpPr>
      <xdr:spPr>
        <a:xfrm>
          <a:off x="3530111" y="1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60534</xdr:rowOff>
    </xdr:from>
    <xdr:to>
      <xdr:col>4</xdr:col>
      <xdr:colOff>206375</xdr:colOff>
      <xdr:row>95</xdr:row>
      <xdr:rowOff>162134</xdr:rowOff>
    </xdr:to>
    <xdr:sp macro="" textlink="">
      <xdr:nvSpPr>
        <xdr:cNvPr id="254" name="円/楕円 253"/>
        <xdr:cNvSpPr/>
      </xdr:nvSpPr>
      <xdr:spPr>
        <a:xfrm>
          <a:off x="2857500" y="163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7211</xdr:rowOff>
    </xdr:from>
    <xdr:ext cx="534377" cy="259045"/>
    <xdr:sp macro="" textlink="">
      <xdr:nvSpPr>
        <xdr:cNvPr id="255" name="テキスト ボックス 254"/>
        <xdr:cNvSpPr txBox="1"/>
      </xdr:nvSpPr>
      <xdr:spPr>
        <a:xfrm>
          <a:off x="2641111" y="161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96482</xdr:rowOff>
    </xdr:from>
    <xdr:to>
      <xdr:col>3</xdr:col>
      <xdr:colOff>3175</xdr:colOff>
      <xdr:row>96</xdr:row>
      <xdr:rowOff>26632</xdr:rowOff>
    </xdr:to>
    <xdr:sp macro="" textlink="">
      <xdr:nvSpPr>
        <xdr:cNvPr id="256" name="円/楕円 255"/>
        <xdr:cNvSpPr/>
      </xdr:nvSpPr>
      <xdr:spPr>
        <a:xfrm>
          <a:off x="1968500" y="163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43159</xdr:rowOff>
    </xdr:from>
    <xdr:ext cx="534377" cy="259045"/>
    <xdr:sp macro="" textlink="">
      <xdr:nvSpPr>
        <xdr:cNvPr id="257" name="テキスト ボックス 256"/>
        <xdr:cNvSpPr txBox="1"/>
      </xdr:nvSpPr>
      <xdr:spPr>
        <a:xfrm>
          <a:off x="1752111" y="161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99664</xdr:rowOff>
    </xdr:from>
    <xdr:to>
      <xdr:col>1</xdr:col>
      <xdr:colOff>485775</xdr:colOff>
      <xdr:row>96</xdr:row>
      <xdr:rowOff>29814</xdr:rowOff>
    </xdr:to>
    <xdr:sp macro="" textlink="">
      <xdr:nvSpPr>
        <xdr:cNvPr id="258" name="円/楕円 257"/>
        <xdr:cNvSpPr/>
      </xdr:nvSpPr>
      <xdr:spPr>
        <a:xfrm>
          <a:off x="1079500" y="163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46341</xdr:rowOff>
    </xdr:from>
    <xdr:ext cx="534377" cy="259045"/>
    <xdr:sp macro="" textlink="">
      <xdr:nvSpPr>
        <xdr:cNvPr id="259" name="テキスト ボックス 258"/>
        <xdr:cNvSpPr txBox="1"/>
      </xdr:nvSpPr>
      <xdr:spPr>
        <a:xfrm>
          <a:off x="863111" y="161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147276</xdr:rowOff>
    </xdr:from>
    <xdr:to>
      <xdr:col>15</xdr:col>
      <xdr:colOff>180975</xdr:colOff>
      <xdr:row>36</xdr:row>
      <xdr:rowOff>167883</xdr:rowOff>
    </xdr:to>
    <xdr:cxnSp macro="">
      <xdr:nvCxnSpPr>
        <xdr:cNvPr id="290" name="直線コネクタ 289"/>
        <xdr:cNvCxnSpPr/>
      </xdr:nvCxnSpPr>
      <xdr:spPr>
        <a:xfrm>
          <a:off x="9639300" y="6319476"/>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147276</xdr:rowOff>
    </xdr:from>
    <xdr:to>
      <xdr:col>14</xdr:col>
      <xdr:colOff>28575</xdr:colOff>
      <xdr:row>37</xdr:row>
      <xdr:rowOff>18771</xdr:rowOff>
    </xdr:to>
    <xdr:cxnSp macro="">
      <xdr:nvCxnSpPr>
        <xdr:cNvPr id="293" name="直線コネクタ 292"/>
        <xdr:cNvCxnSpPr/>
      </xdr:nvCxnSpPr>
      <xdr:spPr>
        <a:xfrm flipV="1">
          <a:off x="8750300" y="6319476"/>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18771</xdr:rowOff>
    </xdr:from>
    <xdr:to>
      <xdr:col>12</xdr:col>
      <xdr:colOff>511175</xdr:colOff>
      <xdr:row>37</xdr:row>
      <xdr:rowOff>31899</xdr:rowOff>
    </xdr:to>
    <xdr:cxnSp macro="">
      <xdr:nvCxnSpPr>
        <xdr:cNvPr id="296" name="直線コネクタ 295"/>
        <xdr:cNvCxnSpPr/>
      </xdr:nvCxnSpPr>
      <xdr:spPr>
        <a:xfrm flipV="1">
          <a:off x="7861300" y="6362421"/>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148963</xdr:rowOff>
    </xdr:from>
    <xdr:ext cx="534377" cy="259045"/>
    <xdr:sp macro="" textlink="">
      <xdr:nvSpPr>
        <xdr:cNvPr id="298" name="テキスト ボックス 297"/>
        <xdr:cNvSpPr txBox="1"/>
      </xdr:nvSpPr>
      <xdr:spPr>
        <a:xfrm>
          <a:off x="8483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31899</xdr:rowOff>
    </xdr:from>
    <xdr:to>
      <xdr:col>11</xdr:col>
      <xdr:colOff>307975</xdr:colOff>
      <xdr:row>37</xdr:row>
      <xdr:rowOff>148420</xdr:rowOff>
    </xdr:to>
    <xdr:cxnSp macro="">
      <xdr:nvCxnSpPr>
        <xdr:cNvPr id="299" name="直線コネクタ 298"/>
        <xdr:cNvCxnSpPr/>
      </xdr:nvCxnSpPr>
      <xdr:spPr>
        <a:xfrm flipV="1">
          <a:off x="6972300" y="6375549"/>
          <a:ext cx="889000" cy="1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20011</xdr:rowOff>
    </xdr:from>
    <xdr:ext cx="534377" cy="259045"/>
    <xdr:sp macro="" textlink="">
      <xdr:nvSpPr>
        <xdr:cNvPr id="303" name="テキスト ボックス 302"/>
        <xdr:cNvSpPr txBox="1"/>
      </xdr:nvSpPr>
      <xdr:spPr>
        <a:xfrm>
          <a:off x="6705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117083</xdr:rowOff>
    </xdr:from>
    <xdr:to>
      <xdr:col>15</xdr:col>
      <xdr:colOff>231775</xdr:colOff>
      <xdr:row>37</xdr:row>
      <xdr:rowOff>47233</xdr:rowOff>
    </xdr:to>
    <xdr:sp macro="" textlink="">
      <xdr:nvSpPr>
        <xdr:cNvPr id="309" name="円/楕円 308"/>
        <xdr:cNvSpPr/>
      </xdr:nvSpPr>
      <xdr:spPr>
        <a:xfrm>
          <a:off x="10426700" y="62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95510</xdr:rowOff>
    </xdr:from>
    <xdr:ext cx="534377" cy="259045"/>
    <xdr:sp macro="" textlink="">
      <xdr:nvSpPr>
        <xdr:cNvPr id="310" name="補助費等該当値テキスト"/>
        <xdr:cNvSpPr txBox="1"/>
      </xdr:nvSpPr>
      <xdr:spPr>
        <a:xfrm>
          <a:off x="10528300" y="626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96476</xdr:rowOff>
    </xdr:from>
    <xdr:to>
      <xdr:col>14</xdr:col>
      <xdr:colOff>79375</xdr:colOff>
      <xdr:row>37</xdr:row>
      <xdr:rowOff>26626</xdr:rowOff>
    </xdr:to>
    <xdr:sp macro="" textlink="">
      <xdr:nvSpPr>
        <xdr:cNvPr id="311" name="円/楕円 310"/>
        <xdr:cNvSpPr/>
      </xdr:nvSpPr>
      <xdr:spPr>
        <a:xfrm>
          <a:off x="9588500" y="6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17753</xdr:rowOff>
    </xdr:from>
    <xdr:ext cx="534377" cy="259045"/>
    <xdr:sp macro="" textlink="">
      <xdr:nvSpPr>
        <xdr:cNvPr id="312" name="テキスト ボックス 311"/>
        <xdr:cNvSpPr txBox="1"/>
      </xdr:nvSpPr>
      <xdr:spPr>
        <a:xfrm>
          <a:off x="9372111" y="63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139421</xdr:rowOff>
    </xdr:from>
    <xdr:to>
      <xdr:col>12</xdr:col>
      <xdr:colOff>561975</xdr:colOff>
      <xdr:row>37</xdr:row>
      <xdr:rowOff>69571</xdr:rowOff>
    </xdr:to>
    <xdr:sp macro="" textlink="">
      <xdr:nvSpPr>
        <xdr:cNvPr id="313" name="円/楕円 312"/>
        <xdr:cNvSpPr/>
      </xdr:nvSpPr>
      <xdr:spPr>
        <a:xfrm>
          <a:off x="8699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60698</xdr:rowOff>
    </xdr:from>
    <xdr:ext cx="534377" cy="259045"/>
    <xdr:sp macro="" textlink="">
      <xdr:nvSpPr>
        <xdr:cNvPr id="314" name="テキスト ボックス 313"/>
        <xdr:cNvSpPr txBox="1"/>
      </xdr:nvSpPr>
      <xdr:spPr>
        <a:xfrm>
          <a:off x="8483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152549</xdr:rowOff>
    </xdr:from>
    <xdr:to>
      <xdr:col>11</xdr:col>
      <xdr:colOff>358775</xdr:colOff>
      <xdr:row>37</xdr:row>
      <xdr:rowOff>82699</xdr:rowOff>
    </xdr:to>
    <xdr:sp macro="" textlink="">
      <xdr:nvSpPr>
        <xdr:cNvPr id="315" name="円/楕円 314"/>
        <xdr:cNvSpPr/>
      </xdr:nvSpPr>
      <xdr:spPr>
        <a:xfrm>
          <a:off x="7810500" y="63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73826</xdr:rowOff>
    </xdr:from>
    <xdr:ext cx="534377" cy="259045"/>
    <xdr:sp macro="" textlink="">
      <xdr:nvSpPr>
        <xdr:cNvPr id="316" name="テキスト ボックス 315"/>
        <xdr:cNvSpPr txBox="1"/>
      </xdr:nvSpPr>
      <xdr:spPr>
        <a:xfrm>
          <a:off x="7594111" y="64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97620</xdr:rowOff>
    </xdr:from>
    <xdr:to>
      <xdr:col>10</xdr:col>
      <xdr:colOff>155575</xdr:colOff>
      <xdr:row>38</xdr:row>
      <xdr:rowOff>27770</xdr:rowOff>
    </xdr:to>
    <xdr:sp macro="" textlink="">
      <xdr:nvSpPr>
        <xdr:cNvPr id="317" name="円/楕円 316"/>
        <xdr:cNvSpPr/>
      </xdr:nvSpPr>
      <xdr:spPr>
        <a:xfrm>
          <a:off x="6921500" y="64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18897</xdr:rowOff>
    </xdr:from>
    <xdr:ext cx="534377" cy="259045"/>
    <xdr:sp macro="" textlink="">
      <xdr:nvSpPr>
        <xdr:cNvPr id="318" name="テキスト ボックス 317"/>
        <xdr:cNvSpPr txBox="1"/>
      </xdr:nvSpPr>
      <xdr:spPr>
        <a:xfrm>
          <a:off x="6705111" y="65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10485</xdr:rowOff>
    </xdr:from>
    <xdr:to>
      <xdr:col>15</xdr:col>
      <xdr:colOff>180975</xdr:colOff>
      <xdr:row>59</xdr:row>
      <xdr:rowOff>38476</xdr:rowOff>
    </xdr:to>
    <xdr:cxnSp macro="">
      <xdr:nvCxnSpPr>
        <xdr:cNvPr id="349" name="直線コネクタ 348"/>
        <xdr:cNvCxnSpPr/>
      </xdr:nvCxnSpPr>
      <xdr:spPr>
        <a:xfrm>
          <a:off x="9639300" y="10126035"/>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156927</xdr:rowOff>
    </xdr:from>
    <xdr:to>
      <xdr:col>14</xdr:col>
      <xdr:colOff>28575</xdr:colOff>
      <xdr:row>59</xdr:row>
      <xdr:rowOff>10485</xdr:rowOff>
    </xdr:to>
    <xdr:cxnSp macro="">
      <xdr:nvCxnSpPr>
        <xdr:cNvPr id="352" name="直線コネクタ 351"/>
        <xdr:cNvCxnSpPr/>
      </xdr:nvCxnSpPr>
      <xdr:spPr>
        <a:xfrm>
          <a:off x="8750300" y="10101027"/>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138523</xdr:rowOff>
    </xdr:from>
    <xdr:to>
      <xdr:col>12</xdr:col>
      <xdr:colOff>511175</xdr:colOff>
      <xdr:row>58</xdr:row>
      <xdr:rowOff>156927</xdr:rowOff>
    </xdr:to>
    <xdr:cxnSp macro="">
      <xdr:nvCxnSpPr>
        <xdr:cNvPr id="355" name="直線コネクタ 354"/>
        <xdr:cNvCxnSpPr/>
      </xdr:nvCxnSpPr>
      <xdr:spPr>
        <a:xfrm>
          <a:off x="7861300" y="10082623"/>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138523</xdr:rowOff>
    </xdr:from>
    <xdr:to>
      <xdr:col>11</xdr:col>
      <xdr:colOff>307975</xdr:colOff>
      <xdr:row>58</xdr:row>
      <xdr:rowOff>153716</xdr:rowOff>
    </xdr:to>
    <xdr:cxnSp macro="">
      <xdr:nvCxnSpPr>
        <xdr:cNvPr id="358" name="直線コネクタ 357"/>
        <xdr:cNvCxnSpPr/>
      </xdr:nvCxnSpPr>
      <xdr:spPr>
        <a:xfrm flipV="1">
          <a:off x="6972300" y="10082623"/>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159126</xdr:rowOff>
    </xdr:from>
    <xdr:to>
      <xdr:col>15</xdr:col>
      <xdr:colOff>231775</xdr:colOff>
      <xdr:row>59</xdr:row>
      <xdr:rowOff>89276</xdr:rowOff>
    </xdr:to>
    <xdr:sp macro="" textlink="">
      <xdr:nvSpPr>
        <xdr:cNvPr id="368" name="円/楕円 367"/>
        <xdr:cNvSpPr/>
      </xdr:nvSpPr>
      <xdr:spPr>
        <a:xfrm>
          <a:off x="10426700" y="101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131135</xdr:rowOff>
    </xdr:from>
    <xdr:to>
      <xdr:col>14</xdr:col>
      <xdr:colOff>79375</xdr:colOff>
      <xdr:row>59</xdr:row>
      <xdr:rowOff>61285</xdr:rowOff>
    </xdr:to>
    <xdr:sp macro="" textlink="">
      <xdr:nvSpPr>
        <xdr:cNvPr id="370" name="円/楕円 369"/>
        <xdr:cNvSpPr/>
      </xdr:nvSpPr>
      <xdr:spPr>
        <a:xfrm>
          <a:off x="9588500" y="100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52412</xdr:rowOff>
    </xdr:from>
    <xdr:ext cx="534377" cy="259045"/>
    <xdr:sp macro="" textlink="">
      <xdr:nvSpPr>
        <xdr:cNvPr id="371" name="テキスト ボックス 370"/>
        <xdr:cNvSpPr txBox="1"/>
      </xdr:nvSpPr>
      <xdr:spPr>
        <a:xfrm>
          <a:off x="9372111" y="101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106127</xdr:rowOff>
    </xdr:from>
    <xdr:to>
      <xdr:col>12</xdr:col>
      <xdr:colOff>561975</xdr:colOff>
      <xdr:row>59</xdr:row>
      <xdr:rowOff>36277</xdr:rowOff>
    </xdr:to>
    <xdr:sp macro="" textlink="">
      <xdr:nvSpPr>
        <xdr:cNvPr id="372" name="円/楕円 371"/>
        <xdr:cNvSpPr/>
      </xdr:nvSpPr>
      <xdr:spPr>
        <a:xfrm>
          <a:off x="8699500" y="100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27404</xdr:rowOff>
    </xdr:from>
    <xdr:ext cx="534377" cy="259045"/>
    <xdr:sp macro="" textlink="">
      <xdr:nvSpPr>
        <xdr:cNvPr id="373" name="テキスト ボックス 372"/>
        <xdr:cNvSpPr txBox="1"/>
      </xdr:nvSpPr>
      <xdr:spPr>
        <a:xfrm>
          <a:off x="8483111" y="101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87723</xdr:rowOff>
    </xdr:from>
    <xdr:to>
      <xdr:col>11</xdr:col>
      <xdr:colOff>358775</xdr:colOff>
      <xdr:row>59</xdr:row>
      <xdr:rowOff>17873</xdr:rowOff>
    </xdr:to>
    <xdr:sp macro="" textlink="">
      <xdr:nvSpPr>
        <xdr:cNvPr id="374" name="円/楕円 373"/>
        <xdr:cNvSpPr/>
      </xdr:nvSpPr>
      <xdr:spPr>
        <a:xfrm>
          <a:off x="7810500" y="100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34400</xdr:rowOff>
    </xdr:from>
    <xdr:ext cx="534377" cy="259045"/>
    <xdr:sp macro="" textlink="">
      <xdr:nvSpPr>
        <xdr:cNvPr id="375" name="テキスト ボックス 374"/>
        <xdr:cNvSpPr txBox="1"/>
      </xdr:nvSpPr>
      <xdr:spPr>
        <a:xfrm>
          <a:off x="7594111" y="980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102916</xdr:rowOff>
    </xdr:from>
    <xdr:to>
      <xdr:col>10</xdr:col>
      <xdr:colOff>155575</xdr:colOff>
      <xdr:row>59</xdr:row>
      <xdr:rowOff>33066</xdr:rowOff>
    </xdr:to>
    <xdr:sp macro="" textlink="">
      <xdr:nvSpPr>
        <xdr:cNvPr id="376" name="円/楕円 375"/>
        <xdr:cNvSpPr/>
      </xdr:nvSpPr>
      <xdr:spPr>
        <a:xfrm>
          <a:off x="6921500" y="100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49593</xdr:rowOff>
    </xdr:from>
    <xdr:ext cx="534377" cy="259045"/>
    <xdr:sp macro="" textlink="">
      <xdr:nvSpPr>
        <xdr:cNvPr id="377" name="テキスト ボックス 376"/>
        <xdr:cNvSpPr txBox="1"/>
      </xdr:nvSpPr>
      <xdr:spPr>
        <a:xfrm>
          <a:off x="6705111" y="98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59068</xdr:rowOff>
    </xdr:from>
    <xdr:to>
      <xdr:col>15</xdr:col>
      <xdr:colOff>180975</xdr:colOff>
      <xdr:row>79</xdr:row>
      <xdr:rowOff>85165</xdr:rowOff>
    </xdr:to>
    <xdr:cxnSp macro="">
      <xdr:nvCxnSpPr>
        <xdr:cNvPr id="408" name="直線コネクタ 407"/>
        <xdr:cNvCxnSpPr/>
      </xdr:nvCxnSpPr>
      <xdr:spPr>
        <a:xfrm>
          <a:off x="9639300" y="13603618"/>
          <a:ext cx="8382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59068</xdr:rowOff>
    </xdr:from>
    <xdr:to>
      <xdr:col>14</xdr:col>
      <xdr:colOff>28575</xdr:colOff>
      <xdr:row>79</xdr:row>
      <xdr:rowOff>75158</xdr:rowOff>
    </xdr:to>
    <xdr:cxnSp macro="">
      <xdr:nvCxnSpPr>
        <xdr:cNvPr id="411" name="直線コネクタ 410"/>
        <xdr:cNvCxnSpPr/>
      </xdr:nvCxnSpPr>
      <xdr:spPr>
        <a:xfrm flipV="1">
          <a:off x="8750300" y="13603618"/>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34365</xdr:rowOff>
    </xdr:from>
    <xdr:to>
      <xdr:col>15</xdr:col>
      <xdr:colOff>231775</xdr:colOff>
      <xdr:row>79</xdr:row>
      <xdr:rowOff>135965</xdr:rowOff>
    </xdr:to>
    <xdr:sp macro="" textlink="">
      <xdr:nvSpPr>
        <xdr:cNvPr id="421" name="円/楕円 420"/>
        <xdr:cNvSpPr/>
      </xdr:nvSpPr>
      <xdr:spPr>
        <a:xfrm>
          <a:off x="10426700" y="135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8268</xdr:rowOff>
    </xdr:from>
    <xdr:to>
      <xdr:col>14</xdr:col>
      <xdr:colOff>79375</xdr:colOff>
      <xdr:row>79</xdr:row>
      <xdr:rowOff>109868</xdr:rowOff>
    </xdr:to>
    <xdr:sp macro="" textlink="">
      <xdr:nvSpPr>
        <xdr:cNvPr id="423" name="円/楕円 422"/>
        <xdr:cNvSpPr/>
      </xdr:nvSpPr>
      <xdr:spPr>
        <a:xfrm>
          <a:off x="9588500" y="135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100995</xdr:rowOff>
    </xdr:from>
    <xdr:ext cx="534377" cy="259045"/>
    <xdr:sp macro="" textlink="">
      <xdr:nvSpPr>
        <xdr:cNvPr id="424" name="テキスト ボックス 423"/>
        <xdr:cNvSpPr txBox="1"/>
      </xdr:nvSpPr>
      <xdr:spPr>
        <a:xfrm>
          <a:off x="9372111" y="136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24358</xdr:rowOff>
    </xdr:from>
    <xdr:to>
      <xdr:col>12</xdr:col>
      <xdr:colOff>561975</xdr:colOff>
      <xdr:row>79</xdr:row>
      <xdr:rowOff>125958</xdr:rowOff>
    </xdr:to>
    <xdr:sp macro="" textlink="">
      <xdr:nvSpPr>
        <xdr:cNvPr id="425" name="円/楕円 424"/>
        <xdr:cNvSpPr/>
      </xdr:nvSpPr>
      <xdr:spPr>
        <a:xfrm>
          <a:off x="8699500" y="135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117085</xdr:rowOff>
    </xdr:from>
    <xdr:ext cx="534377" cy="259045"/>
    <xdr:sp macro="" textlink="">
      <xdr:nvSpPr>
        <xdr:cNvPr id="426" name="テキスト ボックス 425"/>
        <xdr:cNvSpPr txBox="1"/>
      </xdr:nvSpPr>
      <xdr:spPr>
        <a:xfrm>
          <a:off x="8483111" y="136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163513</xdr:rowOff>
    </xdr:from>
    <xdr:to>
      <xdr:col>15</xdr:col>
      <xdr:colOff>180975</xdr:colOff>
      <xdr:row>98</xdr:row>
      <xdr:rowOff>12091</xdr:rowOff>
    </xdr:to>
    <xdr:cxnSp macro="">
      <xdr:nvCxnSpPr>
        <xdr:cNvPr id="455" name="直線コネクタ 454"/>
        <xdr:cNvCxnSpPr/>
      </xdr:nvCxnSpPr>
      <xdr:spPr>
        <a:xfrm>
          <a:off x="9639300" y="16794163"/>
          <a:ext cx="8382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159513</xdr:rowOff>
    </xdr:from>
    <xdr:to>
      <xdr:col>14</xdr:col>
      <xdr:colOff>28575</xdr:colOff>
      <xdr:row>97</xdr:row>
      <xdr:rowOff>163513</xdr:rowOff>
    </xdr:to>
    <xdr:cxnSp macro="">
      <xdr:nvCxnSpPr>
        <xdr:cNvPr id="458" name="直線コネクタ 457"/>
        <xdr:cNvCxnSpPr/>
      </xdr:nvCxnSpPr>
      <xdr:spPr>
        <a:xfrm>
          <a:off x="8750300" y="16447263"/>
          <a:ext cx="889000" cy="3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132741</xdr:rowOff>
    </xdr:from>
    <xdr:to>
      <xdr:col>15</xdr:col>
      <xdr:colOff>231775</xdr:colOff>
      <xdr:row>98</xdr:row>
      <xdr:rowOff>62891</xdr:rowOff>
    </xdr:to>
    <xdr:sp macro="" textlink="">
      <xdr:nvSpPr>
        <xdr:cNvPr id="468" name="円/楕円 467"/>
        <xdr:cNvSpPr/>
      </xdr:nvSpPr>
      <xdr:spPr>
        <a:xfrm>
          <a:off x="104267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111168</xdr:rowOff>
    </xdr:from>
    <xdr:ext cx="534377" cy="259045"/>
    <xdr:sp macro="" textlink="">
      <xdr:nvSpPr>
        <xdr:cNvPr id="469" name="普通建設事業費 （ うち更新整備　）該当値テキスト"/>
        <xdr:cNvSpPr txBox="1"/>
      </xdr:nvSpPr>
      <xdr:spPr>
        <a:xfrm>
          <a:off x="10528300" y="167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112713</xdr:rowOff>
    </xdr:from>
    <xdr:to>
      <xdr:col>14</xdr:col>
      <xdr:colOff>79375</xdr:colOff>
      <xdr:row>98</xdr:row>
      <xdr:rowOff>42863</xdr:rowOff>
    </xdr:to>
    <xdr:sp macro="" textlink="">
      <xdr:nvSpPr>
        <xdr:cNvPr id="470" name="円/楕円 469"/>
        <xdr:cNvSpPr/>
      </xdr:nvSpPr>
      <xdr:spPr>
        <a:xfrm>
          <a:off x="9588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33990</xdr:rowOff>
    </xdr:from>
    <xdr:ext cx="534377" cy="259045"/>
    <xdr:sp macro="" textlink="">
      <xdr:nvSpPr>
        <xdr:cNvPr id="471" name="テキスト ボックス 470"/>
        <xdr:cNvSpPr txBox="1"/>
      </xdr:nvSpPr>
      <xdr:spPr>
        <a:xfrm>
          <a:off x="9372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108713</xdr:rowOff>
    </xdr:from>
    <xdr:to>
      <xdr:col>12</xdr:col>
      <xdr:colOff>561975</xdr:colOff>
      <xdr:row>96</xdr:row>
      <xdr:rowOff>38863</xdr:rowOff>
    </xdr:to>
    <xdr:sp macro="" textlink="">
      <xdr:nvSpPr>
        <xdr:cNvPr id="472" name="円/楕円 471"/>
        <xdr:cNvSpPr/>
      </xdr:nvSpPr>
      <xdr:spPr>
        <a:xfrm>
          <a:off x="8699500" y="163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55390</xdr:rowOff>
    </xdr:from>
    <xdr:ext cx="534377" cy="259045"/>
    <xdr:sp macro="" textlink="">
      <xdr:nvSpPr>
        <xdr:cNvPr id="473" name="テキスト ボックス 472"/>
        <xdr:cNvSpPr txBox="1"/>
      </xdr:nvSpPr>
      <xdr:spPr>
        <a:xfrm>
          <a:off x="8483111" y="161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43231</xdr:rowOff>
    </xdr:from>
    <xdr:to>
      <xdr:col>23</xdr:col>
      <xdr:colOff>517525</xdr:colOff>
      <xdr:row>39</xdr:row>
      <xdr:rowOff>44374</xdr:rowOff>
    </xdr:to>
    <xdr:cxnSp macro="">
      <xdr:nvCxnSpPr>
        <xdr:cNvPr id="502" name="直線コネクタ 501"/>
        <xdr:cNvCxnSpPr/>
      </xdr:nvCxnSpPr>
      <xdr:spPr>
        <a:xfrm flipV="1">
          <a:off x="15481300" y="672978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43250</xdr:rowOff>
    </xdr:from>
    <xdr:to>
      <xdr:col>22</xdr:col>
      <xdr:colOff>365125</xdr:colOff>
      <xdr:row>39</xdr:row>
      <xdr:rowOff>44374</xdr:rowOff>
    </xdr:to>
    <xdr:cxnSp macro="">
      <xdr:nvCxnSpPr>
        <xdr:cNvPr id="505" name="直線コネクタ 504"/>
        <xdr:cNvCxnSpPr/>
      </xdr:nvCxnSpPr>
      <xdr:spPr>
        <a:xfrm>
          <a:off x="14592300" y="672980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43250</xdr:rowOff>
    </xdr:from>
    <xdr:to>
      <xdr:col>21</xdr:col>
      <xdr:colOff>161925</xdr:colOff>
      <xdr:row>39</xdr:row>
      <xdr:rowOff>44343</xdr:rowOff>
    </xdr:to>
    <xdr:cxnSp macro="">
      <xdr:nvCxnSpPr>
        <xdr:cNvPr id="508" name="直線コネクタ 507"/>
        <xdr:cNvCxnSpPr/>
      </xdr:nvCxnSpPr>
      <xdr:spPr>
        <a:xfrm flipV="1">
          <a:off x="13703300" y="672980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0" name="テキスト ボックス 509"/>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43932</xdr:rowOff>
    </xdr:from>
    <xdr:to>
      <xdr:col>19</xdr:col>
      <xdr:colOff>644525</xdr:colOff>
      <xdr:row>39</xdr:row>
      <xdr:rowOff>44343</xdr:rowOff>
    </xdr:to>
    <xdr:cxnSp macro="">
      <xdr:nvCxnSpPr>
        <xdr:cNvPr id="511" name="直線コネクタ 510"/>
        <xdr:cNvCxnSpPr/>
      </xdr:nvCxnSpPr>
      <xdr:spPr>
        <a:xfrm>
          <a:off x="12814300" y="673048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163881</xdr:rowOff>
    </xdr:from>
    <xdr:to>
      <xdr:col>23</xdr:col>
      <xdr:colOff>568325</xdr:colOff>
      <xdr:row>39</xdr:row>
      <xdr:rowOff>94031</xdr:rowOff>
    </xdr:to>
    <xdr:sp macro="" textlink="">
      <xdr:nvSpPr>
        <xdr:cNvPr id="521" name="円/楕円 520"/>
        <xdr:cNvSpPr/>
      </xdr:nvSpPr>
      <xdr:spPr>
        <a:xfrm>
          <a:off x="16268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23" name="円/楕円 522"/>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86301</xdr:rowOff>
    </xdr:from>
    <xdr:ext cx="313932" cy="259045"/>
    <xdr:sp macro="" textlink="">
      <xdr:nvSpPr>
        <xdr:cNvPr id="524" name="テキスト ボックス 523"/>
        <xdr:cNvSpPr txBox="1"/>
      </xdr:nvSpPr>
      <xdr:spPr>
        <a:xfrm>
          <a:off x="15324333" y="6772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163900</xdr:rowOff>
    </xdr:from>
    <xdr:to>
      <xdr:col>21</xdr:col>
      <xdr:colOff>212725</xdr:colOff>
      <xdr:row>39</xdr:row>
      <xdr:rowOff>94050</xdr:rowOff>
    </xdr:to>
    <xdr:sp macro="" textlink="">
      <xdr:nvSpPr>
        <xdr:cNvPr id="525" name="円/楕円 524"/>
        <xdr:cNvSpPr/>
      </xdr:nvSpPr>
      <xdr:spPr>
        <a:xfrm>
          <a:off x="14541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85177</xdr:rowOff>
    </xdr:from>
    <xdr:ext cx="378565" cy="259045"/>
    <xdr:sp macro="" textlink="">
      <xdr:nvSpPr>
        <xdr:cNvPr id="526" name="テキスト ボックス 525"/>
        <xdr:cNvSpPr txBox="1"/>
      </xdr:nvSpPr>
      <xdr:spPr>
        <a:xfrm>
          <a:off x="14403017" y="677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164993</xdr:rowOff>
    </xdr:from>
    <xdr:to>
      <xdr:col>20</xdr:col>
      <xdr:colOff>9525</xdr:colOff>
      <xdr:row>39</xdr:row>
      <xdr:rowOff>95143</xdr:rowOff>
    </xdr:to>
    <xdr:sp macro="" textlink="">
      <xdr:nvSpPr>
        <xdr:cNvPr id="527" name="円/楕円 526"/>
        <xdr:cNvSpPr/>
      </xdr:nvSpPr>
      <xdr:spPr>
        <a:xfrm>
          <a:off x="13652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86270</xdr:rowOff>
    </xdr:from>
    <xdr:ext cx="313932" cy="259045"/>
    <xdr:sp macro="" textlink="">
      <xdr:nvSpPr>
        <xdr:cNvPr id="528" name="テキスト ボックス 527"/>
        <xdr:cNvSpPr txBox="1"/>
      </xdr:nvSpPr>
      <xdr:spPr>
        <a:xfrm>
          <a:off x="13546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164582</xdr:rowOff>
    </xdr:from>
    <xdr:to>
      <xdr:col>18</xdr:col>
      <xdr:colOff>492125</xdr:colOff>
      <xdr:row>39</xdr:row>
      <xdr:rowOff>94732</xdr:rowOff>
    </xdr:to>
    <xdr:sp macro="" textlink="">
      <xdr:nvSpPr>
        <xdr:cNvPr id="529" name="円/楕円 528"/>
        <xdr:cNvSpPr/>
      </xdr:nvSpPr>
      <xdr:spPr>
        <a:xfrm>
          <a:off x="12763500" y="66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85859</xdr:rowOff>
    </xdr:from>
    <xdr:ext cx="378565" cy="259045"/>
    <xdr:sp macro="" textlink="">
      <xdr:nvSpPr>
        <xdr:cNvPr id="530" name="テキスト ボックス 529"/>
        <xdr:cNvSpPr txBox="1"/>
      </xdr:nvSpPr>
      <xdr:spPr>
        <a:xfrm>
          <a:off x="12625017" y="6772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107228</xdr:rowOff>
    </xdr:from>
    <xdr:to>
      <xdr:col>23</xdr:col>
      <xdr:colOff>517525</xdr:colOff>
      <xdr:row>77</xdr:row>
      <xdr:rowOff>125527</xdr:rowOff>
    </xdr:to>
    <xdr:cxnSp macro="">
      <xdr:nvCxnSpPr>
        <xdr:cNvPr id="610" name="直線コネクタ 609"/>
        <xdr:cNvCxnSpPr/>
      </xdr:nvCxnSpPr>
      <xdr:spPr>
        <a:xfrm flipV="1">
          <a:off x="15481300" y="13308878"/>
          <a:ext cx="8382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115740</xdr:rowOff>
    </xdr:from>
    <xdr:to>
      <xdr:col>22</xdr:col>
      <xdr:colOff>365125</xdr:colOff>
      <xdr:row>77</xdr:row>
      <xdr:rowOff>125527</xdr:rowOff>
    </xdr:to>
    <xdr:cxnSp macro="">
      <xdr:nvCxnSpPr>
        <xdr:cNvPr id="613" name="直線コネクタ 612"/>
        <xdr:cNvCxnSpPr/>
      </xdr:nvCxnSpPr>
      <xdr:spPr>
        <a:xfrm>
          <a:off x="14592300" y="13317390"/>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103243</xdr:rowOff>
    </xdr:from>
    <xdr:to>
      <xdr:col>21</xdr:col>
      <xdr:colOff>161925</xdr:colOff>
      <xdr:row>77</xdr:row>
      <xdr:rowOff>115740</xdr:rowOff>
    </xdr:to>
    <xdr:cxnSp macro="">
      <xdr:nvCxnSpPr>
        <xdr:cNvPr id="616" name="直線コネクタ 615"/>
        <xdr:cNvCxnSpPr/>
      </xdr:nvCxnSpPr>
      <xdr:spPr>
        <a:xfrm>
          <a:off x="13703300" y="1330489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18" name="テキスト ボックス 617"/>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86502</xdr:rowOff>
    </xdr:from>
    <xdr:to>
      <xdr:col>19</xdr:col>
      <xdr:colOff>644525</xdr:colOff>
      <xdr:row>77</xdr:row>
      <xdr:rowOff>103243</xdr:rowOff>
    </xdr:to>
    <xdr:cxnSp macro="">
      <xdr:nvCxnSpPr>
        <xdr:cNvPr id="619" name="直線コネクタ 618"/>
        <xdr:cNvCxnSpPr/>
      </xdr:nvCxnSpPr>
      <xdr:spPr>
        <a:xfrm>
          <a:off x="12814300" y="13288152"/>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1" name="テキスト ボックス 620"/>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56428</xdr:rowOff>
    </xdr:from>
    <xdr:to>
      <xdr:col>23</xdr:col>
      <xdr:colOff>568325</xdr:colOff>
      <xdr:row>77</xdr:row>
      <xdr:rowOff>158028</xdr:rowOff>
    </xdr:to>
    <xdr:sp macro="" textlink="">
      <xdr:nvSpPr>
        <xdr:cNvPr id="629" name="円/楕円 628"/>
        <xdr:cNvSpPr/>
      </xdr:nvSpPr>
      <xdr:spPr>
        <a:xfrm>
          <a:off x="16268700" y="132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34855</xdr:rowOff>
    </xdr:from>
    <xdr:ext cx="534377" cy="259045"/>
    <xdr:sp macro="" textlink="">
      <xdr:nvSpPr>
        <xdr:cNvPr id="630" name="公債費該当値テキスト"/>
        <xdr:cNvSpPr txBox="1"/>
      </xdr:nvSpPr>
      <xdr:spPr>
        <a:xfrm>
          <a:off x="16370300" y="132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74727</xdr:rowOff>
    </xdr:from>
    <xdr:to>
      <xdr:col>22</xdr:col>
      <xdr:colOff>415925</xdr:colOff>
      <xdr:row>78</xdr:row>
      <xdr:rowOff>4877</xdr:rowOff>
    </xdr:to>
    <xdr:sp macro="" textlink="">
      <xdr:nvSpPr>
        <xdr:cNvPr id="631" name="円/楕円 630"/>
        <xdr:cNvSpPr/>
      </xdr:nvSpPr>
      <xdr:spPr>
        <a:xfrm>
          <a:off x="15430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167454</xdr:rowOff>
    </xdr:from>
    <xdr:ext cx="534377" cy="259045"/>
    <xdr:sp macro="" textlink="">
      <xdr:nvSpPr>
        <xdr:cNvPr id="632" name="テキスト ボックス 631"/>
        <xdr:cNvSpPr txBox="1"/>
      </xdr:nvSpPr>
      <xdr:spPr>
        <a:xfrm>
          <a:off x="15214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64940</xdr:rowOff>
    </xdr:from>
    <xdr:to>
      <xdr:col>21</xdr:col>
      <xdr:colOff>212725</xdr:colOff>
      <xdr:row>77</xdr:row>
      <xdr:rowOff>166540</xdr:rowOff>
    </xdr:to>
    <xdr:sp macro="" textlink="">
      <xdr:nvSpPr>
        <xdr:cNvPr id="633" name="円/楕円 632"/>
        <xdr:cNvSpPr/>
      </xdr:nvSpPr>
      <xdr:spPr>
        <a:xfrm>
          <a:off x="14541500" y="132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157667</xdr:rowOff>
    </xdr:from>
    <xdr:ext cx="534377" cy="259045"/>
    <xdr:sp macro="" textlink="">
      <xdr:nvSpPr>
        <xdr:cNvPr id="634" name="テキスト ボックス 633"/>
        <xdr:cNvSpPr txBox="1"/>
      </xdr:nvSpPr>
      <xdr:spPr>
        <a:xfrm>
          <a:off x="14325111" y="133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52443</xdr:rowOff>
    </xdr:from>
    <xdr:to>
      <xdr:col>20</xdr:col>
      <xdr:colOff>9525</xdr:colOff>
      <xdr:row>77</xdr:row>
      <xdr:rowOff>154043</xdr:rowOff>
    </xdr:to>
    <xdr:sp macro="" textlink="">
      <xdr:nvSpPr>
        <xdr:cNvPr id="635" name="円/楕円 634"/>
        <xdr:cNvSpPr/>
      </xdr:nvSpPr>
      <xdr:spPr>
        <a:xfrm>
          <a:off x="13652500" y="132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145170</xdr:rowOff>
    </xdr:from>
    <xdr:ext cx="534377" cy="259045"/>
    <xdr:sp macro="" textlink="">
      <xdr:nvSpPr>
        <xdr:cNvPr id="636" name="テキスト ボックス 635"/>
        <xdr:cNvSpPr txBox="1"/>
      </xdr:nvSpPr>
      <xdr:spPr>
        <a:xfrm>
          <a:off x="13436111" y="133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35702</xdr:rowOff>
    </xdr:from>
    <xdr:to>
      <xdr:col>18</xdr:col>
      <xdr:colOff>492125</xdr:colOff>
      <xdr:row>77</xdr:row>
      <xdr:rowOff>137302</xdr:rowOff>
    </xdr:to>
    <xdr:sp macro="" textlink="">
      <xdr:nvSpPr>
        <xdr:cNvPr id="637" name="円/楕円 636"/>
        <xdr:cNvSpPr/>
      </xdr:nvSpPr>
      <xdr:spPr>
        <a:xfrm>
          <a:off x="12763500" y="13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128429</xdr:rowOff>
    </xdr:from>
    <xdr:ext cx="534377" cy="259045"/>
    <xdr:sp macro="" textlink="">
      <xdr:nvSpPr>
        <xdr:cNvPr id="638" name="テキスト ボックス 637"/>
        <xdr:cNvSpPr txBox="1"/>
      </xdr:nvSpPr>
      <xdr:spPr>
        <a:xfrm>
          <a:off x="12547111" y="133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34173</xdr:rowOff>
    </xdr:from>
    <xdr:to>
      <xdr:col>23</xdr:col>
      <xdr:colOff>517525</xdr:colOff>
      <xdr:row>98</xdr:row>
      <xdr:rowOff>49321</xdr:rowOff>
    </xdr:to>
    <xdr:cxnSp macro="">
      <xdr:nvCxnSpPr>
        <xdr:cNvPr id="665" name="直線コネクタ 664"/>
        <xdr:cNvCxnSpPr/>
      </xdr:nvCxnSpPr>
      <xdr:spPr>
        <a:xfrm>
          <a:off x="15481300" y="16836273"/>
          <a:ext cx="8382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34173</xdr:rowOff>
    </xdr:from>
    <xdr:to>
      <xdr:col>22</xdr:col>
      <xdr:colOff>365125</xdr:colOff>
      <xdr:row>98</xdr:row>
      <xdr:rowOff>67221</xdr:rowOff>
    </xdr:to>
    <xdr:cxnSp macro="">
      <xdr:nvCxnSpPr>
        <xdr:cNvPr id="668" name="直線コネクタ 667"/>
        <xdr:cNvCxnSpPr/>
      </xdr:nvCxnSpPr>
      <xdr:spPr>
        <a:xfrm flipV="1">
          <a:off x="14592300" y="16836273"/>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166602</xdr:rowOff>
    </xdr:from>
    <xdr:to>
      <xdr:col>21</xdr:col>
      <xdr:colOff>161925</xdr:colOff>
      <xdr:row>98</xdr:row>
      <xdr:rowOff>67221</xdr:rowOff>
    </xdr:to>
    <xdr:cxnSp macro="">
      <xdr:nvCxnSpPr>
        <xdr:cNvPr id="671" name="直線コネクタ 670"/>
        <xdr:cNvCxnSpPr/>
      </xdr:nvCxnSpPr>
      <xdr:spPr>
        <a:xfrm>
          <a:off x="13703300" y="16797252"/>
          <a:ext cx="889000" cy="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166602</xdr:rowOff>
    </xdr:from>
    <xdr:to>
      <xdr:col>19</xdr:col>
      <xdr:colOff>644525</xdr:colOff>
      <xdr:row>98</xdr:row>
      <xdr:rowOff>27924</xdr:rowOff>
    </xdr:to>
    <xdr:cxnSp macro="">
      <xdr:nvCxnSpPr>
        <xdr:cNvPr id="674" name="直線コネクタ 673"/>
        <xdr:cNvCxnSpPr/>
      </xdr:nvCxnSpPr>
      <xdr:spPr>
        <a:xfrm flipV="1">
          <a:off x="12814300" y="16797252"/>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92381</xdr:rowOff>
    </xdr:from>
    <xdr:ext cx="534377" cy="259045"/>
    <xdr:sp macro="" textlink="">
      <xdr:nvSpPr>
        <xdr:cNvPr id="676" name="テキスト ボックス 675"/>
        <xdr:cNvSpPr txBox="1"/>
      </xdr:nvSpPr>
      <xdr:spPr>
        <a:xfrm>
          <a:off x="13436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103647</xdr:rowOff>
    </xdr:from>
    <xdr:ext cx="534377" cy="259045"/>
    <xdr:sp macro="" textlink="">
      <xdr:nvSpPr>
        <xdr:cNvPr id="678" name="テキスト ボックス 677"/>
        <xdr:cNvSpPr txBox="1"/>
      </xdr:nvSpPr>
      <xdr:spPr>
        <a:xfrm>
          <a:off x="12547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169971</xdr:rowOff>
    </xdr:from>
    <xdr:to>
      <xdr:col>23</xdr:col>
      <xdr:colOff>568325</xdr:colOff>
      <xdr:row>98</xdr:row>
      <xdr:rowOff>100121</xdr:rowOff>
    </xdr:to>
    <xdr:sp macro="" textlink="">
      <xdr:nvSpPr>
        <xdr:cNvPr id="684" name="円/楕円 683"/>
        <xdr:cNvSpPr/>
      </xdr:nvSpPr>
      <xdr:spPr>
        <a:xfrm>
          <a:off x="16268700" y="168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129348</xdr:rowOff>
    </xdr:from>
    <xdr:ext cx="534377" cy="259045"/>
    <xdr:sp macro="" textlink="">
      <xdr:nvSpPr>
        <xdr:cNvPr id="685" name="積立金該当値テキスト"/>
        <xdr:cNvSpPr txBox="1"/>
      </xdr:nvSpPr>
      <xdr:spPr>
        <a:xfrm>
          <a:off x="16370300" y="165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154823</xdr:rowOff>
    </xdr:from>
    <xdr:to>
      <xdr:col>22</xdr:col>
      <xdr:colOff>415925</xdr:colOff>
      <xdr:row>98</xdr:row>
      <xdr:rowOff>84973</xdr:rowOff>
    </xdr:to>
    <xdr:sp macro="" textlink="">
      <xdr:nvSpPr>
        <xdr:cNvPr id="686" name="円/楕円 685"/>
        <xdr:cNvSpPr/>
      </xdr:nvSpPr>
      <xdr:spPr>
        <a:xfrm>
          <a:off x="15430500" y="167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101500</xdr:rowOff>
    </xdr:from>
    <xdr:ext cx="534377" cy="259045"/>
    <xdr:sp macro="" textlink="">
      <xdr:nvSpPr>
        <xdr:cNvPr id="687" name="テキスト ボックス 686"/>
        <xdr:cNvSpPr txBox="1"/>
      </xdr:nvSpPr>
      <xdr:spPr>
        <a:xfrm>
          <a:off x="15214111" y="165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16421</xdr:rowOff>
    </xdr:from>
    <xdr:to>
      <xdr:col>21</xdr:col>
      <xdr:colOff>212725</xdr:colOff>
      <xdr:row>98</xdr:row>
      <xdr:rowOff>118021</xdr:rowOff>
    </xdr:to>
    <xdr:sp macro="" textlink="">
      <xdr:nvSpPr>
        <xdr:cNvPr id="688" name="円/楕円 687"/>
        <xdr:cNvSpPr/>
      </xdr:nvSpPr>
      <xdr:spPr>
        <a:xfrm>
          <a:off x="14541500" y="16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134548</xdr:rowOff>
    </xdr:from>
    <xdr:ext cx="534377" cy="259045"/>
    <xdr:sp macro="" textlink="">
      <xdr:nvSpPr>
        <xdr:cNvPr id="689" name="テキスト ボックス 688"/>
        <xdr:cNvSpPr txBox="1"/>
      </xdr:nvSpPr>
      <xdr:spPr>
        <a:xfrm>
          <a:off x="14325111" y="165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115802</xdr:rowOff>
    </xdr:from>
    <xdr:to>
      <xdr:col>20</xdr:col>
      <xdr:colOff>9525</xdr:colOff>
      <xdr:row>98</xdr:row>
      <xdr:rowOff>45952</xdr:rowOff>
    </xdr:to>
    <xdr:sp macro="" textlink="">
      <xdr:nvSpPr>
        <xdr:cNvPr id="690" name="円/楕円 689"/>
        <xdr:cNvSpPr/>
      </xdr:nvSpPr>
      <xdr:spPr>
        <a:xfrm>
          <a:off x="13652500" y="167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62479</xdr:rowOff>
    </xdr:from>
    <xdr:ext cx="534377" cy="259045"/>
    <xdr:sp macro="" textlink="">
      <xdr:nvSpPr>
        <xdr:cNvPr id="691" name="テキスト ボックス 690"/>
        <xdr:cNvSpPr txBox="1"/>
      </xdr:nvSpPr>
      <xdr:spPr>
        <a:xfrm>
          <a:off x="13436111" y="165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148574</xdr:rowOff>
    </xdr:from>
    <xdr:to>
      <xdr:col>18</xdr:col>
      <xdr:colOff>492125</xdr:colOff>
      <xdr:row>98</xdr:row>
      <xdr:rowOff>78724</xdr:rowOff>
    </xdr:to>
    <xdr:sp macro="" textlink="">
      <xdr:nvSpPr>
        <xdr:cNvPr id="692" name="円/楕円 691"/>
        <xdr:cNvSpPr/>
      </xdr:nvSpPr>
      <xdr:spPr>
        <a:xfrm>
          <a:off x="12763500" y="167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95251</xdr:rowOff>
    </xdr:from>
    <xdr:ext cx="534377" cy="259045"/>
    <xdr:sp macro="" textlink="">
      <xdr:nvSpPr>
        <xdr:cNvPr id="693" name="テキスト ボックス 692"/>
        <xdr:cNvSpPr txBox="1"/>
      </xdr:nvSpPr>
      <xdr:spPr>
        <a:xfrm>
          <a:off x="12547111" y="165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115285</xdr:rowOff>
    </xdr:from>
    <xdr:to>
      <xdr:col>29</xdr:col>
      <xdr:colOff>517525</xdr:colOff>
      <xdr:row>38</xdr:row>
      <xdr:rowOff>139700</xdr:rowOff>
    </xdr:to>
    <xdr:cxnSp macro="">
      <xdr:nvCxnSpPr>
        <xdr:cNvPr id="726" name="直線コネクタ 725"/>
        <xdr:cNvCxnSpPr/>
      </xdr:nvCxnSpPr>
      <xdr:spPr>
        <a:xfrm>
          <a:off x="19545300" y="6630385"/>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115285</xdr:rowOff>
    </xdr:from>
    <xdr:to>
      <xdr:col>28</xdr:col>
      <xdr:colOff>314325</xdr:colOff>
      <xdr:row>38</xdr:row>
      <xdr:rowOff>124841</xdr:rowOff>
    </xdr:to>
    <xdr:cxnSp macro="">
      <xdr:nvCxnSpPr>
        <xdr:cNvPr id="729" name="直線コネクタ 728"/>
        <xdr:cNvCxnSpPr/>
      </xdr:nvCxnSpPr>
      <xdr:spPr>
        <a:xfrm flipV="1">
          <a:off x="18656300" y="6630385"/>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64485</xdr:rowOff>
    </xdr:from>
    <xdr:to>
      <xdr:col>28</xdr:col>
      <xdr:colOff>365125</xdr:colOff>
      <xdr:row>38</xdr:row>
      <xdr:rowOff>166085</xdr:rowOff>
    </xdr:to>
    <xdr:sp macro="" textlink="">
      <xdr:nvSpPr>
        <xdr:cNvPr id="745" name="円/楕円 744"/>
        <xdr:cNvSpPr/>
      </xdr:nvSpPr>
      <xdr:spPr>
        <a:xfrm>
          <a:off x="19494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157212</xdr:rowOff>
    </xdr:from>
    <xdr:ext cx="378565" cy="259045"/>
    <xdr:sp macro="" textlink="">
      <xdr:nvSpPr>
        <xdr:cNvPr id="746" name="テキスト ボックス 745"/>
        <xdr:cNvSpPr txBox="1"/>
      </xdr:nvSpPr>
      <xdr:spPr>
        <a:xfrm>
          <a:off x="19356017" y="667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74041</xdr:rowOff>
    </xdr:from>
    <xdr:to>
      <xdr:col>27</xdr:col>
      <xdr:colOff>161925</xdr:colOff>
      <xdr:row>39</xdr:row>
      <xdr:rowOff>4191</xdr:rowOff>
    </xdr:to>
    <xdr:sp macro="" textlink="">
      <xdr:nvSpPr>
        <xdr:cNvPr id="747" name="円/楕円 746"/>
        <xdr:cNvSpPr/>
      </xdr:nvSpPr>
      <xdr:spPr>
        <a:xfrm>
          <a:off x="18605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166768</xdr:rowOff>
    </xdr:from>
    <xdr:ext cx="378565" cy="259045"/>
    <xdr:sp macro="" textlink="">
      <xdr:nvSpPr>
        <xdr:cNvPr id="748" name="テキスト ボックス 747"/>
        <xdr:cNvSpPr txBox="1"/>
      </xdr:nvSpPr>
      <xdr:spPr>
        <a:xfrm>
          <a:off x="18467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77597</xdr:rowOff>
    </xdr:from>
    <xdr:to>
      <xdr:col>32</xdr:col>
      <xdr:colOff>187325</xdr:colOff>
      <xdr:row>57</xdr:row>
      <xdr:rowOff>78321</xdr:rowOff>
    </xdr:to>
    <xdr:cxnSp macro="">
      <xdr:nvCxnSpPr>
        <xdr:cNvPr id="777" name="直線コネクタ 776"/>
        <xdr:cNvCxnSpPr/>
      </xdr:nvCxnSpPr>
      <xdr:spPr>
        <a:xfrm flipV="1">
          <a:off x="21323300" y="98502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77139</xdr:rowOff>
    </xdr:from>
    <xdr:to>
      <xdr:col>31</xdr:col>
      <xdr:colOff>34925</xdr:colOff>
      <xdr:row>57</xdr:row>
      <xdr:rowOff>78321</xdr:rowOff>
    </xdr:to>
    <xdr:cxnSp macro="">
      <xdr:nvCxnSpPr>
        <xdr:cNvPr id="780" name="直線コネクタ 779"/>
        <xdr:cNvCxnSpPr/>
      </xdr:nvCxnSpPr>
      <xdr:spPr>
        <a:xfrm>
          <a:off x="20434300" y="984978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75502</xdr:rowOff>
    </xdr:from>
    <xdr:to>
      <xdr:col>29</xdr:col>
      <xdr:colOff>517525</xdr:colOff>
      <xdr:row>57</xdr:row>
      <xdr:rowOff>77139</xdr:rowOff>
    </xdr:to>
    <xdr:cxnSp macro="">
      <xdr:nvCxnSpPr>
        <xdr:cNvPr id="783" name="直線コネクタ 782"/>
        <xdr:cNvCxnSpPr/>
      </xdr:nvCxnSpPr>
      <xdr:spPr>
        <a:xfrm>
          <a:off x="19545300" y="984815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75502</xdr:rowOff>
    </xdr:from>
    <xdr:to>
      <xdr:col>28</xdr:col>
      <xdr:colOff>314325</xdr:colOff>
      <xdr:row>57</xdr:row>
      <xdr:rowOff>81826</xdr:rowOff>
    </xdr:to>
    <xdr:cxnSp macro="">
      <xdr:nvCxnSpPr>
        <xdr:cNvPr id="786" name="直線コネクタ 785"/>
        <xdr:cNvCxnSpPr/>
      </xdr:nvCxnSpPr>
      <xdr:spPr>
        <a:xfrm flipV="1">
          <a:off x="18656300" y="984815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101122</xdr:rowOff>
    </xdr:from>
    <xdr:ext cx="469744" cy="259045"/>
    <xdr:sp macro="" textlink="">
      <xdr:nvSpPr>
        <xdr:cNvPr id="788" name="テキスト ボックス 787"/>
        <xdr:cNvSpPr txBox="1"/>
      </xdr:nvSpPr>
      <xdr:spPr>
        <a:xfrm>
          <a:off x="19310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26797</xdr:rowOff>
    </xdr:from>
    <xdr:to>
      <xdr:col>32</xdr:col>
      <xdr:colOff>238125</xdr:colOff>
      <xdr:row>57</xdr:row>
      <xdr:rowOff>128397</xdr:rowOff>
    </xdr:to>
    <xdr:sp macro="" textlink="">
      <xdr:nvSpPr>
        <xdr:cNvPr id="796" name="円/楕円 795"/>
        <xdr:cNvSpPr/>
      </xdr:nvSpPr>
      <xdr:spPr>
        <a:xfrm>
          <a:off x="22110700" y="97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49674</xdr:rowOff>
    </xdr:from>
    <xdr:ext cx="469744" cy="259045"/>
    <xdr:sp macro="" textlink="">
      <xdr:nvSpPr>
        <xdr:cNvPr id="797" name="貸付金該当値テキスト"/>
        <xdr:cNvSpPr txBox="1"/>
      </xdr:nvSpPr>
      <xdr:spPr>
        <a:xfrm>
          <a:off x="22212300" y="965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27521</xdr:rowOff>
    </xdr:from>
    <xdr:to>
      <xdr:col>31</xdr:col>
      <xdr:colOff>85725</xdr:colOff>
      <xdr:row>57</xdr:row>
      <xdr:rowOff>129121</xdr:rowOff>
    </xdr:to>
    <xdr:sp macro="" textlink="">
      <xdr:nvSpPr>
        <xdr:cNvPr id="798" name="円/楕円 797"/>
        <xdr:cNvSpPr/>
      </xdr:nvSpPr>
      <xdr:spPr>
        <a:xfrm>
          <a:off x="21272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145648</xdr:rowOff>
    </xdr:from>
    <xdr:ext cx="469744" cy="259045"/>
    <xdr:sp macro="" textlink="">
      <xdr:nvSpPr>
        <xdr:cNvPr id="799" name="テキスト ボックス 798"/>
        <xdr:cNvSpPr txBox="1"/>
      </xdr:nvSpPr>
      <xdr:spPr>
        <a:xfrm>
          <a:off x="21088427" y="957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26339</xdr:rowOff>
    </xdr:from>
    <xdr:to>
      <xdr:col>29</xdr:col>
      <xdr:colOff>568325</xdr:colOff>
      <xdr:row>57</xdr:row>
      <xdr:rowOff>127939</xdr:rowOff>
    </xdr:to>
    <xdr:sp macro="" textlink="">
      <xdr:nvSpPr>
        <xdr:cNvPr id="800" name="円/楕円 799"/>
        <xdr:cNvSpPr/>
      </xdr:nvSpPr>
      <xdr:spPr>
        <a:xfrm>
          <a:off x="20383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144466</xdr:rowOff>
    </xdr:from>
    <xdr:ext cx="469744" cy="259045"/>
    <xdr:sp macro="" textlink="">
      <xdr:nvSpPr>
        <xdr:cNvPr id="801" name="テキスト ボックス 800"/>
        <xdr:cNvSpPr txBox="1"/>
      </xdr:nvSpPr>
      <xdr:spPr>
        <a:xfrm>
          <a:off x="20199427" y="957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24702</xdr:rowOff>
    </xdr:from>
    <xdr:to>
      <xdr:col>28</xdr:col>
      <xdr:colOff>365125</xdr:colOff>
      <xdr:row>57</xdr:row>
      <xdr:rowOff>126302</xdr:rowOff>
    </xdr:to>
    <xdr:sp macro="" textlink="">
      <xdr:nvSpPr>
        <xdr:cNvPr id="802" name="円/楕円 801"/>
        <xdr:cNvSpPr/>
      </xdr:nvSpPr>
      <xdr:spPr>
        <a:xfrm>
          <a:off x="19494500" y="9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142829</xdr:rowOff>
    </xdr:from>
    <xdr:ext cx="469744" cy="259045"/>
    <xdr:sp macro="" textlink="">
      <xdr:nvSpPr>
        <xdr:cNvPr id="803" name="テキスト ボックス 802"/>
        <xdr:cNvSpPr txBox="1"/>
      </xdr:nvSpPr>
      <xdr:spPr>
        <a:xfrm>
          <a:off x="19310427" y="95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31026</xdr:rowOff>
    </xdr:from>
    <xdr:to>
      <xdr:col>27</xdr:col>
      <xdr:colOff>161925</xdr:colOff>
      <xdr:row>57</xdr:row>
      <xdr:rowOff>132626</xdr:rowOff>
    </xdr:to>
    <xdr:sp macro="" textlink="">
      <xdr:nvSpPr>
        <xdr:cNvPr id="804" name="円/楕円 803"/>
        <xdr:cNvSpPr/>
      </xdr:nvSpPr>
      <xdr:spPr>
        <a:xfrm>
          <a:off x="18605500" y="98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149153</xdr:rowOff>
    </xdr:from>
    <xdr:ext cx="469744" cy="259045"/>
    <xdr:sp macro="" textlink="">
      <xdr:nvSpPr>
        <xdr:cNvPr id="805" name="テキスト ボックス 804"/>
        <xdr:cNvSpPr txBox="1"/>
      </xdr:nvSpPr>
      <xdr:spPr>
        <a:xfrm>
          <a:off x="18421427" y="957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133261</xdr:rowOff>
    </xdr:from>
    <xdr:to>
      <xdr:col>32</xdr:col>
      <xdr:colOff>187325</xdr:colOff>
      <xdr:row>75</xdr:row>
      <xdr:rowOff>145244</xdr:rowOff>
    </xdr:to>
    <xdr:cxnSp macro="">
      <xdr:nvCxnSpPr>
        <xdr:cNvPr id="835" name="直線コネクタ 834"/>
        <xdr:cNvCxnSpPr/>
      </xdr:nvCxnSpPr>
      <xdr:spPr>
        <a:xfrm flipV="1">
          <a:off x="21323300" y="12992011"/>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145244</xdr:rowOff>
    </xdr:from>
    <xdr:to>
      <xdr:col>31</xdr:col>
      <xdr:colOff>34925</xdr:colOff>
      <xdr:row>75</xdr:row>
      <xdr:rowOff>168408</xdr:rowOff>
    </xdr:to>
    <xdr:cxnSp macro="">
      <xdr:nvCxnSpPr>
        <xdr:cNvPr id="838" name="直線コネクタ 837"/>
        <xdr:cNvCxnSpPr/>
      </xdr:nvCxnSpPr>
      <xdr:spPr>
        <a:xfrm flipV="1">
          <a:off x="20434300" y="1300399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168408</xdr:rowOff>
    </xdr:from>
    <xdr:to>
      <xdr:col>29</xdr:col>
      <xdr:colOff>517525</xdr:colOff>
      <xdr:row>76</xdr:row>
      <xdr:rowOff>57632</xdr:rowOff>
    </xdr:to>
    <xdr:cxnSp macro="">
      <xdr:nvCxnSpPr>
        <xdr:cNvPr id="841" name="直線コネクタ 840"/>
        <xdr:cNvCxnSpPr/>
      </xdr:nvCxnSpPr>
      <xdr:spPr>
        <a:xfrm flipV="1">
          <a:off x="19545300" y="1302715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40163</xdr:rowOff>
    </xdr:from>
    <xdr:to>
      <xdr:col>28</xdr:col>
      <xdr:colOff>314325</xdr:colOff>
      <xdr:row>76</xdr:row>
      <xdr:rowOff>57632</xdr:rowOff>
    </xdr:to>
    <xdr:cxnSp macro="">
      <xdr:nvCxnSpPr>
        <xdr:cNvPr id="844" name="直線コネクタ 843"/>
        <xdr:cNvCxnSpPr/>
      </xdr:nvCxnSpPr>
      <xdr:spPr>
        <a:xfrm>
          <a:off x="18656300" y="13070363"/>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82461</xdr:rowOff>
    </xdr:from>
    <xdr:to>
      <xdr:col>32</xdr:col>
      <xdr:colOff>238125</xdr:colOff>
      <xdr:row>76</xdr:row>
      <xdr:rowOff>12610</xdr:rowOff>
    </xdr:to>
    <xdr:sp macro="" textlink="">
      <xdr:nvSpPr>
        <xdr:cNvPr id="854" name="円/楕円 853"/>
        <xdr:cNvSpPr/>
      </xdr:nvSpPr>
      <xdr:spPr>
        <a:xfrm>
          <a:off x="22110700" y="12941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60888</xdr:rowOff>
    </xdr:from>
    <xdr:ext cx="534377" cy="259045"/>
    <xdr:sp macro="" textlink="">
      <xdr:nvSpPr>
        <xdr:cNvPr id="855" name="繰出金該当値テキスト"/>
        <xdr:cNvSpPr txBox="1"/>
      </xdr:nvSpPr>
      <xdr:spPr>
        <a:xfrm>
          <a:off x="22212300" y="129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94444</xdr:rowOff>
    </xdr:from>
    <xdr:to>
      <xdr:col>31</xdr:col>
      <xdr:colOff>85725</xdr:colOff>
      <xdr:row>76</xdr:row>
      <xdr:rowOff>24594</xdr:rowOff>
    </xdr:to>
    <xdr:sp macro="" textlink="">
      <xdr:nvSpPr>
        <xdr:cNvPr id="856" name="円/楕円 855"/>
        <xdr:cNvSpPr/>
      </xdr:nvSpPr>
      <xdr:spPr>
        <a:xfrm>
          <a:off x="21272500" y="129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15721</xdr:rowOff>
    </xdr:from>
    <xdr:ext cx="534377" cy="259045"/>
    <xdr:sp macro="" textlink="">
      <xdr:nvSpPr>
        <xdr:cNvPr id="857" name="テキスト ボックス 856"/>
        <xdr:cNvSpPr txBox="1"/>
      </xdr:nvSpPr>
      <xdr:spPr>
        <a:xfrm>
          <a:off x="21056111" y="130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117608</xdr:rowOff>
    </xdr:from>
    <xdr:to>
      <xdr:col>29</xdr:col>
      <xdr:colOff>568325</xdr:colOff>
      <xdr:row>76</xdr:row>
      <xdr:rowOff>47758</xdr:rowOff>
    </xdr:to>
    <xdr:sp macro="" textlink="">
      <xdr:nvSpPr>
        <xdr:cNvPr id="858" name="円/楕円 857"/>
        <xdr:cNvSpPr/>
      </xdr:nvSpPr>
      <xdr:spPr>
        <a:xfrm>
          <a:off x="20383500" y="129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64285</xdr:rowOff>
    </xdr:from>
    <xdr:ext cx="534377" cy="259045"/>
    <xdr:sp macro="" textlink="">
      <xdr:nvSpPr>
        <xdr:cNvPr id="859" name="テキスト ボックス 858"/>
        <xdr:cNvSpPr txBox="1"/>
      </xdr:nvSpPr>
      <xdr:spPr>
        <a:xfrm>
          <a:off x="20167111" y="12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6832</xdr:rowOff>
    </xdr:from>
    <xdr:to>
      <xdr:col>28</xdr:col>
      <xdr:colOff>365125</xdr:colOff>
      <xdr:row>76</xdr:row>
      <xdr:rowOff>108432</xdr:rowOff>
    </xdr:to>
    <xdr:sp macro="" textlink="">
      <xdr:nvSpPr>
        <xdr:cNvPr id="860" name="円/楕円 859"/>
        <xdr:cNvSpPr/>
      </xdr:nvSpPr>
      <xdr:spPr>
        <a:xfrm>
          <a:off x="19494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124960</xdr:rowOff>
    </xdr:from>
    <xdr:ext cx="534377" cy="259045"/>
    <xdr:sp macro="" textlink="">
      <xdr:nvSpPr>
        <xdr:cNvPr id="861" name="テキスト ボックス 860"/>
        <xdr:cNvSpPr txBox="1"/>
      </xdr:nvSpPr>
      <xdr:spPr>
        <a:xfrm>
          <a:off x="19278111" y="12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160813</xdr:rowOff>
    </xdr:from>
    <xdr:to>
      <xdr:col>27</xdr:col>
      <xdr:colOff>161925</xdr:colOff>
      <xdr:row>76</xdr:row>
      <xdr:rowOff>90963</xdr:rowOff>
    </xdr:to>
    <xdr:sp macro="" textlink="">
      <xdr:nvSpPr>
        <xdr:cNvPr id="862" name="円/楕円 861"/>
        <xdr:cNvSpPr/>
      </xdr:nvSpPr>
      <xdr:spPr>
        <a:xfrm>
          <a:off x="18605500" y="130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107490</xdr:rowOff>
    </xdr:from>
    <xdr:ext cx="534377" cy="259045"/>
    <xdr:sp macro="" textlink="">
      <xdr:nvSpPr>
        <xdr:cNvPr id="863" name="テキスト ボックス 862"/>
        <xdr:cNvSpPr txBox="1"/>
      </xdr:nvSpPr>
      <xdr:spPr>
        <a:xfrm>
          <a:off x="18389111" y="12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の乖離が一貫して大きいのは人件費である。これは、定員適正化計画に基づいて職員数の抑制に努めた結果、人口千人当たり職員数が類似団体内でも低い状態を維持しており、手当等については必要最小限のものしか設けていないことなどで人件費を抑えているからである。なお、平成</a:t>
          </a:r>
          <a:r>
            <a:rPr kumimoji="1" lang="en-US" altLang="ja-JP" sz="1300">
              <a:latin typeface="ＭＳ Ｐゴシック"/>
            </a:rPr>
            <a:t>25</a:t>
          </a:r>
          <a:r>
            <a:rPr kumimoji="1" lang="ja-JP" altLang="en-US" sz="1300">
              <a:latin typeface="ＭＳ Ｐゴシック"/>
            </a:rPr>
            <a:t>年度に人件費が減少しているのは消防の広域化に伴い一部事務組合に加入したことによるもので、代わりに人件費相当分を負担金として支出しているので補助費等が増加している。</a:t>
          </a:r>
          <a:endParaRPr kumimoji="1" lang="en-US" altLang="ja-JP" sz="1300">
            <a:latin typeface="ＭＳ Ｐゴシック"/>
          </a:endParaRPr>
        </a:p>
        <a:p>
          <a:r>
            <a:rPr kumimoji="1" lang="ja-JP" altLang="en-US" sz="1300">
              <a:latin typeface="ＭＳ Ｐゴシック"/>
            </a:rPr>
            <a:t>　公債費については起債の発行を抑制し償還が順次終了していることから減少傾向にあったが、東日本大震災を受け平成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年度にかけて市庁舎や教育施設などの公共施設の耐震化を進め、その際に発行した地方債の元金償還が平成</a:t>
          </a:r>
          <a:r>
            <a:rPr kumimoji="1" lang="en-US" altLang="ja-JP" sz="1300">
              <a:latin typeface="ＭＳ Ｐゴシック"/>
            </a:rPr>
            <a:t>27</a:t>
          </a:r>
          <a:r>
            <a:rPr kumimoji="1" lang="ja-JP" altLang="en-US" sz="1300">
              <a:latin typeface="ＭＳ Ｐゴシック"/>
            </a:rPr>
            <a:t>年度から始まっていることから今年度は増加に転じている。　そのような背景から、平成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年度にかけて普通建設事業費や平成</a:t>
          </a:r>
          <a:r>
            <a:rPr kumimoji="1" lang="en-US" altLang="ja-JP" sz="1300">
              <a:latin typeface="ＭＳ Ｐゴシック"/>
            </a:rPr>
            <a:t>26</a:t>
          </a:r>
          <a:r>
            <a:rPr kumimoji="1" lang="ja-JP" altLang="en-US" sz="1300">
              <a:latin typeface="ＭＳ Ｐゴシック"/>
            </a:rPr>
            <a:t>年度の普通建設事業費（うち更新設備）が類似団体内平均を上回っている。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扶助費については、第</a:t>
          </a:r>
          <a:r>
            <a:rPr kumimoji="1" lang="en-US" altLang="ja-JP" sz="1300">
              <a:latin typeface="ＭＳ Ｐゴシック"/>
            </a:rPr>
            <a:t>2</a:t>
          </a:r>
          <a:r>
            <a:rPr kumimoji="1" lang="ja-JP" altLang="en-US" sz="1300">
              <a:latin typeface="ＭＳ Ｐゴシック"/>
            </a:rPr>
            <a:t>子以降の保育料等の完全無料化をはじめとする子育て支援施策を積極的に実施していることなどにより増加傾向にある。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33,411
33,106
54.63
13,589,921
12,767,976
766,110
7,711,598
10,950,334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60016</xdr:rowOff>
    </xdr:from>
    <xdr:to>
      <xdr:col>6</xdr:col>
      <xdr:colOff>511175</xdr:colOff>
      <xdr:row>36</xdr:row>
      <xdr:rowOff>27360</xdr:rowOff>
    </xdr:to>
    <xdr:cxnSp macro="">
      <xdr:nvCxnSpPr>
        <xdr:cNvPr id="63" name="直線コネクタ 62"/>
        <xdr:cNvCxnSpPr/>
      </xdr:nvCxnSpPr>
      <xdr:spPr>
        <a:xfrm>
          <a:off x="3797300" y="6060766"/>
          <a:ext cx="8382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60016</xdr:rowOff>
    </xdr:from>
    <xdr:to>
      <xdr:col>5</xdr:col>
      <xdr:colOff>358775</xdr:colOff>
      <xdr:row>35</xdr:row>
      <xdr:rowOff>141986</xdr:rowOff>
    </xdr:to>
    <xdr:cxnSp macro="">
      <xdr:nvCxnSpPr>
        <xdr:cNvPr id="66" name="直線コネクタ 65"/>
        <xdr:cNvCxnSpPr/>
      </xdr:nvCxnSpPr>
      <xdr:spPr>
        <a:xfrm flipV="1">
          <a:off x="2908300" y="6060766"/>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141986</xdr:rowOff>
    </xdr:from>
    <xdr:to>
      <xdr:col>4</xdr:col>
      <xdr:colOff>155575</xdr:colOff>
      <xdr:row>36</xdr:row>
      <xdr:rowOff>37157</xdr:rowOff>
    </xdr:to>
    <xdr:cxnSp macro="">
      <xdr:nvCxnSpPr>
        <xdr:cNvPr id="69" name="直線コネクタ 68"/>
        <xdr:cNvCxnSpPr/>
      </xdr:nvCxnSpPr>
      <xdr:spPr>
        <a:xfrm flipV="1">
          <a:off x="2019300" y="6142736"/>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125384</xdr:rowOff>
    </xdr:from>
    <xdr:ext cx="469744" cy="259045"/>
    <xdr:sp macro="" textlink="">
      <xdr:nvSpPr>
        <xdr:cNvPr id="71" name="テキスト ボックス 70"/>
        <xdr:cNvSpPr txBox="1"/>
      </xdr:nvSpPr>
      <xdr:spPr>
        <a:xfrm>
          <a:off x="2673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151457</xdr:rowOff>
    </xdr:from>
    <xdr:to>
      <xdr:col>2</xdr:col>
      <xdr:colOff>638175</xdr:colOff>
      <xdr:row>36</xdr:row>
      <xdr:rowOff>37157</xdr:rowOff>
    </xdr:to>
    <xdr:cxnSp macro="">
      <xdr:nvCxnSpPr>
        <xdr:cNvPr id="72" name="直線コネクタ 71"/>
        <xdr:cNvCxnSpPr/>
      </xdr:nvCxnSpPr>
      <xdr:spPr>
        <a:xfrm>
          <a:off x="1130300" y="61522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166205</xdr:rowOff>
    </xdr:from>
    <xdr:ext cx="469744" cy="259045"/>
    <xdr:sp macro="" textlink="">
      <xdr:nvSpPr>
        <xdr:cNvPr id="74" name="テキスト ボックス 73"/>
        <xdr:cNvSpPr txBox="1"/>
      </xdr:nvSpPr>
      <xdr:spPr>
        <a:xfrm>
          <a:off x="1784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144652</xdr:rowOff>
    </xdr:from>
    <xdr:ext cx="469744" cy="259045"/>
    <xdr:sp macro="" textlink="">
      <xdr:nvSpPr>
        <xdr:cNvPr id="76" name="テキスト ボックス 75"/>
        <xdr:cNvSpPr txBox="1"/>
      </xdr:nvSpPr>
      <xdr:spPr>
        <a:xfrm>
          <a:off x="895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148010</xdr:rowOff>
    </xdr:from>
    <xdr:to>
      <xdr:col>6</xdr:col>
      <xdr:colOff>561975</xdr:colOff>
      <xdr:row>36</xdr:row>
      <xdr:rowOff>78160</xdr:rowOff>
    </xdr:to>
    <xdr:sp macro="" textlink="">
      <xdr:nvSpPr>
        <xdr:cNvPr id="82" name="円/楕円 81"/>
        <xdr:cNvSpPr/>
      </xdr:nvSpPr>
      <xdr:spPr>
        <a:xfrm>
          <a:off x="45847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170887</xdr:rowOff>
    </xdr:from>
    <xdr:ext cx="469744" cy="259045"/>
    <xdr:sp macro="" textlink="">
      <xdr:nvSpPr>
        <xdr:cNvPr id="83" name="議会費該当値テキスト"/>
        <xdr:cNvSpPr txBox="1"/>
      </xdr:nvSpPr>
      <xdr:spPr>
        <a:xfrm>
          <a:off x="4686300" y="6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9216</xdr:rowOff>
    </xdr:from>
    <xdr:to>
      <xdr:col>5</xdr:col>
      <xdr:colOff>409575</xdr:colOff>
      <xdr:row>35</xdr:row>
      <xdr:rowOff>110816</xdr:rowOff>
    </xdr:to>
    <xdr:sp macro="" textlink="">
      <xdr:nvSpPr>
        <xdr:cNvPr id="84" name="円/楕円 83"/>
        <xdr:cNvSpPr/>
      </xdr:nvSpPr>
      <xdr:spPr>
        <a:xfrm>
          <a:off x="3746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127343</xdr:rowOff>
    </xdr:from>
    <xdr:ext cx="469744" cy="259045"/>
    <xdr:sp macro="" textlink="">
      <xdr:nvSpPr>
        <xdr:cNvPr id="85" name="テキスト ボックス 84"/>
        <xdr:cNvSpPr txBox="1"/>
      </xdr:nvSpPr>
      <xdr:spPr>
        <a:xfrm>
          <a:off x="3562427"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91186</xdr:rowOff>
    </xdr:from>
    <xdr:to>
      <xdr:col>4</xdr:col>
      <xdr:colOff>206375</xdr:colOff>
      <xdr:row>36</xdr:row>
      <xdr:rowOff>21336</xdr:rowOff>
    </xdr:to>
    <xdr:sp macro="" textlink="">
      <xdr:nvSpPr>
        <xdr:cNvPr id="86" name="円/楕円 85"/>
        <xdr:cNvSpPr/>
      </xdr:nvSpPr>
      <xdr:spPr>
        <a:xfrm>
          <a:off x="2857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12463</xdr:rowOff>
    </xdr:from>
    <xdr:ext cx="469744" cy="259045"/>
    <xdr:sp macro="" textlink="">
      <xdr:nvSpPr>
        <xdr:cNvPr id="87" name="テキスト ボックス 86"/>
        <xdr:cNvSpPr txBox="1"/>
      </xdr:nvSpPr>
      <xdr:spPr>
        <a:xfrm>
          <a:off x="2673427"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157807</xdr:rowOff>
    </xdr:from>
    <xdr:to>
      <xdr:col>3</xdr:col>
      <xdr:colOff>3175</xdr:colOff>
      <xdr:row>36</xdr:row>
      <xdr:rowOff>87957</xdr:rowOff>
    </xdr:to>
    <xdr:sp macro="" textlink="">
      <xdr:nvSpPr>
        <xdr:cNvPr id="88" name="円/楕円 87"/>
        <xdr:cNvSpPr/>
      </xdr:nvSpPr>
      <xdr:spPr>
        <a:xfrm>
          <a:off x="1968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79084</xdr:rowOff>
    </xdr:from>
    <xdr:ext cx="469744" cy="259045"/>
    <xdr:sp macro="" textlink="">
      <xdr:nvSpPr>
        <xdr:cNvPr id="89" name="テキスト ボックス 88"/>
        <xdr:cNvSpPr txBox="1"/>
      </xdr:nvSpPr>
      <xdr:spPr>
        <a:xfrm>
          <a:off x="1784427"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100657</xdr:rowOff>
    </xdr:from>
    <xdr:to>
      <xdr:col>1</xdr:col>
      <xdr:colOff>485775</xdr:colOff>
      <xdr:row>36</xdr:row>
      <xdr:rowOff>30807</xdr:rowOff>
    </xdr:to>
    <xdr:sp macro="" textlink="">
      <xdr:nvSpPr>
        <xdr:cNvPr id="90" name="円/楕円 89"/>
        <xdr:cNvSpPr/>
      </xdr:nvSpPr>
      <xdr:spPr>
        <a:xfrm>
          <a:off x="1079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21934</xdr:rowOff>
    </xdr:from>
    <xdr:ext cx="469744" cy="259045"/>
    <xdr:sp macro="" textlink="">
      <xdr:nvSpPr>
        <xdr:cNvPr id="91" name="テキスト ボックス 90"/>
        <xdr:cNvSpPr txBox="1"/>
      </xdr:nvSpPr>
      <xdr:spPr>
        <a:xfrm>
          <a:off x="895427"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166446</xdr:rowOff>
    </xdr:from>
    <xdr:to>
      <xdr:col>6</xdr:col>
      <xdr:colOff>511175</xdr:colOff>
      <xdr:row>58</xdr:row>
      <xdr:rowOff>10145</xdr:rowOff>
    </xdr:to>
    <xdr:cxnSp macro="">
      <xdr:nvCxnSpPr>
        <xdr:cNvPr id="120" name="直線コネクタ 119"/>
        <xdr:cNvCxnSpPr/>
      </xdr:nvCxnSpPr>
      <xdr:spPr>
        <a:xfrm>
          <a:off x="3797300" y="9939096"/>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166446</xdr:rowOff>
    </xdr:from>
    <xdr:to>
      <xdr:col>5</xdr:col>
      <xdr:colOff>358775</xdr:colOff>
      <xdr:row>58</xdr:row>
      <xdr:rowOff>20162</xdr:rowOff>
    </xdr:to>
    <xdr:cxnSp macro="">
      <xdr:nvCxnSpPr>
        <xdr:cNvPr id="123" name="直線コネクタ 122"/>
        <xdr:cNvCxnSpPr/>
      </xdr:nvCxnSpPr>
      <xdr:spPr>
        <a:xfrm flipV="1">
          <a:off x="2908300" y="9939096"/>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63546</xdr:rowOff>
    </xdr:from>
    <xdr:to>
      <xdr:col>4</xdr:col>
      <xdr:colOff>155575</xdr:colOff>
      <xdr:row>58</xdr:row>
      <xdr:rowOff>20162</xdr:rowOff>
    </xdr:to>
    <xdr:cxnSp macro="">
      <xdr:nvCxnSpPr>
        <xdr:cNvPr id="126" name="直線コネクタ 125"/>
        <xdr:cNvCxnSpPr/>
      </xdr:nvCxnSpPr>
      <xdr:spPr>
        <a:xfrm>
          <a:off x="2019300" y="9836196"/>
          <a:ext cx="889000" cy="1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63546</xdr:rowOff>
    </xdr:from>
    <xdr:to>
      <xdr:col>2</xdr:col>
      <xdr:colOff>638175</xdr:colOff>
      <xdr:row>57</xdr:row>
      <xdr:rowOff>113491</xdr:rowOff>
    </xdr:to>
    <xdr:cxnSp macro="">
      <xdr:nvCxnSpPr>
        <xdr:cNvPr id="129" name="直線コネクタ 128"/>
        <xdr:cNvCxnSpPr/>
      </xdr:nvCxnSpPr>
      <xdr:spPr>
        <a:xfrm flipV="1">
          <a:off x="1130300" y="9836196"/>
          <a:ext cx="889000" cy="4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25447</xdr:rowOff>
    </xdr:from>
    <xdr:ext cx="534377" cy="259045"/>
    <xdr:sp macro="" textlink="">
      <xdr:nvSpPr>
        <xdr:cNvPr id="133" name="テキスト ボックス 132"/>
        <xdr:cNvSpPr txBox="1"/>
      </xdr:nvSpPr>
      <xdr:spPr>
        <a:xfrm>
          <a:off x="863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130795</xdr:rowOff>
    </xdr:from>
    <xdr:to>
      <xdr:col>6</xdr:col>
      <xdr:colOff>561975</xdr:colOff>
      <xdr:row>58</xdr:row>
      <xdr:rowOff>60945</xdr:rowOff>
    </xdr:to>
    <xdr:sp macro="" textlink="">
      <xdr:nvSpPr>
        <xdr:cNvPr id="139" name="円/楕円 138"/>
        <xdr:cNvSpPr/>
      </xdr:nvSpPr>
      <xdr:spPr>
        <a:xfrm>
          <a:off x="4584700" y="99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115646</xdr:rowOff>
    </xdr:from>
    <xdr:to>
      <xdr:col>5</xdr:col>
      <xdr:colOff>409575</xdr:colOff>
      <xdr:row>58</xdr:row>
      <xdr:rowOff>45796</xdr:rowOff>
    </xdr:to>
    <xdr:sp macro="" textlink="">
      <xdr:nvSpPr>
        <xdr:cNvPr id="141" name="円/楕円 140"/>
        <xdr:cNvSpPr/>
      </xdr:nvSpPr>
      <xdr:spPr>
        <a:xfrm>
          <a:off x="3746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36923</xdr:rowOff>
    </xdr:from>
    <xdr:ext cx="534377" cy="259045"/>
    <xdr:sp macro="" textlink="">
      <xdr:nvSpPr>
        <xdr:cNvPr id="142" name="テキスト ボックス 141"/>
        <xdr:cNvSpPr txBox="1"/>
      </xdr:nvSpPr>
      <xdr:spPr>
        <a:xfrm>
          <a:off x="3530111"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140812</xdr:rowOff>
    </xdr:from>
    <xdr:to>
      <xdr:col>4</xdr:col>
      <xdr:colOff>206375</xdr:colOff>
      <xdr:row>58</xdr:row>
      <xdr:rowOff>70962</xdr:rowOff>
    </xdr:to>
    <xdr:sp macro="" textlink="">
      <xdr:nvSpPr>
        <xdr:cNvPr id="143" name="円/楕円 142"/>
        <xdr:cNvSpPr/>
      </xdr:nvSpPr>
      <xdr:spPr>
        <a:xfrm>
          <a:off x="2857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62089</xdr:rowOff>
    </xdr:from>
    <xdr:ext cx="534377" cy="259045"/>
    <xdr:sp macro="" textlink="">
      <xdr:nvSpPr>
        <xdr:cNvPr id="144" name="テキスト ボックス 143"/>
        <xdr:cNvSpPr txBox="1"/>
      </xdr:nvSpPr>
      <xdr:spPr>
        <a:xfrm>
          <a:off x="2641111" y="100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12746</xdr:rowOff>
    </xdr:from>
    <xdr:to>
      <xdr:col>3</xdr:col>
      <xdr:colOff>3175</xdr:colOff>
      <xdr:row>57</xdr:row>
      <xdr:rowOff>114346</xdr:rowOff>
    </xdr:to>
    <xdr:sp macro="" textlink="">
      <xdr:nvSpPr>
        <xdr:cNvPr id="145" name="円/楕円 144"/>
        <xdr:cNvSpPr/>
      </xdr:nvSpPr>
      <xdr:spPr>
        <a:xfrm>
          <a:off x="1968500" y="97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105473</xdr:rowOff>
    </xdr:from>
    <xdr:ext cx="534377" cy="259045"/>
    <xdr:sp macro="" textlink="">
      <xdr:nvSpPr>
        <xdr:cNvPr id="146" name="テキスト ボックス 145"/>
        <xdr:cNvSpPr txBox="1"/>
      </xdr:nvSpPr>
      <xdr:spPr>
        <a:xfrm>
          <a:off x="1752111" y="98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62691</xdr:rowOff>
    </xdr:from>
    <xdr:to>
      <xdr:col>1</xdr:col>
      <xdr:colOff>485775</xdr:colOff>
      <xdr:row>57</xdr:row>
      <xdr:rowOff>164291</xdr:rowOff>
    </xdr:to>
    <xdr:sp macro="" textlink="">
      <xdr:nvSpPr>
        <xdr:cNvPr id="147" name="円/楕円 146"/>
        <xdr:cNvSpPr/>
      </xdr:nvSpPr>
      <xdr:spPr>
        <a:xfrm>
          <a:off x="1079500" y="98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9368</xdr:rowOff>
    </xdr:from>
    <xdr:ext cx="534377" cy="259045"/>
    <xdr:sp macro="" textlink="">
      <xdr:nvSpPr>
        <xdr:cNvPr id="148" name="テキスト ボックス 147"/>
        <xdr:cNvSpPr txBox="1"/>
      </xdr:nvSpPr>
      <xdr:spPr>
        <a:xfrm>
          <a:off x="863111" y="961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78023</xdr:rowOff>
    </xdr:from>
    <xdr:to>
      <xdr:col>6</xdr:col>
      <xdr:colOff>511175</xdr:colOff>
      <xdr:row>78</xdr:row>
      <xdr:rowOff>80683</xdr:rowOff>
    </xdr:to>
    <xdr:cxnSp macro="">
      <xdr:nvCxnSpPr>
        <xdr:cNvPr id="178" name="直線コネクタ 177"/>
        <xdr:cNvCxnSpPr/>
      </xdr:nvCxnSpPr>
      <xdr:spPr>
        <a:xfrm>
          <a:off x="3797300" y="13451123"/>
          <a:ext cx="8382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78023</xdr:rowOff>
    </xdr:from>
    <xdr:to>
      <xdr:col>5</xdr:col>
      <xdr:colOff>358775</xdr:colOff>
      <xdr:row>78</xdr:row>
      <xdr:rowOff>141872</xdr:rowOff>
    </xdr:to>
    <xdr:cxnSp macro="">
      <xdr:nvCxnSpPr>
        <xdr:cNvPr id="181" name="直線コネクタ 180"/>
        <xdr:cNvCxnSpPr/>
      </xdr:nvCxnSpPr>
      <xdr:spPr>
        <a:xfrm flipV="1">
          <a:off x="2908300" y="13451123"/>
          <a:ext cx="8890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141872</xdr:rowOff>
    </xdr:from>
    <xdr:to>
      <xdr:col>4</xdr:col>
      <xdr:colOff>155575</xdr:colOff>
      <xdr:row>78</xdr:row>
      <xdr:rowOff>167551</xdr:rowOff>
    </xdr:to>
    <xdr:cxnSp macro="">
      <xdr:nvCxnSpPr>
        <xdr:cNvPr id="184" name="直線コネクタ 183"/>
        <xdr:cNvCxnSpPr/>
      </xdr:nvCxnSpPr>
      <xdr:spPr>
        <a:xfrm flipV="1">
          <a:off x="2019300" y="1351497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158886</xdr:rowOff>
    </xdr:from>
    <xdr:to>
      <xdr:col>2</xdr:col>
      <xdr:colOff>638175</xdr:colOff>
      <xdr:row>78</xdr:row>
      <xdr:rowOff>167551</xdr:rowOff>
    </xdr:to>
    <xdr:cxnSp macro="">
      <xdr:nvCxnSpPr>
        <xdr:cNvPr id="187" name="直線コネクタ 186"/>
        <xdr:cNvCxnSpPr/>
      </xdr:nvCxnSpPr>
      <xdr:spPr>
        <a:xfrm>
          <a:off x="1130300" y="13531986"/>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29883</xdr:rowOff>
    </xdr:from>
    <xdr:to>
      <xdr:col>6</xdr:col>
      <xdr:colOff>561975</xdr:colOff>
      <xdr:row>78</xdr:row>
      <xdr:rowOff>131483</xdr:rowOff>
    </xdr:to>
    <xdr:sp macro="" textlink="">
      <xdr:nvSpPr>
        <xdr:cNvPr id="197" name="円/楕円 196"/>
        <xdr:cNvSpPr/>
      </xdr:nvSpPr>
      <xdr:spPr>
        <a:xfrm>
          <a:off x="4584700" y="134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27223</xdr:rowOff>
    </xdr:from>
    <xdr:to>
      <xdr:col>5</xdr:col>
      <xdr:colOff>409575</xdr:colOff>
      <xdr:row>78</xdr:row>
      <xdr:rowOff>128823</xdr:rowOff>
    </xdr:to>
    <xdr:sp macro="" textlink="">
      <xdr:nvSpPr>
        <xdr:cNvPr id="199" name="円/楕円 198"/>
        <xdr:cNvSpPr/>
      </xdr:nvSpPr>
      <xdr:spPr>
        <a:xfrm>
          <a:off x="3746500" y="13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119950</xdr:rowOff>
    </xdr:from>
    <xdr:ext cx="599010" cy="259045"/>
    <xdr:sp macro="" textlink="">
      <xdr:nvSpPr>
        <xdr:cNvPr id="200" name="テキスト ボックス 199"/>
        <xdr:cNvSpPr txBox="1"/>
      </xdr:nvSpPr>
      <xdr:spPr>
        <a:xfrm>
          <a:off x="3497794" y="134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91072</xdr:rowOff>
    </xdr:from>
    <xdr:to>
      <xdr:col>4</xdr:col>
      <xdr:colOff>206375</xdr:colOff>
      <xdr:row>79</xdr:row>
      <xdr:rowOff>21222</xdr:rowOff>
    </xdr:to>
    <xdr:sp macro="" textlink="">
      <xdr:nvSpPr>
        <xdr:cNvPr id="201" name="円/楕円 200"/>
        <xdr:cNvSpPr/>
      </xdr:nvSpPr>
      <xdr:spPr>
        <a:xfrm>
          <a:off x="2857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12349</xdr:rowOff>
    </xdr:from>
    <xdr:ext cx="599010" cy="259045"/>
    <xdr:sp macro="" textlink="">
      <xdr:nvSpPr>
        <xdr:cNvPr id="202" name="テキスト ボックス 201"/>
        <xdr:cNvSpPr txBox="1"/>
      </xdr:nvSpPr>
      <xdr:spPr>
        <a:xfrm>
          <a:off x="2608794" y="135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116751</xdr:rowOff>
    </xdr:from>
    <xdr:to>
      <xdr:col>3</xdr:col>
      <xdr:colOff>3175</xdr:colOff>
      <xdr:row>79</xdr:row>
      <xdr:rowOff>46901</xdr:rowOff>
    </xdr:to>
    <xdr:sp macro="" textlink="">
      <xdr:nvSpPr>
        <xdr:cNvPr id="203" name="円/楕円 202"/>
        <xdr:cNvSpPr/>
      </xdr:nvSpPr>
      <xdr:spPr>
        <a:xfrm>
          <a:off x="1968500" y="134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38028</xdr:rowOff>
    </xdr:from>
    <xdr:ext cx="599010" cy="259045"/>
    <xdr:sp macro="" textlink="">
      <xdr:nvSpPr>
        <xdr:cNvPr id="204" name="テキスト ボックス 203"/>
        <xdr:cNvSpPr txBox="1"/>
      </xdr:nvSpPr>
      <xdr:spPr>
        <a:xfrm>
          <a:off x="1719794" y="1358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108086</xdr:rowOff>
    </xdr:from>
    <xdr:to>
      <xdr:col>1</xdr:col>
      <xdr:colOff>485775</xdr:colOff>
      <xdr:row>79</xdr:row>
      <xdr:rowOff>38236</xdr:rowOff>
    </xdr:to>
    <xdr:sp macro="" textlink="">
      <xdr:nvSpPr>
        <xdr:cNvPr id="205" name="円/楕円 204"/>
        <xdr:cNvSpPr/>
      </xdr:nvSpPr>
      <xdr:spPr>
        <a:xfrm>
          <a:off x="1079500" y="134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29363</xdr:rowOff>
    </xdr:from>
    <xdr:ext cx="599010" cy="259045"/>
    <xdr:sp macro="" textlink="">
      <xdr:nvSpPr>
        <xdr:cNvPr id="206" name="テキスト ボックス 205"/>
        <xdr:cNvSpPr txBox="1"/>
      </xdr:nvSpPr>
      <xdr:spPr>
        <a:xfrm>
          <a:off x="830794" y="1357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3454</xdr:rowOff>
    </xdr:from>
    <xdr:to>
      <xdr:col>6</xdr:col>
      <xdr:colOff>511175</xdr:colOff>
      <xdr:row>97</xdr:row>
      <xdr:rowOff>33541</xdr:rowOff>
    </xdr:to>
    <xdr:cxnSp macro="">
      <xdr:nvCxnSpPr>
        <xdr:cNvPr id="235" name="直線コネクタ 234"/>
        <xdr:cNvCxnSpPr/>
      </xdr:nvCxnSpPr>
      <xdr:spPr>
        <a:xfrm>
          <a:off x="3797300" y="16634104"/>
          <a:ext cx="8382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3454</xdr:rowOff>
    </xdr:from>
    <xdr:to>
      <xdr:col>5</xdr:col>
      <xdr:colOff>358775</xdr:colOff>
      <xdr:row>97</xdr:row>
      <xdr:rowOff>15684</xdr:rowOff>
    </xdr:to>
    <xdr:cxnSp macro="">
      <xdr:nvCxnSpPr>
        <xdr:cNvPr id="238" name="直線コネクタ 237"/>
        <xdr:cNvCxnSpPr/>
      </xdr:nvCxnSpPr>
      <xdr:spPr>
        <a:xfrm flipV="1">
          <a:off x="2908300" y="16634104"/>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157505</xdr:rowOff>
    </xdr:from>
    <xdr:to>
      <xdr:col>4</xdr:col>
      <xdr:colOff>155575</xdr:colOff>
      <xdr:row>97</xdr:row>
      <xdr:rowOff>15684</xdr:rowOff>
    </xdr:to>
    <xdr:cxnSp macro="">
      <xdr:nvCxnSpPr>
        <xdr:cNvPr id="241" name="直線コネクタ 240"/>
        <xdr:cNvCxnSpPr/>
      </xdr:nvCxnSpPr>
      <xdr:spPr>
        <a:xfrm>
          <a:off x="2019300" y="16616705"/>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157505</xdr:rowOff>
    </xdr:from>
    <xdr:to>
      <xdr:col>2</xdr:col>
      <xdr:colOff>638175</xdr:colOff>
      <xdr:row>97</xdr:row>
      <xdr:rowOff>6071</xdr:rowOff>
    </xdr:to>
    <xdr:cxnSp macro="">
      <xdr:nvCxnSpPr>
        <xdr:cNvPr id="244" name="直線コネクタ 243"/>
        <xdr:cNvCxnSpPr/>
      </xdr:nvCxnSpPr>
      <xdr:spPr>
        <a:xfrm flipV="1">
          <a:off x="1130300" y="16616705"/>
          <a:ext cx="8890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154191</xdr:rowOff>
    </xdr:from>
    <xdr:to>
      <xdr:col>6</xdr:col>
      <xdr:colOff>561975</xdr:colOff>
      <xdr:row>97</xdr:row>
      <xdr:rowOff>84341</xdr:rowOff>
    </xdr:to>
    <xdr:sp macro="" textlink="">
      <xdr:nvSpPr>
        <xdr:cNvPr id="254" name="円/楕円 253"/>
        <xdr:cNvSpPr/>
      </xdr:nvSpPr>
      <xdr:spPr>
        <a:xfrm>
          <a:off x="45847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69118</xdr:rowOff>
    </xdr:from>
    <xdr:ext cx="534377" cy="259045"/>
    <xdr:sp macro="" textlink="">
      <xdr:nvSpPr>
        <xdr:cNvPr id="255" name="衛生費該当値テキスト"/>
        <xdr:cNvSpPr txBox="1"/>
      </xdr:nvSpPr>
      <xdr:spPr>
        <a:xfrm>
          <a:off x="4686300" y="165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124104</xdr:rowOff>
    </xdr:from>
    <xdr:to>
      <xdr:col>5</xdr:col>
      <xdr:colOff>409575</xdr:colOff>
      <xdr:row>97</xdr:row>
      <xdr:rowOff>54254</xdr:rowOff>
    </xdr:to>
    <xdr:sp macro="" textlink="">
      <xdr:nvSpPr>
        <xdr:cNvPr id="256" name="円/楕円 255"/>
        <xdr:cNvSpPr/>
      </xdr:nvSpPr>
      <xdr:spPr>
        <a:xfrm>
          <a:off x="3746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45381</xdr:rowOff>
    </xdr:from>
    <xdr:ext cx="534377" cy="259045"/>
    <xdr:sp macro="" textlink="">
      <xdr:nvSpPr>
        <xdr:cNvPr id="257" name="テキスト ボックス 256"/>
        <xdr:cNvSpPr txBox="1"/>
      </xdr:nvSpPr>
      <xdr:spPr>
        <a:xfrm>
          <a:off x="3530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136334</xdr:rowOff>
    </xdr:from>
    <xdr:to>
      <xdr:col>4</xdr:col>
      <xdr:colOff>206375</xdr:colOff>
      <xdr:row>97</xdr:row>
      <xdr:rowOff>66484</xdr:rowOff>
    </xdr:to>
    <xdr:sp macro="" textlink="">
      <xdr:nvSpPr>
        <xdr:cNvPr id="258" name="円/楕円 257"/>
        <xdr:cNvSpPr/>
      </xdr:nvSpPr>
      <xdr:spPr>
        <a:xfrm>
          <a:off x="2857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57611</xdr:rowOff>
    </xdr:from>
    <xdr:ext cx="534377" cy="259045"/>
    <xdr:sp macro="" textlink="">
      <xdr:nvSpPr>
        <xdr:cNvPr id="259" name="テキスト ボックス 258"/>
        <xdr:cNvSpPr txBox="1"/>
      </xdr:nvSpPr>
      <xdr:spPr>
        <a:xfrm>
          <a:off x="2641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106705</xdr:rowOff>
    </xdr:from>
    <xdr:to>
      <xdr:col>3</xdr:col>
      <xdr:colOff>3175</xdr:colOff>
      <xdr:row>97</xdr:row>
      <xdr:rowOff>36855</xdr:rowOff>
    </xdr:to>
    <xdr:sp macro="" textlink="">
      <xdr:nvSpPr>
        <xdr:cNvPr id="260" name="円/楕円 259"/>
        <xdr:cNvSpPr/>
      </xdr:nvSpPr>
      <xdr:spPr>
        <a:xfrm>
          <a:off x="1968500" y="165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27982</xdr:rowOff>
    </xdr:from>
    <xdr:ext cx="534377" cy="259045"/>
    <xdr:sp macro="" textlink="">
      <xdr:nvSpPr>
        <xdr:cNvPr id="261" name="テキスト ボックス 260"/>
        <xdr:cNvSpPr txBox="1"/>
      </xdr:nvSpPr>
      <xdr:spPr>
        <a:xfrm>
          <a:off x="1752111" y="166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126721</xdr:rowOff>
    </xdr:from>
    <xdr:to>
      <xdr:col>1</xdr:col>
      <xdr:colOff>485775</xdr:colOff>
      <xdr:row>97</xdr:row>
      <xdr:rowOff>56871</xdr:rowOff>
    </xdr:to>
    <xdr:sp macro="" textlink="">
      <xdr:nvSpPr>
        <xdr:cNvPr id="262" name="円/楕円 261"/>
        <xdr:cNvSpPr/>
      </xdr:nvSpPr>
      <xdr:spPr>
        <a:xfrm>
          <a:off x="1079500" y="165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47998</xdr:rowOff>
    </xdr:from>
    <xdr:ext cx="534377" cy="259045"/>
    <xdr:sp macro="" textlink="">
      <xdr:nvSpPr>
        <xdr:cNvPr id="263" name="テキスト ボックス 262"/>
        <xdr:cNvSpPr txBox="1"/>
      </xdr:nvSpPr>
      <xdr:spPr>
        <a:xfrm>
          <a:off x="863111" y="166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157416</xdr:rowOff>
    </xdr:from>
    <xdr:to>
      <xdr:col>15</xdr:col>
      <xdr:colOff>180975</xdr:colOff>
      <xdr:row>37</xdr:row>
      <xdr:rowOff>159703</xdr:rowOff>
    </xdr:to>
    <xdr:cxnSp macro="">
      <xdr:nvCxnSpPr>
        <xdr:cNvPr id="292" name="直線コネクタ 291"/>
        <xdr:cNvCxnSpPr/>
      </xdr:nvCxnSpPr>
      <xdr:spPr>
        <a:xfrm>
          <a:off x="9639300" y="650106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151321</xdr:rowOff>
    </xdr:from>
    <xdr:to>
      <xdr:col>14</xdr:col>
      <xdr:colOff>28575</xdr:colOff>
      <xdr:row>37</xdr:row>
      <xdr:rowOff>157416</xdr:rowOff>
    </xdr:to>
    <xdr:cxnSp macro="">
      <xdr:nvCxnSpPr>
        <xdr:cNvPr id="295" name="直線コネクタ 294"/>
        <xdr:cNvCxnSpPr/>
      </xdr:nvCxnSpPr>
      <xdr:spPr>
        <a:xfrm>
          <a:off x="8750300" y="649497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39688</xdr:rowOff>
    </xdr:from>
    <xdr:to>
      <xdr:col>12</xdr:col>
      <xdr:colOff>511175</xdr:colOff>
      <xdr:row>37</xdr:row>
      <xdr:rowOff>151321</xdr:rowOff>
    </xdr:to>
    <xdr:cxnSp macro="">
      <xdr:nvCxnSpPr>
        <xdr:cNvPr id="298" name="直線コネクタ 297"/>
        <xdr:cNvCxnSpPr/>
      </xdr:nvCxnSpPr>
      <xdr:spPr>
        <a:xfrm>
          <a:off x="7861300" y="6383338"/>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88074</xdr:rowOff>
    </xdr:from>
    <xdr:to>
      <xdr:col>11</xdr:col>
      <xdr:colOff>307975</xdr:colOff>
      <xdr:row>37</xdr:row>
      <xdr:rowOff>39688</xdr:rowOff>
    </xdr:to>
    <xdr:cxnSp macro="">
      <xdr:nvCxnSpPr>
        <xdr:cNvPr id="301" name="直線コネクタ 300"/>
        <xdr:cNvCxnSpPr/>
      </xdr:nvCxnSpPr>
      <xdr:spPr>
        <a:xfrm>
          <a:off x="6972300" y="6260274"/>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108903</xdr:rowOff>
    </xdr:from>
    <xdr:to>
      <xdr:col>15</xdr:col>
      <xdr:colOff>231775</xdr:colOff>
      <xdr:row>38</xdr:row>
      <xdr:rowOff>39053</xdr:rowOff>
    </xdr:to>
    <xdr:sp macro="" textlink="">
      <xdr:nvSpPr>
        <xdr:cNvPr id="311" name="円/楕円 310"/>
        <xdr:cNvSpPr/>
      </xdr:nvSpPr>
      <xdr:spPr>
        <a:xfrm>
          <a:off x="104267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87330</xdr:rowOff>
    </xdr:from>
    <xdr:ext cx="469744" cy="259045"/>
    <xdr:sp macro="" textlink="">
      <xdr:nvSpPr>
        <xdr:cNvPr id="312" name="労働費該当値テキスト"/>
        <xdr:cNvSpPr txBox="1"/>
      </xdr:nvSpPr>
      <xdr:spPr>
        <a:xfrm>
          <a:off x="10528300" y="64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106616</xdr:rowOff>
    </xdr:from>
    <xdr:to>
      <xdr:col>14</xdr:col>
      <xdr:colOff>79375</xdr:colOff>
      <xdr:row>38</xdr:row>
      <xdr:rowOff>36767</xdr:rowOff>
    </xdr:to>
    <xdr:sp macro="" textlink="">
      <xdr:nvSpPr>
        <xdr:cNvPr id="313" name="円/楕円 312"/>
        <xdr:cNvSpPr/>
      </xdr:nvSpPr>
      <xdr:spPr>
        <a:xfrm>
          <a:off x="9588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27894</xdr:rowOff>
    </xdr:from>
    <xdr:ext cx="469744" cy="259045"/>
    <xdr:sp macro="" textlink="">
      <xdr:nvSpPr>
        <xdr:cNvPr id="314" name="テキスト ボックス 313"/>
        <xdr:cNvSpPr txBox="1"/>
      </xdr:nvSpPr>
      <xdr:spPr>
        <a:xfrm>
          <a:off x="9404427" y="65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100521</xdr:rowOff>
    </xdr:from>
    <xdr:to>
      <xdr:col>12</xdr:col>
      <xdr:colOff>561975</xdr:colOff>
      <xdr:row>38</xdr:row>
      <xdr:rowOff>30671</xdr:rowOff>
    </xdr:to>
    <xdr:sp macro="" textlink="">
      <xdr:nvSpPr>
        <xdr:cNvPr id="315" name="円/楕円 314"/>
        <xdr:cNvSpPr/>
      </xdr:nvSpPr>
      <xdr:spPr>
        <a:xfrm>
          <a:off x="8699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21797</xdr:rowOff>
    </xdr:from>
    <xdr:ext cx="469744" cy="259045"/>
    <xdr:sp macro="" textlink="">
      <xdr:nvSpPr>
        <xdr:cNvPr id="316" name="テキスト ボックス 315"/>
        <xdr:cNvSpPr txBox="1"/>
      </xdr:nvSpPr>
      <xdr:spPr>
        <a:xfrm>
          <a:off x="8515427"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160338</xdr:rowOff>
    </xdr:from>
    <xdr:to>
      <xdr:col>11</xdr:col>
      <xdr:colOff>358775</xdr:colOff>
      <xdr:row>37</xdr:row>
      <xdr:rowOff>90488</xdr:rowOff>
    </xdr:to>
    <xdr:sp macro="" textlink="">
      <xdr:nvSpPr>
        <xdr:cNvPr id="317" name="円/楕円 316"/>
        <xdr:cNvSpPr/>
      </xdr:nvSpPr>
      <xdr:spPr>
        <a:xfrm>
          <a:off x="7810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107015</xdr:rowOff>
    </xdr:from>
    <xdr:ext cx="469744" cy="259045"/>
    <xdr:sp macro="" textlink="">
      <xdr:nvSpPr>
        <xdr:cNvPr id="318" name="テキスト ボックス 317"/>
        <xdr:cNvSpPr txBox="1"/>
      </xdr:nvSpPr>
      <xdr:spPr>
        <a:xfrm>
          <a:off x="7626427"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37274</xdr:rowOff>
    </xdr:from>
    <xdr:to>
      <xdr:col>10</xdr:col>
      <xdr:colOff>155575</xdr:colOff>
      <xdr:row>36</xdr:row>
      <xdr:rowOff>138874</xdr:rowOff>
    </xdr:to>
    <xdr:sp macro="" textlink="">
      <xdr:nvSpPr>
        <xdr:cNvPr id="319" name="円/楕円 318"/>
        <xdr:cNvSpPr/>
      </xdr:nvSpPr>
      <xdr:spPr>
        <a:xfrm>
          <a:off x="6921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155401</xdr:rowOff>
    </xdr:from>
    <xdr:ext cx="469744" cy="259045"/>
    <xdr:sp macro="" textlink="">
      <xdr:nvSpPr>
        <xdr:cNvPr id="320" name="テキスト ボックス 319"/>
        <xdr:cNvSpPr txBox="1"/>
      </xdr:nvSpPr>
      <xdr:spPr>
        <a:xfrm>
          <a:off x="6737427" y="59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17335</xdr:rowOff>
    </xdr:from>
    <xdr:to>
      <xdr:col>15</xdr:col>
      <xdr:colOff>180975</xdr:colOff>
      <xdr:row>58</xdr:row>
      <xdr:rowOff>48501</xdr:rowOff>
    </xdr:to>
    <xdr:cxnSp macro="">
      <xdr:nvCxnSpPr>
        <xdr:cNvPr id="349" name="直線コネクタ 348"/>
        <xdr:cNvCxnSpPr/>
      </xdr:nvCxnSpPr>
      <xdr:spPr>
        <a:xfrm>
          <a:off x="9639300" y="9961435"/>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17335</xdr:rowOff>
    </xdr:from>
    <xdr:to>
      <xdr:col>14</xdr:col>
      <xdr:colOff>28575</xdr:colOff>
      <xdr:row>58</xdr:row>
      <xdr:rowOff>59017</xdr:rowOff>
    </xdr:to>
    <xdr:cxnSp macro="">
      <xdr:nvCxnSpPr>
        <xdr:cNvPr id="352" name="直線コネクタ 351"/>
        <xdr:cNvCxnSpPr/>
      </xdr:nvCxnSpPr>
      <xdr:spPr>
        <a:xfrm flipV="1">
          <a:off x="8750300" y="9961435"/>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21742</xdr:rowOff>
    </xdr:from>
    <xdr:to>
      <xdr:col>12</xdr:col>
      <xdr:colOff>511175</xdr:colOff>
      <xdr:row>58</xdr:row>
      <xdr:rowOff>59017</xdr:rowOff>
    </xdr:to>
    <xdr:cxnSp macro="">
      <xdr:nvCxnSpPr>
        <xdr:cNvPr id="355" name="直線コネクタ 354"/>
        <xdr:cNvCxnSpPr/>
      </xdr:nvCxnSpPr>
      <xdr:spPr>
        <a:xfrm>
          <a:off x="7861300" y="9965842"/>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128969</xdr:rowOff>
    </xdr:from>
    <xdr:to>
      <xdr:col>11</xdr:col>
      <xdr:colOff>307975</xdr:colOff>
      <xdr:row>58</xdr:row>
      <xdr:rowOff>21742</xdr:rowOff>
    </xdr:to>
    <xdr:cxnSp macro="">
      <xdr:nvCxnSpPr>
        <xdr:cNvPr id="358" name="直線コネクタ 357"/>
        <xdr:cNvCxnSpPr/>
      </xdr:nvCxnSpPr>
      <xdr:spPr>
        <a:xfrm>
          <a:off x="6972300" y="9730169"/>
          <a:ext cx="889000" cy="2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84332</xdr:rowOff>
    </xdr:from>
    <xdr:ext cx="534377" cy="259045"/>
    <xdr:sp macro="" textlink="">
      <xdr:nvSpPr>
        <xdr:cNvPr id="362" name="テキスト ボックス 361"/>
        <xdr:cNvSpPr txBox="1"/>
      </xdr:nvSpPr>
      <xdr:spPr>
        <a:xfrm>
          <a:off x="6705111" y="10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169151</xdr:rowOff>
    </xdr:from>
    <xdr:to>
      <xdr:col>15</xdr:col>
      <xdr:colOff>231775</xdr:colOff>
      <xdr:row>58</xdr:row>
      <xdr:rowOff>99301</xdr:rowOff>
    </xdr:to>
    <xdr:sp macro="" textlink="">
      <xdr:nvSpPr>
        <xdr:cNvPr id="368" name="円/楕円 367"/>
        <xdr:cNvSpPr/>
      </xdr:nvSpPr>
      <xdr:spPr>
        <a:xfrm>
          <a:off x="10426700" y="99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147578</xdr:rowOff>
    </xdr:from>
    <xdr:ext cx="534377" cy="259045"/>
    <xdr:sp macro="" textlink="">
      <xdr:nvSpPr>
        <xdr:cNvPr id="369" name="農林水産業費該当値テキスト"/>
        <xdr:cNvSpPr txBox="1"/>
      </xdr:nvSpPr>
      <xdr:spPr>
        <a:xfrm>
          <a:off x="10528300" y="99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137985</xdr:rowOff>
    </xdr:from>
    <xdr:to>
      <xdr:col>14</xdr:col>
      <xdr:colOff>79375</xdr:colOff>
      <xdr:row>58</xdr:row>
      <xdr:rowOff>68135</xdr:rowOff>
    </xdr:to>
    <xdr:sp macro="" textlink="">
      <xdr:nvSpPr>
        <xdr:cNvPr id="370" name="円/楕円 369"/>
        <xdr:cNvSpPr/>
      </xdr:nvSpPr>
      <xdr:spPr>
        <a:xfrm>
          <a:off x="9588500" y="99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59262</xdr:rowOff>
    </xdr:from>
    <xdr:ext cx="534377" cy="259045"/>
    <xdr:sp macro="" textlink="">
      <xdr:nvSpPr>
        <xdr:cNvPr id="371" name="テキスト ボックス 370"/>
        <xdr:cNvSpPr txBox="1"/>
      </xdr:nvSpPr>
      <xdr:spPr>
        <a:xfrm>
          <a:off x="9372111" y="100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8217</xdr:rowOff>
    </xdr:from>
    <xdr:to>
      <xdr:col>12</xdr:col>
      <xdr:colOff>561975</xdr:colOff>
      <xdr:row>58</xdr:row>
      <xdr:rowOff>109817</xdr:rowOff>
    </xdr:to>
    <xdr:sp macro="" textlink="">
      <xdr:nvSpPr>
        <xdr:cNvPr id="372" name="円/楕円 371"/>
        <xdr:cNvSpPr/>
      </xdr:nvSpPr>
      <xdr:spPr>
        <a:xfrm>
          <a:off x="8699500" y="99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100944</xdr:rowOff>
    </xdr:from>
    <xdr:ext cx="534377" cy="259045"/>
    <xdr:sp macro="" textlink="">
      <xdr:nvSpPr>
        <xdr:cNvPr id="373" name="テキスト ボックス 372"/>
        <xdr:cNvSpPr txBox="1"/>
      </xdr:nvSpPr>
      <xdr:spPr>
        <a:xfrm>
          <a:off x="8483111" y="100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142392</xdr:rowOff>
    </xdr:from>
    <xdr:to>
      <xdr:col>11</xdr:col>
      <xdr:colOff>358775</xdr:colOff>
      <xdr:row>58</xdr:row>
      <xdr:rowOff>72542</xdr:rowOff>
    </xdr:to>
    <xdr:sp macro="" textlink="">
      <xdr:nvSpPr>
        <xdr:cNvPr id="374" name="円/楕円 373"/>
        <xdr:cNvSpPr/>
      </xdr:nvSpPr>
      <xdr:spPr>
        <a:xfrm>
          <a:off x="7810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89069</xdr:rowOff>
    </xdr:from>
    <xdr:ext cx="534377" cy="259045"/>
    <xdr:sp macro="" textlink="">
      <xdr:nvSpPr>
        <xdr:cNvPr id="375" name="テキスト ボックス 374"/>
        <xdr:cNvSpPr txBox="1"/>
      </xdr:nvSpPr>
      <xdr:spPr>
        <a:xfrm>
          <a:off x="7594111" y="96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78169</xdr:rowOff>
    </xdr:from>
    <xdr:to>
      <xdr:col>10</xdr:col>
      <xdr:colOff>155575</xdr:colOff>
      <xdr:row>57</xdr:row>
      <xdr:rowOff>8319</xdr:rowOff>
    </xdr:to>
    <xdr:sp macro="" textlink="">
      <xdr:nvSpPr>
        <xdr:cNvPr id="376" name="円/楕円 375"/>
        <xdr:cNvSpPr/>
      </xdr:nvSpPr>
      <xdr:spPr>
        <a:xfrm>
          <a:off x="6921500" y="96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24846</xdr:rowOff>
    </xdr:from>
    <xdr:ext cx="534377" cy="259045"/>
    <xdr:sp macro="" textlink="">
      <xdr:nvSpPr>
        <xdr:cNvPr id="377" name="テキスト ボックス 376"/>
        <xdr:cNvSpPr txBox="1"/>
      </xdr:nvSpPr>
      <xdr:spPr>
        <a:xfrm>
          <a:off x="6705111" y="94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134834</xdr:rowOff>
    </xdr:from>
    <xdr:to>
      <xdr:col>15</xdr:col>
      <xdr:colOff>180975</xdr:colOff>
      <xdr:row>75</xdr:row>
      <xdr:rowOff>155865</xdr:rowOff>
    </xdr:to>
    <xdr:cxnSp macro="">
      <xdr:nvCxnSpPr>
        <xdr:cNvPr id="408" name="直線コネクタ 407"/>
        <xdr:cNvCxnSpPr/>
      </xdr:nvCxnSpPr>
      <xdr:spPr>
        <a:xfrm flipV="1">
          <a:off x="9639300" y="12993584"/>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155865</xdr:rowOff>
    </xdr:from>
    <xdr:to>
      <xdr:col>14</xdr:col>
      <xdr:colOff>28575</xdr:colOff>
      <xdr:row>76</xdr:row>
      <xdr:rowOff>54302</xdr:rowOff>
    </xdr:to>
    <xdr:cxnSp macro="">
      <xdr:nvCxnSpPr>
        <xdr:cNvPr id="411" name="直線コネクタ 410"/>
        <xdr:cNvCxnSpPr/>
      </xdr:nvCxnSpPr>
      <xdr:spPr>
        <a:xfrm flipV="1">
          <a:off x="8750300" y="130146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54302</xdr:rowOff>
    </xdr:from>
    <xdr:to>
      <xdr:col>12</xdr:col>
      <xdr:colOff>511175</xdr:colOff>
      <xdr:row>76</xdr:row>
      <xdr:rowOff>118832</xdr:rowOff>
    </xdr:to>
    <xdr:cxnSp macro="">
      <xdr:nvCxnSpPr>
        <xdr:cNvPr id="414" name="直線コネクタ 413"/>
        <xdr:cNvCxnSpPr/>
      </xdr:nvCxnSpPr>
      <xdr:spPr>
        <a:xfrm flipV="1">
          <a:off x="7861300" y="13084502"/>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118832</xdr:rowOff>
    </xdr:from>
    <xdr:to>
      <xdr:col>11</xdr:col>
      <xdr:colOff>307975</xdr:colOff>
      <xdr:row>76</xdr:row>
      <xdr:rowOff>145611</xdr:rowOff>
    </xdr:to>
    <xdr:cxnSp macro="">
      <xdr:nvCxnSpPr>
        <xdr:cNvPr id="417" name="直線コネクタ 416"/>
        <xdr:cNvCxnSpPr/>
      </xdr:nvCxnSpPr>
      <xdr:spPr>
        <a:xfrm flipV="1">
          <a:off x="6972300" y="13149032"/>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84034</xdr:rowOff>
    </xdr:from>
    <xdr:to>
      <xdr:col>15</xdr:col>
      <xdr:colOff>231775</xdr:colOff>
      <xdr:row>76</xdr:row>
      <xdr:rowOff>14185</xdr:rowOff>
    </xdr:to>
    <xdr:sp macro="" textlink="">
      <xdr:nvSpPr>
        <xdr:cNvPr id="427" name="円/楕円 426"/>
        <xdr:cNvSpPr/>
      </xdr:nvSpPr>
      <xdr:spPr>
        <a:xfrm>
          <a:off x="10426700" y="12942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106911</xdr:rowOff>
    </xdr:from>
    <xdr:ext cx="534377" cy="259045"/>
    <xdr:sp macro="" textlink="">
      <xdr:nvSpPr>
        <xdr:cNvPr id="428" name="商工費該当値テキスト"/>
        <xdr:cNvSpPr txBox="1"/>
      </xdr:nvSpPr>
      <xdr:spPr>
        <a:xfrm>
          <a:off x="10528300" y="127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105065</xdr:rowOff>
    </xdr:from>
    <xdr:to>
      <xdr:col>14</xdr:col>
      <xdr:colOff>79375</xdr:colOff>
      <xdr:row>76</xdr:row>
      <xdr:rowOff>35215</xdr:rowOff>
    </xdr:to>
    <xdr:sp macro="" textlink="">
      <xdr:nvSpPr>
        <xdr:cNvPr id="429" name="円/楕円 428"/>
        <xdr:cNvSpPr/>
      </xdr:nvSpPr>
      <xdr:spPr>
        <a:xfrm>
          <a:off x="9588500" y="129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51742</xdr:rowOff>
    </xdr:from>
    <xdr:ext cx="534377" cy="259045"/>
    <xdr:sp macro="" textlink="">
      <xdr:nvSpPr>
        <xdr:cNvPr id="430" name="テキスト ボックス 429"/>
        <xdr:cNvSpPr txBox="1"/>
      </xdr:nvSpPr>
      <xdr:spPr>
        <a:xfrm>
          <a:off x="9372111" y="127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3502</xdr:rowOff>
    </xdr:from>
    <xdr:to>
      <xdr:col>12</xdr:col>
      <xdr:colOff>561975</xdr:colOff>
      <xdr:row>76</xdr:row>
      <xdr:rowOff>105102</xdr:rowOff>
    </xdr:to>
    <xdr:sp macro="" textlink="">
      <xdr:nvSpPr>
        <xdr:cNvPr id="431" name="円/楕円 430"/>
        <xdr:cNvSpPr/>
      </xdr:nvSpPr>
      <xdr:spPr>
        <a:xfrm>
          <a:off x="8699500" y="130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121628</xdr:rowOff>
    </xdr:from>
    <xdr:ext cx="534377" cy="259045"/>
    <xdr:sp macro="" textlink="">
      <xdr:nvSpPr>
        <xdr:cNvPr id="432" name="テキスト ボックス 431"/>
        <xdr:cNvSpPr txBox="1"/>
      </xdr:nvSpPr>
      <xdr:spPr>
        <a:xfrm>
          <a:off x="8483111" y="128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68032</xdr:rowOff>
    </xdr:from>
    <xdr:to>
      <xdr:col>11</xdr:col>
      <xdr:colOff>358775</xdr:colOff>
      <xdr:row>76</xdr:row>
      <xdr:rowOff>169632</xdr:rowOff>
    </xdr:to>
    <xdr:sp macro="" textlink="">
      <xdr:nvSpPr>
        <xdr:cNvPr id="433" name="円/楕円 432"/>
        <xdr:cNvSpPr/>
      </xdr:nvSpPr>
      <xdr:spPr>
        <a:xfrm>
          <a:off x="7810500" y="130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14709</xdr:rowOff>
    </xdr:from>
    <xdr:ext cx="534377" cy="259045"/>
    <xdr:sp macro="" textlink="">
      <xdr:nvSpPr>
        <xdr:cNvPr id="434" name="テキスト ボックス 433"/>
        <xdr:cNvSpPr txBox="1"/>
      </xdr:nvSpPr>
      <xdr:spPr>
        <a:xfrm>
          <a:off x="7594111" y="128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94811</xdr:rowOff>
    </xdr:from>
    <xdr:to>
      <xdr:col>10</xdr:col>
      <xdr:colOff>155575</xdr:colOff>
      <xdr:row>77</xdr:row>
      <xdr:rowOff>24961</xdr:rowOff>
    </xdr:to>
    <xdr:sp macro="" textlink="">
      <xdr:nvSpPr>
        <xdr:cNvPr id="435" name="円/楕円 434"/>
        <xdr:cNvSpPr/>
      </xdr:nvSpPr>
      <xdr:spPr>
        <a:xfrm>
          <a:off x="6921500" y="131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41488</xdr:rowOff>
    </xdr:from>
    <xdr:ext cx="534377" cy="259045"/>
    <xdr:sp macro="" textlink="">
      <xdr:nvSpPr>
        <xdr:cNvPr id="436" name="テキスト ボックス 435"/>
        <xdr:cNvSpPr txBox="1"/>
      </xdr:nvSpPr>
      <xdr:spPr>
        <a:xfrm>
          <a:off x="6705111" y="12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26567</xdr:rowOff>
    </xdr:from>
    <xdr:to>
      <xdr:col>15</xdr:col>
      <xdr:colOff>180975</xdr:colOff>
      <xdr:row>99</xdr:row>
      <xdr:rowOff>32883</xdr:rowOff>
    </xdr:to>
    <xdr:cxnSp macro="">
      <xdr:nvCxnSpPr>
        <xdr:cNvPr id="467" name="直線コネクタ 466"/>
        <xdr:cNvCxnSpPr/>
      </xdr:nvCxnSpPr>
      <xdr:spPr>
        <a:xfrm>
          <a:off x="9639300" y="17000117"/>
          <a:ext cx="8382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25116</xdr:rowOff>
    </xdr:from>
    <xdr:to>
      <xdr:col>14</xdr:col>
      <xdr:colOff>28575</xdr:colOff>
      <xdr:row>99</xdr:row>
      <xdr:rowOff>26567</xdr:rowOff>
    </xdr:to>
    <xdr:cxnSp macro="">
      <xdr:nvCxnSpPr>
        <xdr:cNvPr id="470" name="直線コネクタ 469"/>
        <xdr:cNvCxnSpPr/>
      </xdr:nvCxnSpPr>
      <xdr:spPr>
        <a:xfrm>
          <a:off x="8750300" y="16998666"/>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25116</xdr:rowOff>
    </xdr:from>
    <xdr:to>
      <xdr:col>12</xdr:col>
      <xdr:colOff>511175</xdr:colOff>
      <xdr:row>99</xdr:row>
      <xdr:rowOff>34213</xdr:rowOff>
    </xdr:to>
    <xdr:cxnSp macro="">
      <xdr:nvCxnSpPr>
        <xdr:cNvPr id="473" name="直線コネクタ 472"/>
        <xdr:cNvCxnSpPr/>
      </xdr:nvCxnSpPr>
      <xdr:spPr>
        <a:xfrm flipV="1">
          <a:off x="7861300" y="16998666"/>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34213</xdr:rowOff>
    </xdr:from>
    <xdr:to>
      <xdr:col>11</xdr:col>
      <xdr:colOff>307975</xdr:colOff>
      <xdr:row>99</xdr:row>
      <xdr:rowOff>50054</xdr:rowOff>
    </xdr:to>
    <xdr:cxnSp macro="">
      <xdr:nvCxnSpPr>
        <xdr:cNvPr id="476" name="直線コネクタ 475"/>
        <xdr:cNvCxnSpPr/>
      </xdr:nvCxnSpPr>
      <xdr:spPr>
        <a:xfrm flipV="1">
          <a:off x="6972300" y="17007763"/>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153533</xdr:rowOff>
    </xdr:from>
    <xdr:to>
      <xdr:col>15</xdr:col>
      <xdr:colOff>231775</xdr:colOff>
      <xdr:row>99</xdr:row>
      <xdr:rowOff>83683</xdr:rowOff>
    </xdr:to>
    <xdr:sp macro="" textlink="">
      <xdr:nvSpPr>
        <xdr:cNvPr id="486" name="円/楕円 485"/>
        <xdr:cNvSpPr/>
      </xdr:nvSpPr>
      <xdr:spPr>
        <a:xfrm>
          <a:off x="10426700" y="169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147217</xdr:rowOff>
    </xdr:from>
    <xdr:to>
      <xdr:col>14</xdr:col>
      <xdr:colOff>79375</xdr:colOff>
      <xdr:row>99</xdr:row>
      <xdr:rowOff>77367</xdr:rowOff>
    </xdr:to>
    <xdr:sp macro="" textlink="">
      <xdr:nvSpPr>
        <xdr:cNvPr id="488" name="円/楕円 487"/>
        <xdr:cNvSpPr/>
      </xdr:nvSpPr>
      <xdr:spPr>
        <a:xfrm>
          <a:off x="9588500" y="169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68494</xdr:rowOff>
    </xdr:from>
    <xdr:ext cx="534377" cy="259045"/>
    <xdr:sp macro="" textlink="">
      <xdr:nvSpPr>
        <xdr:cNvPr id="489" name="テキスト ボックス 488"/>
        <xdr:cNvSpPr txBox="1"/>
      </xdr:nvSpPr>
      <xdr:spPr>
        <a:xfrm>
          <a:off x="9372111" y="170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145766</xdr:rowOff>
    </xdr:from>
    <xdr:to>
      <xdr:col>12</xdr:col>
      <xdr:colOff>561975</xdr:colOff>
      <xdr:row>99</xdr:row>
      <xdr:rowOff>75916</xdr:rowOff>
    </xdr:to>
    <xdr:sp macro="" textlink="">
      <xdr:nvSpPr>
        <xdr:cNvPr id="490" name="円/楕円 489"/>
        <xdr:cNvSpPr/>
      </xdr:nvSpPr>
      <xdr:spPr>
        <a:xfrm>
          <a:off x="8699500" y="169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67043</xdr:rowOff>
    </xdr:from>
    <xdr:ext cx="534377" cy="259045"/>
    <xdr:sp macro="" textlink="">
      <xdr:nvSpPr>
        <xdr:cNvPr id="491" name="テキスト ボックス 490"/>
        <xdr:cNvSpPr txBox="1"/>
      </xdr:nvSpPr>
      <xdr:spPr>
        <a:xfrm>
          <a:off x="8483111" y="170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154863</xdr:rowOff>
    </xdr:from>
    <xdr:to>
      <xdr:col>11</xdr:col>
      <xdr:colOff>358775</xdr:colOff>
      <xdr:row>99</xdr:row>
      <xdr:rowOff>85013</xdr:rowOff>
    </xdr:to>
    <xdr:sp macro="" textlink="">
      <xdr:nvSpPr>
        <xdr:cNvPr id="492" name="円/楕円 491"/>
        <xdr:cNvSpPr/>
      </xdr:nvSpPr>
      <xdr:spPr>
        <a:xfrm>
          <a:off x="7810500" y="169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76140</xdr:rowOff>
    </xdr:from>
    <xdr:ext cx="534377" cy="259045"/>
    <xdr:sp macro="" textlink="">
      <xdr:nvSpPr>
        <xdr:cNvPr id="493" name="テキスト ボックス 492"/>
        <xdr:cNvSpPr txBox="1"/>
      </xdr:nvSpPr>
      <xdr:spPr>
        <a:xfrm>
          <a:off x="7594111" y="170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170704</xdr:rowOff>
    </xdr:from>
    <xdr:to>
      <xdr:col>10</xdr:col>
      <xdr:colOff>155575</xdr:colOff>
      <xdr:row>99</xdr:row>
      <xdr:rowOff>100854</xdr:rowOff>
    </xdr:to>
    <xdr:sp macro="" textlink="">
      <xdr:nvSpPr>
        <xdr:cNvPr id="494" name="円/楕円 493"/>
        <xdr:cNvSpPr/>
      </xdr:nvSpPr>
      <xdr:spPr>
        <a:xfrm>
          <a:off x="6921500" y="169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91981</xdr:rowOff>
    </xdr:from>
    <xdr:ext cx="534377" cy="259045"/>
    <xdr:sp macro="" textlink="">
      <xdr:nvSpPr>
        <xdr:cNvPr id="495" name="テキスト ボックス 494"/>
        <xdr:cNvSpPr txBox="1"/>
      </xdr:nvSpPr>
      <xdr:spPr>
        <a:xfrm>
          <a:off x="6705111" y="170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105220</xdr:rowOff>
    </xdr:from>
    <xdr:to>
      <xdr:col>23</xdr:col>
      <xdr:colOff>517525</xdr:colOff>
      <xdr:row>37</xdr:row>
      <xdr:rowOff>139871</xdr:rowOff>
    </xdr:to>
    <xdr:cxnSp macro="">
      <xdr:nvCxnSpPr>
        <xdr:cNvPr id="524" name="直線コネクタ 523"/>
        <xdr:cNvCxnSpPr/>
      </xdr:nvCxnSpPr>
      <xdr:spPr>
        <a:xfrm flipV="1">
          <a:off x="15481300" y="6448870"/>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139871</xdr:rowOff>
    </xdr:from>
    <xdr:to>
      <xdr:col>22</xdr:col>
      <xdr:colOff>365125</xdr:colOff>
      <xdr:row>37</xdr:row>
      <xdr:rowOff>141110</xdr:rowOff>
    </xdr:to>
    <xdr:cxnSp macro="">
      <xdr:nvCxnSpPr>
        <xdr:cNvPr id="527" name="直線コネクタ 526"/>
        <xdr:cNvCxnSpPr/>
      </xdr:nvCxnSpPr>
      <xdr:spPr>
        <a:xfrm flipV="1">
          <a:off x="14592300" y="648352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141110</xdr:rowOff>
    </xdr:from>
    <xdr:to>
      <xdr:col>21</xdr:col>
      <xdr:colOff>161925</xdr:colOff>
      <xdr:row>38</xdr:row>
      <xdr:rowOff>25114</xdr:rowOff>
    </xdr:to>
    <xdr:cxnSp macro="">
      <xdr:nvCxnSpPr>
        <xdr:cNvPr id="530" name="直線コネクタ 529"/>
        <xdr:cNvCxnSpPr/>
      </xdr:nvCxnSpPr>
      <xdr:spPr>
        <a:xfrm flipV="1">
          <a:off x="13703300" y="6484760"/>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16104</xdr:rowOff>
    </xdr:from>
    <xdr:to>
      <xdr:col>19</xdr:col>
      <xdr:colOff>644525</xdr:colOff>
      <xdr:row>38</xdr:row>
      <xdr:rowOff>25114</xdr:rowOff>
    </xdr:to>
    <xdr:cxnSp macro="">
      <xdr:nvCxnSpPr>
        <xdr:cNvPr id="533" name="直線コネクタ 532"/>
        <xdr:cNvCxnSpPr/>
      </xdr:nvCxnSpPr>
      <xdr:spPr>
        <a:xfrm>
          <a:off x="12814300" y="6531204"/>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54420</xdr:rowOff>
    </xdr:from>
    <xdr:to>
      <xdr:col>23</xdr:col>
      <xdr:colOff>568325</xdr:colOff>
      <xdr:row>37</xdr:row>
      <xdr:rowOff>156020</xdr:rowOff>
    </xdr:to>
    <xdr:sp macro="" textlink="">
      <xdr:nvSpPr>
        <xdr:cNvPr id="543" name="円/楕円 542"/>
        <xdr:cNvSpPr/>
      </xdr:nvSpPr>
      <xdr:spPr>
        <a:xfrm>
          <a:off x="162687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140797</xdr:rowOff>
    </xdr:from>
    <xdr:ext cx="534377" cy="259045"/>
    <xdr:sp macro="" textlink="">
      <xdr:nvSpPr>
        <xdr:cNvPr id="544" name="消防費該当値テキスト"/>
        <xdr:cNvSpPr txBox="1"/>
      </xdr:nvSpPr>
      <xdr:spPr>
        <a:xfrm>
          <a:off x="16370300" y="6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89071</xdr:rowOff>
    </xdr:from>
    <xdr:to>
      <xdr:col>22</xdr:col>
      <xdr:colOff>415925</xdr:colOff>
      <xdr:row>38</xdr:row>
      <xdr:rowOff>19221</xdr:rowOff>
    </xdr:to>
    <xdr:sp macro="" textlink="">
      <xdr:nvSpPr>
        <xdr:cNvPr id="545" name="円/楕円 544"/>
        <xdr:cNvSpPr/>
      </xdr:nvSpPr>
      <xdr:spPr>
        <a:xfrm>
          <a:off x="15430500" y="64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10348</xdr:rowOff>
    </xdr:from>
    <xdr:ext cx="534377" cy="259045"/>
    <xdr:sp macro="" textlink="">
      <xdr:nvSpPr>
        <xdr:cNvPr id="546" name="テキスト ボックス 545"/>
        <xdr:cNvSpPr txBox="1"/>
      </xdr:nvSpPr>
      <xdr:spPr>
        <a:xfrm>
          <a:off x="15214111" y="65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90310</xdr:rowOff>
    </xdr:from>
    <xdr:to>
      <xdr:col>21</xdr:col>
      <xdr:colOff>212725</xdr:colOff>
      <xdr:row>38</xdr:row>
      <xdr:rowOff>20459</xdr:rowOff>
    </xdr:to>
    <xdr:sp macro="" textlink="">
      <xdr:nvSpPr>
        <xdr:cNvPr id="547" name="円/楕円 546"/>
        <xdr:cNvSpPr/>
      </xdr:nvSpPr>
      <xdr:spPr>
        <a:xfrm>
          <a:off x="14541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11587</xdr:rowOff>
    </xdr:from>
    <xdr:ext cx="534377" cy="259045"/>
    <xdr:sp macro="" textlink="">
      <xdr:nvSpPr>
        <xdr:cNvPr id="548" name="テキスト ボックス 547"/>
        <xdr:cNvSpPr txBox="1"/>
      </xdr:nvSpPr>
      <xdr:spPr>
        <a:xfrm>
          <a:off x="14325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145764</xdr:rowOff>
    </xdr:from>
    <xdr:to>
      <xdr:col>20</xdr:col>
      <xdr:colOff>9525</xdr:colOff>
      <xdr:row>38</xdr:row>
      <xdr:rowOff>75915</xdr:rowOff>
    </xdr:to>
    <xdr:sp macro="" textlink="">
      <xdr:nvSpPr>
        <xdr:cNvPr id="549" name="円/楕円 548"/>
        <xdr:cNvSpPr/>
      </xdr:nvSpPr>
      <xdr:spPr>
        <a:xfrm>
          <a:off x="13652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67041</xdr:rowOff>
    </xdr:from>
    <xdr:ext cx="534377" cy="259045"/>
    <xdr:sp macro="" textlink="">
      <xdr:nvSpPr>
        <xdr:cNvPr id="550" name="テキスト ボックス 549"/>
        <xdr:cNvSpPr txBox="1"/>
      </xdr:nvSpPr>
      <xdr:spPr>
        <a:xfrm>
          <a:off x="13436111" y="65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136754</xdr:rowOff>
    </xdr:from>
    <xdr:to>
      <xdr:col>18</xdr:col>
      <xdr:colOff>492125</xdr:colOff>
      <xdr:row>38</xdr:row>
      <xdr:rowOff>66904</xdr:rowOff>
    </xdr:to>
    <xdr:sp macro="" textlink="">
      <xdr:nvSpPr>
        <xdr:cNvPr id="551" name="円/楕円 550"/>
        <xdr:cNvSpPr/>
      </xdr:nvSpPr>
      <xdr:spPr>
        <a:xfrm>
          <a:off x="12763500" y="64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58031</xdr:rowOff>
    </xdr:from>
    <xdr:ext cx="534377" cy="259045"/>
    <xdr:sp macro="" textlink="">
      <xdr:nvSpPr>
        <xdr:cNvPr id="552" name="テキスト ボックス 551"/>
        <xdr:cNvSpPr txBox="1"/>
      </xdr:nvSpPr>
      <xdr:spPr>
        <a:xfrm>
          <a:off x="12547111" y="65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33330</xdr:rowOff>
    </xdr:from>
    <xdr:to>
      <xdr:col>23</xdr:col>
      <xdr:colOff>517525</xdr:colOff>
      <xdr:row>58</xdr:row>
      <xdr:rowOff>42759</xdr:rowOff>
    </xdr:to>
    <xdr:cxnSp macro="">
      <xdr:nvCxnSpPr>
        <xdr:cNvPr id="586" name="直線コネクタ 585"/>
        <xdr:cNvCxnSpPr/>
      </xdr:nvCxnSpPr>
      <xdr:spPr>
        <a:xfrm flipV="1">
          <a:off x="15481300" y="9977430"/>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4897</xdr:rowOff>
    </xdr:from>
    <xdr:to>
      <xdr:col>22</xdr:col>
      <xdr:colOff>365125</xdr:colOff>
      <xdr:row>58</xdr:row>
      <xdr:rowOff>42759</xdr:rowOff>
    </xdr:to>
    <xdr:cxnSp macro="">
      <xdr:nvCxnSpPr>
        <xdr:cNvPr id="589" name="直線コネクタ 588"/>
        <xdr:cNvCxnSpPr/>
      </xdr:nvCxnSpPr>
      <xdr:spPr>
        <a:xfrm>
          <a:off x="14592300" y="9606097"/>
          <a:ext cx="889000" cy="38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4897</xdr:rowOff>
    </xdr:from>
    <xdr:to>
      <xdr:col>21</xdr:col>
      <xdr:colOff>161925</xdr:colOff>
      <xdr:row>56</xdr:row>
      <xdr:rowOff>61919</xdr:rowOff>
    </xdr:to>
    <xdr:cxnSp macro="">
      <xdr:nvCxnSpPr>
        <xdr:cNvPr id="592" name="直線コネクタ 591"/>
        <xdr:cNvCxnSpPr/>
      </xdr:nvCxnSpPr>
      <xdr:spPr>
        <a:xfrm flipV="1">
          <a:off x="13703300" y="9606097"/>
          <a:ext cx="889000" cy="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61919</xdr:rowOff>
    </xdr:from>
    <xdr:to>
      <xdr:col>19</xdr:col>
      <xdr:colOff>644525</xdr:colOff>
      <xdr:row>57</xdr:row>
      <xdr:rowOff>127584</xdr:rowOff>
    </xdr:to>
    <xdr:cxnSp macro="">
      <xdr:nvCxnSpPr>
        <xdr:cNvPr id="595" name="直線コネクタ 594"/>
        <xdr:cNvCxnSpPr/>
      </xdr:nvCxnSpPr>
      <xdr:spPr>
        <a:xfrm flipV="1">
          <a:off x="12814300" y="9663119"/>
          <a:ext cx="889000" cy="2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153980</xdr:rowOff>
    </xdr:from>
    <xdr:to>
      <xdr:col>23</xdr:col>
      <xdr:colOff>568325</xdr:colOff>
      <xdr:row>58</xdr:row>
      <xdr:rowOff>84130</xdr:rowOff>
    </xdr:to>
    <xdr:sp macro="" textlink="">
      <xdr:nvSpPr>
        <xdr:cNvPr id="605" name="円/楕円 604"/>
        <xdr:cNvSpPr/>
      </xdr:nvSpPr>
      <xdr:spPr>
        <a:xfrm>
          <a:off x="16268700" y="99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132407</xdr:rowOff>
    </xdr:from>
    <xdr:ext cx="534377" cy="259045"/>
    <xdr:sp macro="" textlink="">
      <xdr:nvSpPr>
        <xdr:cNvPr id="606" name="教育費該当値テキスト"/>
        <xdr:cNvSpPr txBox="1"/>
      </xdr:nvSpPr>
      <xdr:spPr>
        <a:xfrm>
          <a:off x="16370300" y="99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163409</xdr:rowOff>
    </xdr:from>
    <xdr:to>
      <xdr:col>22</xdr:col>
      <xdr:colOff>415925</xdr:colOff>
      <xdr:row>58</xdr:row>
      <xdr:rowOff>93559</xdr:rowOff>
    </xdr:to>
    <xdr:sp macro="" textlink="">
      <xdr:nvSpPr>
        <xdr:cNvPr id="607" name="円/楕円 606"/>
        <xdr:cNvSpPr/>
      </xdr:nvSpPr>
      <xdr:spPr>
        <a:xfrm>
          <a:off x="15430500" y="99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84686</xdr:rowOff>
    </xdr:from>
    <xdr:ext cx="534377" cy="259045"/>
    <xdr:sp macro="" textlink="">
      <xdr:nvSpPr>
        <xdr:cNvPr id="608" name="テキスト ボックス 607"/>
        <xdr:cNvSpPr txBox="1"/>
      </xdr:nvSpPr>
      <xdr:spPr>
        <a:xfrm>
          <a:off x="15214111" y="10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125547</xdr:rowOff>
    </xdr:from>
    <xdr:to>
      <xdr:col>21</xdr:col>
      <xdr:colOff>212725</xdr:colOff>
      <xdr:row>56</xdr:row>
      <xdr:rowOff>55697</xdr:rowOff>
    </xdr:to>
    <xdr:sp macro="" textlink="">
      <xdr:nvSpPr>
        <xdr:cNvPr id="609" name="円/楕円 608"/>
        <xdr:cNvSpPr/>
      </xdr:nvSpPr>
      <xdr:spPr>
        <a:xfrm>
          <a:off x="14541500" y="9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72224</xdr:rowOff>
    </xdr:from>
    <xdr:ext cx="534377" cy="259045"/>
    <xdr:sp macro="" textlink="">
      <xdr:nvSpPr>
        <xdr:cNvPr id="610" name="テキスト ボックス 609"/>
        <xdr:cNvSpPr txBox="1"/>
      </xdr:nvSpPr>
      <xdr:spPr>
        <a:xfrm>
          <a:off x="14325111" y="93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11119</xdr:rowOff>
    </xdr:from>
    <xdr:to>
      <xdr:col>20</xdr:col>
      <xdr:colOff>9525</xdr:colOff>
      <xdr:row>56</xdr:row>
      <xdr:rowOff>112719</xdr:rowOff>
    </xdr:to>
    <xdr:sp macro="" textlink="">
      <xdr:nvSpPr>
        <xdr:cNvPr id="611" name="円/楕円 610"/>
        <xdr:cNvSpPr/>
      </xdr:nvSpPr>
      <xdr:spPr>
        <a:xfrm>
          <a:off x="13652500" y="96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129246</xdr:rowOff>
    </xdr:from>
    <xdr:ext cx="534377" cy="259045"/>
    <xdr:sp macro="" textlink="">
      <xdr:nvSpPr>
        <xdr:cNvPr id="612" name="テキスト ボックス 611"/>
        <xdr:cNvSpPr txBox="1"/>
      </xdr:nvSpPr>
      <xdr:spPr>
        <a:xfrm>
          <a:off x="13436111" y="93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76784</xdr:rowOff>
    </xdr:from>
    <xdr:to>
      <xdr:col>18</xdr:col>
      <xdr:colOff>492125</xdr:colOff>
      <xdr:row>58</xdr:row>
      <xdr:rowOff>6934</xdr:rowOff>
    </xdr:to>
    <xdr:sp macro="" textlink="">
      <xdr:nvSpPr>
        <xdr:cNvPr id="613" name="円/楕円 612"/>
        <xdr:cNvSpPr/>
      </xdr:nvSpPr>
      <xdr:spPr>
        <a:xfrm>
          <a:off x="12763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169511</xdr:rowOff>
    </xdr:from>
    <xdr:ext cx="534377" cy="259045"/>
    <xdr:sp macro="" textlink="">
      <xdr:nvSpPr>
        <xdr:cNvPr id="614" name="テキスト ボックス 613"/>
        <xdr:cNvSpPr txBox="1"/>
      </xdr:nvSpPr>
      <xdr:spPr>
        <a:xfrm>
          <a:off x="12547111" y="9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43231</xdr:rowOff>
    </xdr:from>
    <xdr:to>
      <xdr:col>23</xdr:col>
      <xdr:colOff>517525</xdr:colOff>
      <xdr:row>79</xdr:row>
      <xdr:rowOff>44374</xdr:rowOff>
    </xdr:to>
    <xdr:cxnSp macro="">
      <xdr:nvCxnSpPr>
        <xdr:cNvPr id="643" name="直線コネクタ 642"/>
        <xdr:cNvCxnSpPr/>
      </xdr:nvCxnSpPr>
      <xdr:spPr>
        <a:xfrm flipV="1">
          <a:off x="15481300" y="1358778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43250</xdr:rowOff>
    </xdr:from>
    <xdr:to>
      <xdr:col>22</xdr:col>
      <xdr:colOff>365125</xdr:colOff>
      <xdr:row>79</xdr:row>
      <xdr:rowOff>44374</xdr:rowOff>
    </xdr:to>
    <xdr:cxnSp macro="">
      <xdr:nvCxnSpPr>
        <xdr:cNvPr id="646" name="直線コネクタ 645"/>
        <xdr:cNvCxnSpPr/>
      </xdr:nvCxnSpPr>
      <xdr:spPr>
        <a:xfrm>
          <a:off x="14592300" y="1358780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43250</xdr:rowOff>
    </xdr:from>
    <xdr:to>
      <xdr:col>21</xdr:col>
      <xdr:colOff>161925</xdr:colOff>
      <xdr:row>79</xdr:row>
      <xdr:rowOff>44343</xdr:rowOff>
    </xdr:to>
    <xdr:cxnSp macro="">
      <xdr:nvCxnSpPr>
        <xdr:cNvPr id="649" name="直線コネクタ 648"/>
        <xdr:cNvCxnSpPr/>
      </xdr:nvCxnSpPr>
      <xdr:spPr>
        <a:xfrm flipV="1">
          <a:off x="13703300" y="1358780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43932</xdr:rowOff>
    </xdr:from>
    <xdr:to>
      <xdr:col>19</xdr:col>
      <xdr:colOff>644525</xdr:colOff>
      <xdr:row>79</xdr:row>
      <xdr:rowOff>44343</xdr:rowOff>
    </xdr:to>
    <xdr:cxnSp macro="">
      <xdr:nvCxnSpPr>
        <xdr:cNvPr id="652" name="直線コネクタ 651"/>
        <xdr:cNvCxnSpPr/>
      </xdr:nvCxnSpPr>
      <xdr:spPr>
        <a:xfrm>
          <a:off x="12814300" y="1358848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163881</xdr:rowOff>
    </xdr:from>
    <xdr:to>
      <xdr:col>23</xdr:col>
      <xdr:colOff>568325</xdr:colOff>
      <xdr:row>79</xdr:row>
      <xdr:rowOff>94031</xdr:rowOff>
    </xdr:to>
    <xdr:sp macro="" textlink="">
      <xdr:nvSpPr>
        <xdr:cNvPr id="662" name="円/楕円 661"/>
        <xdr:cNvSpPr/>
      </xdr:nvSpPr>
      <xdr:spPr>
        <a:xfrm>
          <a:off x="162687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64" name="円/楕円 663"/>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86301</xdr:rowOff>
    </xdr:from>
    <xdr:ext cx="313932" cy="259045"/>
    <xdr:sp macro="" textlink="">
      <xdr:nvSpPr>
        <xdr:cNvPr id="665" name="テキスト ボックス 664"/>
        <xdr:cNvSpPr txBox="1"/>
      </xdr:nvSpPr>
      <xdr:spPr>
        <a:xfrm>
          <a:off x="15324333" y="13630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163900</xdr:rowOff>
    </xdr:from>
    <xdr:to>
      <xdr:col>21</xdr:col>
      <xdr:colOff>212725</xdr:colOff>
      <xdr:row>79</xdr:row>
      <xdr:rowOff>94050</xdr:rowOff>
    </xdr:to>
    <xdr:sp macro="" textlink="">
      <xdr:nvSpPr>
        <xdr:cNvPr id="666" name="円/楕円 665"/>
        <xdr:cNvSpPr/>
      </xdr:nvSpPr>
      <xdr:spPr>
        <a:xfrm>
          <a:off x="14541500" y="13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85177</xdr:rowOff>
    </xdr:from>
    <xdr:ext cx="378565" cy="259045"/>
    <xdr:sp macro="" textlink="">
      <xdr:nvSpPr>
        <xdr:cNvPr id="667" name="テキスト ボックス 666"/>
        <xdr:cNvSpPr txBox="1"/>
      </xdr:nvSpPr>
      <xdr:spPr>
        <a:xfrm>
          <a:off x="14403017" y="1362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164993</xdr:rowOff>
    </xdr:from>
    <xdr:to>
      <xdr:col>20</xdr:col>
      <xdr:colOff>9525</xdr:colOff>
      <xdr:row>79</xdr:row>
      <xdr:rowOff>95143</xdr:rowOff>
    </xdr:to>
    <xdr:sp macro="" textlink="">
      <xdr:nvSpPr>
        <xdr:cNvPr id="668" name="円/楕円 667"/>
        <xdr:cNvSpPr/>
      </xdr:nvSpPr>
      <xdr:spPr>
        <a:xfrm>
          <a:off x="13652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86270</xdr:rowOff>
    </xdr:from>
    <xdr:ext cx="313932" cy="259045"/>
    <xdr:sp macro="" textlink="">
      <xdr:nvSpPr>
        <xdr:cNvPr id="669" name="テキスト ボックス 668"/>
        <xdr:cNvSpPr txBox="1"/>
      </xdr:nvSpPr>
      <xdr:spPr>
        <a:xfrm>
          <a:off x="13546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164582</xdr:rowOff>
    </xdr:from>
    <xdr:to>
      <xdr:col>18</xdr:col>
      <xdr:colOff>492125</xdr:colOff>
      <xdr:row>79</xdr:row>
      <xdr:rowOff>94732</xdr:rowOff>
    </xdr:to>
    <xdr:sp macro="" textlink="">
      <xdr:nvSpPr>
        <xdr:cNvPr id="670" name="円/楕円 669"/>
        <xdr:cNvSpPr/>
      </xdr:nvSpPr>
      <xdr:spPr>
        <a:xfrm>
          <a:off x="12763500" y="135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85859</xdr:rowOff>
    </xdr:from>
    <xdr:ext cx="378565" cy="259045"/>
    <xdr:sp macro="" textlink="">
      <xdr:nvSpPr>
        <xdr:cNvPr id="671" name="テキスト ボックス 670"/>
        <xdr:cNvSpPr txBox="1"/>
      </xdr:nvSpPr>
      <xdr:spPr>
        <a:xfrm>
          <a:off x="12625017" y="136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107217</xdr:rowOff>
    </xdr:from>
    <xdr:to>
      <xdr:col>23</xdr:col>
      <xdr:colOff>517525</xdr:colOff>
      <xdr:row>97</xdr:row>
      <xdr:rowOff>125516</xdr:rowOff>
    </xdr:to>
    <xdr:cxnSp macro="">
      <xdr:nvCxnSpPr>
        <xdr:cNvPr id="702" name="直線コネクタ 701"/>
        <xdr:cNvCxnSpPr/>
      </xdr:nvCxnSpPr>
      <xdr:spPr>
        <a:xfrm flipV="1">
          <a:off x="15481300" y="16737867"/>
          <a:ext cx="8382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115719</xdr:rowOff>
    </xdr:from>
    <xdr:to>
      <xdr:col>22</xdr:col>
      <xdr:colOff>365125</xdr:colOff>
      <xdr:row>97</xdr:row>
      <xdr:rowOff>125516</xdr:rowOff>
    </xdr:to>
    <xdr:cxnSp macro="">
      <xdr:nvCxnSpPr>
        <xdr:cNvPr id="705" name="直線コネクタ 704"/>
        <xdr:cNvCxnSpPr/>
      </xdr:nvCxnSpPr>
      <xdr:spPr>
        <a:xfrm>
          <a:off x="14592300" y="16746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103222</xdr:rowOff>
    </xdr:from>
    <xdr:to>
      <xdr:col>21</xdr:col>
      <xdr:colOff>161925</xdr:colOff>
      <xdr:row>97</xdr:row>
      <xdr:rowOff>115719</xdr:rowOff>
    </xdr:to>
    <xdr:cxnSp macro="">
      <xdr:nvCxnSpPr>
        <xdr:cNvPr id="708" name="直線コネクタ 707"/>
        <xdr:cNvCxnSpPr/>
      </xdr:nvCxnSpPr>
      <xdr:spPr>
        <a:xfrm>
          <a:off x="13703300" y="1673387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86491</xdr:rowOff>
    </xdr:from>
    <xdr:to>
      <xdr:col>19</xdr:col>
      <xdr:colOff>644525</xdr:colOff>
      <xdr:row>97</xdr:row>
      <xdr:rowOff>103222</xdr:rowOff>
    </xdr:to>
    <xdr:cxnSp macro="">
      <xdr:nvCxnSpPr>
        <xdr:cNvPr id="711" name="直線コネクタ 710"/>
        <xdr:cNvCxnSpPr/>
      </xdr:nvCxnSpPr>
      <xdr:spPr>
        <a:xfrm>
          <a:off x="12814300" y="16717141"/>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56417</xdr:rowOff>
    </xdr:from>
    <xdr:to>
      <xdr:col>23</xdr:col>
      <xdr:colOff>568325</xdr:colOff>
      <xdr:row>97</xdr:row>
      <xdr:rowOff>158017</xdr:rowOff>
    </xdr:to>
    <xdr:sp macro="" textlink="">
      <xdr:nvSpPr>
        <xdr:cNvPr id="721" name="円/楕円 720"/>
        <xdr:cNvSpPr/>
      </xdr:nvSpPr>
      <xdr:spPr>
        <a:xfrm>
          <a:off x="16268700" y="166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34844</xdr:rowOff>
    </xdr:from>
    <xdr:ext cx="534377" cy="259045"/>
    <xdr:sp macro="" textlink="">
      <xdr:nvSpPr>
        <xdr:cNvPr id="722" name="公債費該当値テキスト"/>
        <xdr:cNvSpPr txBox="1"/>
      </xdr:nvSpPr>
      <xdr:spPr>
        <a:xfrm>
          <a:off x="16370300" y="166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74716</xdr:rowOff>
    </xdr:from>
    <xdr:to>
      <xdr:col>22</xdr:col>
      <xdr:colOff>415925</xdr:colOff>
      <xdr:row>98</xdr:row>
      <xdr:rowOff>4866</xdr:rowOff>
    </xdr:to>
    <xdr:sp macro="" textlink="">
      <xdr:nvSpPr>
        <xdr:cNvPr id="723" name="円/楕円 722"/>
        <xdr:cNvSpPr/>
      </xdr:nvSpPr>
      <xdr:spPr>
        <a:xfrm>
          <a:off x="15430500" y="16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167443</xdr:rowOff>
    </xdr:from>
    <xdr:ext cx="534377" cy="259045"/>
    <xdr:sp macro="" textlink="">
      <xdr:nvSpPr>
        <xdr:cNvPr id="724" name="テキスト ボックス 723"/>
        <xdr:cNvSpPr txBox="1"/>
      </xdr:nvSpPr>
      <xdr:spPr>
        <a:xfrm>
          <a:off x="15214111" y="16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64919</xdr:rowOff>
    </xdr:from>
    <xdr:to>
      <xdr:col>21</xdr:col>
      <xdr:colOff>212725</xdr:colOff>
      <xdr:row>97</xdr:row>
      <xdr:rowOff>166519</xdr:rowOff>
    </xdr:to>
    <xdr:sp macro="" textlink="">
      <xdr:nvSpPr>
        <xdr:cNvPr id="725" name="円/楕円 724"/>
        <xdr:cNvSpPr/>
      </xdr:nvSpPr>
      <xdr:spPr>
        <a:xfrm>
          <a:off x="14541500" y="166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157646</xdr:rowOff>
    </xdr:from>
    <xdr:ext cx="534377" cy="259045"/>
    <xdr:sp macro="" textlink="">
      <xdr:nvSpPr>
        <xdr:cNvPr id="726" name="テキスト ボックス 725"/>
        <xdr:cNvSpPr txBox="1"/>
      </xdr:nvSpPr>
      <xdr:spPr>
        <a:xfrm>
          <a:off x="14325111" y="16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52422</xdr:rowOff>
    </xdr:from>
    <xdr:to>
      <xdr:col>20</xdr:col>
      <xdr:colOff>9525</xdr:colOff>
      <xdr:row>97</xdr:row>
      <xdr:rowOff>154022</xdr:rowOff>
    </xdr:to>
    <xdr:sp macro="" textlink="">
      <xdr:nvSpPr>
        <xdr:cNvPr id="727" name="円/楕円 726"/>
        <xdr:cNvSpPr/>
      </xdr:nvSpPr>
      <xdr:spPr>
        <a:xfrm>
          <a:off x="13652500" y="166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145149</xdr:rowOff>
    </xdr:from>
    <xdr:ext cx="534377" cy="259045"/>
    <xdr:sp macro="" textlink="">
      <xdr:nvSpPr>
        <xdr:cNvPr id="728" name="テキスト ボックス 727"/>
        <xdr:cNvSpPr txBox="1"/>
      </xdr:nvSpPr>
      <xdr:spPr>
        <a:xfrm>
          <a:off x="13436111" y="167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35691</xdr:rowOff>
    </xdr:from>
    <xdr:to>
      <xdr:col>18</xdr:col>
      <xdr:colOff>492125</xdr:colOff>
      <xdr:row>97</xdr:row>
      <xdr:rowOff>137291</xdr:rowOff>
    </xdr:to>
    <xdr:sp macro="" textlink="">
      <xdr:nvSpPr>
        <xdr:cNvPr id="729" name="円/楕円 728"/>
        <xdr:cNvSpPr/>
      </xdr:nvSpPr>
      <xdr:spPr>
        <a:xfrm>
          <a:off x="12763500" y="166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128418</xdr:rowOff>
    </xdr:from>
    <xdr:ext cx="534377" cy="259045"/>
    <xdr:sp macro="" textlink="">
      <xdr:nvSpPr>
        <xdr:cNvPr id="730" name="テキスト ボックス 729"/>
        <xdr:cNvSpPr txBox="1"/>
      </xdr:nvSpPr>
      <xdr:spPr>
        <a:xfrm>
          <a:off x="12547111" y="167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類似団体内平均を一貫して下回っているのは、衛生費、土木費、消防費、公債費である。そのうち衛生費については、ごみ処理やし尿処理を一部事務組合で実施することにより経費を抑えていることが理由として挙げられる。</a:t>
          </a:r>
          <a:endParaRPr kumimoji="1" lang="en-US" altLang="ja-JP" sz="1300">
            <a:latin typeface="ＭＳ Ｐゴシック"/>
          </a:endParaRPr>
        </a:p>
        <a:p>
          <a:r>
            <a:rPr kumimoji="1" lang="ja-JP" altLang="en-US" sz="1300">
              <a:latin typeface="ＭＳ Ｐゴシック"/>
            </a:rPr>
            <a:t>　一方で商工費は類似団体内平均を常に上回っている。これは工業振興を目的とした企業への助成や、中小企業への運転・設備投資に係る資金を融資する金融機関への預託、ほたるいか海上観光をはじめとする各種観光事業など、市独自の商工業や観光振興事業を多く実施しているためである。特に観光・商業分野は、平成２７年度以降、北陸新幹線の開業効果を最大限に活かすための観光客誘致事業や、創業支援や新たな地域ブランドを確立する地方創生事業などを推進しており、近年、増加傾向にある。</a:t>
          </a:r>
          <a:endParaRPr kumimoji="1" lang="en-US" altLang="ja-JP" sz="1300">
            <a:latin typeface="ＭＳ Ｐゴシック"/>
          </a:endParaRPr>
        </a:p>
        <a:p>
          <a:r>
            <a:rPr kumimoji="1" lang="ja-JP" altLang="en-US" sz="1300">
              <a:latin typeface="ＭＳ Ｐゴシック"/>
            </a:rPr>
            <a:t>　民生費は、障害者の自立支援給付や保育所委託運営費、認定こども園施の設型給付費などの扶助費の増加により右肩上がりの傾向にある。</a:t>
          </a:r>
          <a:endParaRPr kumimoji="1" lang="en-US" altLang="ja-JP" sz="1300">
            <a:latin typeface="ＭＳ Ｐゴシック"/>
          </a:endParaRPr>
        </a:p>
        <a:p>
          <a:r>
            <a:rPr kumimoji="1" lang="ja-JP" altLang="en-US" sz="1300">
              <a:latin typeface="ＭＳ Ｐゴシック"/>
            </a:rPr>
            <a:t>　教育費は、東日本大震災を受けて、平成２４年度から平成２６年度の３カ年で学校をはじめとする教育施設の耐震化や改修を実施したことにより、平成２５年度と平成２６年度の支出額が増加し、この２カ年は類似団体内平均を大きく上回っ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標準財政規模に対する財政調整基金残高は</a:t>
          </a:r>
          <a:r>
            <a:rPr kumimoji="1" lang="en-US" altLang="ja-JP" sz="1300">
              <a:latin typeface="ＭＳ ゴシック" pitchFamily="49" charset="-128"/>
              <a:ea typeface="ＭＳ ゴシック" pitchFamily="49" charset="-128"/>
            </a:rPr>
            <a:t>30.8</a:t>
          </a:r>
          <a:r>
            <a:rPr kumimoji="1" lang="ja-JP" altLang="en-US" sz="1300">
              <a:latin typeface="ＭＳ ゴシック" pitchFamily="49" charset="-128"/>
              <a:ea typeface="ＭＳ ゴシック" pitchFamily="49" charset="-128"/>
            </a:rPr>
            <a:t>％と前年度より</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ポイント減少している。総合計画に定める各種事業を推進していくため、昨年度よりも取崩額を増やしたことによるものである。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一方、歳出の抑制に努めたことなどにより、実質収支比率は</a:t>
          </a:r>
          <a:r>
            <a:rPr kumimoji="1" lang="en-US" altLang="ja-JP" sz="1300">
              <a:latin typeface="ＭＳ ゴシック" pitchFamily="49" charset="-128"/>
              <a:ea typeface="ＭＳ ゴシック" pitchFamily="49" charset="-128"/>
            </a:rPr>
            <a:t>9.93</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今後も行政サービスの質の維持向上に努め、事務事業の効率化を図りながら健全な財政運営に努めていきたい。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各会計に赤字は生じていないものの、高齢社会の進行に伴う医療費や介護給付費の増加などにより、後期高齢者医療事業特別会計や介護保険事業特別会計などの医療介護系特別会計への繰出金は年々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健康寿命延伸のために予防事業について積極的に施策を推進しているところであるが、今後も引き続き、医療費の抑制を通じ、市財政に及ぼす影響の軽減に努めていく。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60_&#28369;&#2402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42.1</v>
          </cell>
          <cell r="O51">
            <v>34.1</v>
          </cell>
        </row>
        <row r="53">
          <cell r="N53">
            <v>50.1</v>
          </cell>
          <cell r="O53">
            <v>51.5</v>
          </cell>
        </row>
        <row r="55">
          <cell r="G55" t="str">
            <v>類似団体内平均値</v>
          </cell>
          <cell r="N55">
            <v>56.8</v>
          </cell>
          <cell r="O55">
            <v>52.3</v>
          </cell>
        </row>
        <row r="57">
          <cell r="N57">
            <v>54</v>
          </cell>
          <cell r="O57">
            <v>54.8</v>
          </cell>
        </row>
        <row r="72">
          <cell r="K72" t="str">
            <v>H24</v>
          </cell>
          <cell r="L72" t="str">
            <v>H25</v>
          </cell>
          <cell r="M72" t="str">
            <v>H26</v>
          </cell>
          <cell r="N72" t="str">
            <v>H27</v>
          </cell>
          <cell r="O72" t="str">
            <v>H28</v>
          </cell>
        </row>
        <row r="73">
          <cell r="G73" t="str">
            <v>当該団体値</v>
          </cell>
          <cell r="K73">
            <v>50.3</v>
          </cell>
          <cell r="L73">
            <v>45.3</v>
          </cell>
          <cell r="M73">
            <v>51.4</v>
          </cell>
          <cell r="N73">
            <v>42.1</v>
          </cell>
          <cell r="O73">
            <v>34.1</v>
          </cell>
        </row>
        <row r="75">
          <cell r="K75">
            <v>13.7</v>
          </cell>
          <cell r="L75">
            <v>12.5</v>
          </cell>
          <cell r="M75">
            <v>11.4</v>
          </cell>
          <cell r="N75">
            <v>10.5</v>
          </cell>
          <cell r="O75">
            <v>9.9</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13589921</v>
      </c>
      <c r="BO4" s="381"/>
      <c r="BP4" s="381"/>
      <c r="BQ4" s="381"/>
      <c r="BR4" s="381"/>
      <c r="BS4" s="381"/>
      <c r="BT4" s="381"/>
      <c r="BU4" s="382"/>
      <c r="BV4" s="380">
        <v>14056442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9.9</v>
      </c>
      <c r="CU4" s="558"/>
      <c r="CV4" s="558"/>
      <c r="CW4" s="558"/>
      <c r="CX4" s="558"/>
      <c r="CY4" s="558"/>
      <c r="CZ4" s="558"/>
      <c r="DA4" s="559"/>
      <c r="DB4" s="557">
        <v>9.4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12767976</v>
      </c>
      <c r="BO5" s="386"/>
      <c r="BP5" s="386"/>
      <c r="BQ5" s="386"/>
      <c r="BR5" s="386"/>
      <c r="BS5" s="386"/>
      <c r="BT5" s="386"/>
      <c r="BU5" s="387"/>
      <c r="BV5" s="385">
        <v>13089041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87.6</v>
      </c>
      <c r="CU5" s="356"/>
      <c r="CV5" s="356"/>
      <c r="CW5" s="356"/>
      <c r="CX5" s="356"/>
      <c r="CY5" s="356"/>
      <c r="CZ5" s="356"/>
      <c r="DA5" s="357"/>
      <c r="DB5" s="355">
        <v>84.3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821945</v>
      </c>
      <c r="BO6" s="386"/>
      <c r="BP6" s="386"/>
      <c r="BQ6" s="386"/>
      <c r="BR6" s="386"/>
      <c r="BS6" s="386"/>
      <c r="BT6" s="386"/>
      <c r="BU6" s="387"/>
      <c r="BV6" s="385">
        <v>967401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92.7</v>
      </c>
      <c r="CU6" s="532"/>
      <c r="CV6" s="532"/>
      <c r="CW6" s="532"/>
      <c r="CX6" s="532"/>
      <c r="CY6" s="532"/>
      <c r="CZ6" s="532"/>
      <c r="DA6" s="533"/>
      <c r="DB6" s="531">
        <v>90.5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55835</v>
      </c>
      <c r="BO7" s="386"/>
      <c r="BP7" s="386"/>
      <c r="BQ7" s="386"/>
      <c r="BR7" s="386"/>
      <c r="BS7" s="386"/>
      <c r="BT7" s="386"/>
      <c r="BU7" s="387"/>
      <c r="BV7" s="385">
        <v>239659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7711598</v>
      </c>
      <c r="CU7" s="386"/>
      <c r="CV7" s="386"/>
      <c r="CW7" s="386"/>
      <c r="CX7" s="386"/>
      <c r="CY7" s="386"/>
      <c r="CZ7" s="386"/>
      <c r="DA7" s="387"/>
      <c r="DB7" s="385">
        <v>7750528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766110</v>
      </c>
      <c r="BO8" s="386"/>
      <c r="BP8" s="386"/>
      <c r="BQ8" s="386"/>
      <c r="BR8" s="386"/>
      <c r="BS8" s="386"/>
      <c r="BT8" s="386"/>
      <c r="BU8" s="387"/>
      <c r="BV8" s="385">
        <v>727742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0.72</v>
      </c>
      <c r="CU8" s="495"/>
      <c r="CV8" s="495"/>
      <c r="CW8" s="495"/>
      <c r="CX8" s="495"/>
      <c r="CY8" s="495"/>
      <c r="CZ8" s="495"/>
      <c r="DA8" s="496"/>
      <c r="DB8" s="494">
        <v>0.7</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32755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38368</v>
      </c>
      <c r="BO9" s="386"/>
      <c r="BP9" s="386"/>
      <c r="BQ9" s="386"/>
      <c r="BR9" s="386"/>
      <c r="BS9" s="386"/>
      <c r="BT9" s="386"/>
      <c r="BU9" s="387"/>
      <c r="BV9" s="385">
        <v>-36793</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v>
      </c>
      <c r="CU9" s="356"/>
      <c r="CV9" s="356"/>
      <c r="CW9" s="356"/>
      <c r="CX9" s="356"/>
      <c r="CY9" s="356"/>
      <c r="CZ9" s="356"/>
      <c r="DA9" s="357"/>
      <c r="DB9" s="355">
        <v>9.3000000000000007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33676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409325</v>
      </c>
      <c r="BO10" s="386"/>
      <c r="BP10" s="386"/>
      <c r="BQ10" s="386"/>
      <c r="BR10" s="386"/>
      <c r="BS10" s="386"/>
      <c r="BT10" s="386"/>
      <c r="BU10" s="387"/>
      <c r="BV10" s="385">
        <v>580258</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33411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468000</v>
      </c>
      <c r="BO12" s="386"/>
      <c r="BP12" s="386"/>
      <c r="BQ12" s="386"/>
      <c r="BR12" s="386"/>
      <c r="BS12" s="386"/>
      <c r="BT12" s="386"/>
      <c r="BU12" s="387"/>
      <c r="BV12" s="385">
        <v>290000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33106</v>
      </c>
      <c r="S13" s="487"/>
      <c r="T13" s="487"/>
      <c r="U13" s="487"/>
      <c r="V13" s="488"/>
      <c r="W13" s="474" t="s">
        <v>123</v>
      </c>
      <c r="X13" s="398"/>
      <c r="Y13" s="398"/>
      <c r="Z13" s="398"/>
      <c r="AA13" s="398"/>
      <c r="AB13" s="399"/>
      <c r="AC13" s="361">
        <v>619</v>
      </c>
      <c r="AD13" s="362"/>
      <c r="AE13" s="362"/>
      <c r="AF13" s="362"/>
      <c r="AG13" s="363"/>
      <c r="AH13" s="361">
        <v>600</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-20307</v>
      </c>
      <c r="BO13" s="386"/>
      <c r="BP13" s="386"/>
      <c r="BQ13" s="386"/>
      <c r="BR13" s="386"/>
      <c r="BS13" s="386"/>
      <c r="BT13" s="386"/>
      <c r="BU13" s="387"/>
      <c r="BV13" s="385">
        <v>253465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9.9</v>
      </c>
      <c r="CU13" s="356"/>
      <c r="CV13" s="356"/>
      <c r="CW13" s="356"/>
      <c r="CX13" s="356"/>
      <c r="CY13" s="356"/>
      <c r="CZ13" s="356"/>
      <c r="DA13" s="357"/>
      <c r="DB13" s="355">
        <v>10.5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33489</v>
      </c>
      <c r="S14" s="487"/>
      <c r="T14" s="487"/>
      <c r="U14" s="487"/>
      <c r="V14" s="488"/>
      <c r="W14" s="489"/>
      <c r="X14" s="401"/>
      <c r="Y14" s="401"/>
      <c r="Z14" s="401"/>
      <c r="AA14" s="401"/>
      <c r="AB14" s="402"/>
      <c r="AC14" s="479">
        <v>3.6</v>
      </c>
      <c r="AD14" s="480"/>
      <c r="AE14" s="480"/>
      <c r="AF14" s="480"/>
      <c r="AG14" s="481"/>
      <c r="AH14" s="479">
        <v>3.6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34.1</v>
      </c>
      <c r="CU14" s="458"/>
      <c r="CV14" s="458"/>
      <c r="CW14" s="458"/>
      <c r="CX14" s="458"/>
      <c r="CY14" s="458"/>
      <c r="CZ14" s="458"/>
      <c r="DA14" s="459"/>
      <c r="DB14" s="490">
        <v>42.1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33199</v>
      </c>
      <c r="S15" s="487"/>
      <c r="T15" s="487"/>
      <c r="U15" s="487"/>
      <c r="V15" s="488"/>
      <c r="W15" s="474" t="s">
        <v>130</v>
      </c>
      <c r="X15" s="398"/>
      <c r="Y15" s="398"/>
      <c r="Z15" s="398"/>
      <c r="AA15" s="398"/>
      <c r="AB15" s="399"/>
      <c r="AC15" s="361">
        <v>6779</v>
      </c>
      <c r="AD15" s="362"/>
      <c r="AE15" s="362"/>
      <c r="AF15" s="362"/>
      <c r="AG15" s="363"/>
      <c r="AH15" s="361">
        <v>6733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4476611</v>
      </c>
      <c r="BO15" s="381"/>
      <c r="BP15" s="381"/>
      <c r="BQ15" s="381"/>
      <c r="BR15" s="381"/>
      <c r="BS15" s="381"/>
      <c r="BT15" s="381"/>
      <c r="BU15" s="382"/>
      <c r="BV15" s="380">
        <v>4286146</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39.9</v>
      </c>
      <c r="AD16" s="480"/>
      <c r="AE16" s="480"/>
      <c r="AF16" s="480"/>
      <c r="AG16" s="481"/>
      <c r="AH16" s="479">
        <v>40.1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6045437</v>
      </c>
      <c r="BO16" s="386"/>
      <c r="BP16" s="386"/>
      <c r="BQ16" s="386"/>
      <c r="BR16" s="386"/>
      <c r="BS16" s="386"/>
      <c r="BT16" s="386"/>
      <c r="BU16" s="387"/>
      <c r="BV16" s="385">
        <v>6028243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9600</v>
      </c>
      <c r="AD17" s="362"/>
      <c r="AE17" s="362"/>
      <c r="AF17" s="362"/>
      <c r="AG17" s="363"/>
      <c r="AH17" s="361">
        <v>9454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5709037</v>
      </c>
      <c r="BO17" s="386"/>
      <c r="BP17" s="386"/>
      <c r="BQ17" s="386"/>
      <c r="BR17" s="386"/>
      <c r="BS17" s="386"/>
      <c r="BT17" s="386"/>
      <c r="BU17" s="387"/>
      <c r="BV17" s="385">
        <v>5451657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54.63</v>
      </c>
      <c r="M18" s="450"/>
      <c r="N18" s="450"/>
      <c r="O18" s="450"/>
      <c r="P18" s="450"/>
      <c r="Q18" s="450"/>
      <c r="R18" s="451"/>
      <c r="S18" s="451"/>
      <c r="T18" s="451"/>
      <c r="U18" s="451"/>
      <c r="V18" s="452"/>
      <c r="W18" s="466"/>
      <c r="X18" s="467"/>
      <c r="Y18" s="467"/>
      <c r="Z18" s="467"/>
      <c r="AA18" s="467"/>
      <c r="AB18" s="475"/>
      <c r="AC18" s="349">
        <v>56.5</v>
      </c>
      <c r="AD18" s="350"/>
      <c r="AE18" s="350"/>
      <c r="AF18" s="350"/>
      <c r="AG18" s="453"/>
      <c r="AH18" s="349">
        <v>56.3</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7018257</v>
      </c>
      <c r="BO18" s="386"/>
      <c r="BP18" s="386"/>
      <c r="BQ18" s="386"/>
      <c r="BR18" s="386"/>
      <c r="BS18" s="386"/>
      <c r="BT18" s="386"/>
      <c r="BU18" s="387"/>
      <c r="BV18" s="385">
        <v>6903916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600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10000626</v>
      </c>
      <c r="BO19" s="386"/>
      <c r="BP19" s="386"/>
      <c r="BQ19" s="386"/>
      <c r="BR19" s="386"/>
      <c r="BS19" s="386"/>
      <c r="BT19" s="386"/>
      <c r="BU19" s="387"/>
      <c r="BV19" s="385">
        <v>10090633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11699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10950334</v>
      </c>
      <c r="BO23" s="386"/>
      <c r="BP23" s="386"/>
      <c r="BQ23" s="386"/>
      <c r="BR23" s="386"/>
      <c r="BS23" s="386"/>
      <c r="BT23" s="386"/>
      <c r="BU23" s="387"/>
      <c r="BV23" s="385">
        <v>11279380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6412</v>
      </c>
      <c r="R24" s="362"/>
      <c r="S24" s="362"/>
      <c r="T24" s="362"/>
      <c r="U24" s="362"/>
      <c r="V24" s="363"/>
      <c r="W24" s="427"/>
      <c r="X24" s="418"/>
      <c r="Y24" s="419"/>
      <c r="Z24" s="358" t="s">
        <v>154</v>
      </c>
      <c r="AA24" s="359"/>
      <c r="AB24" s="359"/>
      <c r="AC24" s="359"/>
      <c r="AD24" s="359"/>
      <c r="AE24" s="359"/>
      <c r="AF24" s="359"/>
      <c r="AG24" s="360"/>
      <c r="AH24" s="361">
        <v>174</v>
      </c>
      <c r="AI24" s="362"/>
      <c r="AJ24" s="362"/>
      <c r="AK24" s="362"/>
      <c r="AL24" s="363"/>
      <c r="AM24" s="361">
        <v>507036</v>
      </c>
      <c r="AN24" s="362"/>
      <c r="AO24" s="362"/>
      <c r="AP24" s="362"/>
      <c r="AQ24" s="362"/>
      <c r="AR24" s="363"/>
      <c r="AS24" s="361">
        <v>2914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10166897</v>
      </c>
      <c r="BO24" s="386"/>
      <c r="BP24" s="386"/>
      <c r="BQ24" s="386"/>
      <c r="BR24" s="386"/>
      <c r="BS24" s="386"/>
      <c r="BT24" s="386"/>
      <c r="BU24" s="387"/>
      <c r="BV24" s="385">
        <v>10410904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7310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684947</v>
      </c>
      <c r="BO25" s="381"/>
      <c r="BP25" s="381"/>
      <c r="BQ25" s="381"/>
      <c r="BR25" s="381"/>
      <c r="BS25" s="381"/>
      <c r="BT25" s="381"/>
      <c r="BU25" s="382"/>
      <c r="BV25" s="380">
        <v>1063523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6200</v>
      </c>
      <c r="R26" s="362"/>
      <c r="S26" s="362"/>
      <c r="T26" s="362"/>
      <c r="U26" s="362"/>
      <c r="V26" s="363"/>
      <c r="W26" s="427"/>
      <c r="X26" s="418"/>
      <c r="Y26" s="419"/>
      <c r="Z26" s="358" t="s">
        <v>160</v>
      </c>
      <c r="AA26" s="440"/>
      <c r="AB26" s="440"/>
      <c r="AC26" s="440"/>
      <c r="AD26" s="440"/>
      <c r="AE26" s="440"/>
      <c r="AF26" s="440"/>
      <c r="AG26" s="441"/>
      <c r="AH26" s="361">
        <v>7</v>
      </c>
      <c r="AI26" s="362"/>
      <c r="AJ26" s="362"/>
      <c r="AK26" s="362"/>
      <c r="AL26" s="363"/>
      <c r="AM26" s="361">
        <v>20965</v>
      </c>
      <c r="AN26" s="362"/>
      <c r="AO26" s="362"/>
      <c r="AP26" s="362"/>
      <c r="AQ26" s="362"/>
      <c r="AR26" s="363"/>
      <c r="AS26" s="361">
        <v>2995</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4240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510435</v>
      </c>
      <c r="BO27" s="389"/>
      <c r="BP27" s="389"/>
      <c r="BQ27" s="389"/>
      <c r="BR27" s="389"/>
      <c r="BS27" s="389"/>
      <c r="BT27" s="389"/>
      <c r="BU27" s="390"/>
      <c r="BV27" s="388">
        <v>510301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3770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2374924</v>
      </c>
      <c r="BO28" s="381"/>
      <c r="BP28" s="381"/>
      <c r="BQ28" s="381"/>
      <c r="BR28" s="381"/>
      <c r="BS28" s="381"/>
      <c r="BT28" s="381"/>
      <c r="BU28" s="382"/>
      <c r="BV28" s="380">
        <v>2433599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13</v>
      </c>
      <c r="M29" s="362"/>
      <c r="N29" s="362"/>
      <c r="O29" s="362"/>
      <c r="P29" s="363"/>
      <c r="Q29" s="361">
        <v>3540</v>
      </c>
      <c r="R29" s="362"/>
      <c r="S29" s="362"/>
      <c r="T29" s="362"/>
      <c r="U29" s="362"/>
      <c r="V29" s="363"/>
      <c r="W29" s="428"/>
      <c r="X29" s="429"/>
      <c r="Y29" s="430"/>
      <c r="Z29" s="358" t="s">
        <v>170</v>
      </c>
      <c r="AA29" s="359"/>
      <c r="AB29" s="359"/>
      <c r="AC29" s="359"/>
      <c r="AD29" s="359"/>
      <c r="AE29" s="359"/>
      <c r="AF29" s="359"/>
      <c r="AG29" s="360"/>
      <c r="AH29" s="361">
        <v>174</v>
      </c>
      <c r="AI29" s="362"/>
      <c r="AJ29" s="362"/>
      <c r="AK29" s="362"/>
      <c r="AL29" s="363"/>
      <c r="AM29" s="361">
        <v>507036</v>
      </c>
      <c r="AN29" s="362"/>
      <c r="AO29" s="362"/>
      <c r="AP29" s="362"/>
      <c r="AQ29" s="362"/>
      <c r="AR29" s="363"/>
      <c r="AS29" s="361">
        <v>2914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544999</v>
      </c>
      <c r="BO29" s="386"/>
      <c r="BP29" s="386"/>
      <c r="BQ29" s="386"/>
      <c r="BR29" s="386"/>
      <c r="BS29" s="386"/>
      <c r="BT29" s="386"/>
      <c r="BU29" s="387"/>
      <c r="BV29" s="385">
        <v>571908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1680095</v>
      </c>
      <c r="BO30" s="389"/>
      <c r="BP30" s="389"/>
      <c r="BQ30" s="389"/>
      <c r="BR30" s="389"/>
      <c r="BS30" s="389"/>
      <c r="BT30" s="389"/>
      <c r="BU30" s="390"/>
      <c r="BV30" s="388">
        <v>1641855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富山地区広域圏事務組合（一般会計）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滑川市文化・スポーツ振興財団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滑川中新川地区広域情報事務組合（一般会計）</v>
      </c>
      <c r="BZ35" s="344"/>
      <c r="CA35" s="344"/>
      <c r="CB35" s="344"/>
      <c r="CC35" s="344"/>
      <c r="CD35" s="344"/>
      <c r="CE35" s="344"/>
      <c r="CF35" s="344"/>
      <c r="CG35" s="344"/>
      <c r="CH35" s="344"/>
      <c r="CI35" s="344"/>
      <c r="CJ35" s="344"/>
      <c r="CK35" s="344"/>
      <c r="CL35" s="344"/>
      <c r="CM35" s="344"/>
      <c r="CN35" s="167"/>
      <c r="CO35" s="345">
        <f t="shared" ref="CO35:CO43" si="3">IF(CQ35="","",CO34+1)</f>
        <v>16</v>
      </c>
      <c r="CP35" s="345"/>
      <c r="CQ35" s="344" t="str">
        <f>IF('各会計、関係団体の財政状況及び健全化判断比率'!BS8="","",'各会計、関係団体の財政状況及び健全化判断比率'!BS8)</f>
        <v>滑川市体育協会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IF('各会計、関係団体の財政状況及び健全化判断比率'!B34="","",'各会計、関係団体の財政状況及び健全化判断比率'!B34)</f>
        <v>工業団地造成事業特別会計</v>
      </c>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富山県市町村会館管理組合（一般会計）</v>
      </c>
      <c r="BZ36" s="344"/>
      <c r="CA36" s="344"/>
      <c r="CB36" s="344"/>
      <c r="CC36" s="344"/>
      <c r="CD36" s="344"/>
      <c r="CE36" s="344"/>
      <c r="CF36" s="344"/>
      <c r="CG36" s="344"/>
      <c r="CH36" s="344"/>
      <c r="CI36" s="344"/>
      <c r="CJ36" s="344"/>
      <c r="CK36" s="344"/>
      <c r="CL36" s="344"/>
      <c r="CM36" s="344"/>
      <c r="CN36" s="167"/>
      <c r="CO36" s="345">
        <f t="shared" si="3"/>
        <v>17</v>
      </c>
      <c r="CP36" s="345"/>
      <c r="CQ36" s="344" t="str">
        <f>IF('各会計、関係団体の財政状況及び健全化判断比率'!BS9="","",'各会計、関係団体の財政状況及び健全化判断比率'!BS9)</f>
        <v>滑川市農業公社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富山県後期高齢者医療広域連合（一般会計）</v>
      </c>
      <c r="BZ37" s="344"/>
      <c r="CA37" s="344"/>
      <c r="CB37" s="344"/>
      <c r="CC37" s="344"/>
      <c r="CD37" s="344"/>
      <c r="CE37" s="344"/>
      <c r="CF37" s="344"/>
      <c r="CG37" s="344"/>
      <c r="CH37" s="344"/>
      <c r="CI37" s="344"/>
      <c r="CJ37" s="344"/>
      <c r="CK37" s="344"/>
      <c r="CL37" s="344"/>
      <c r="CM37" s="344"/>
      <c r="CN37" s="167"/>
      <c r="CO37" s="345">
        <f t="shared" si="3"/>
        <v>18</v>
      </c>
      <c r="CP37" s="345"/>
      <c r="CQ37" s="344" t="str">
        <f>IF('各会計、関係団体の財政状況及び健全化判断比率'!BS10="","",'各会計、関係団体の財政状況及び健全化判断比率'!BS10)</f>
        <v>ウェーブ滑川</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富山県後期高齢者医療広域連合（後期高齢者医療事業特別会計）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富山県東部消防組合（一般会計）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5" t="s">
        <v>529</v>
      </c>
      <c r="D34" s="1155"/>
      <c r="E34" s="1156"/>
      <c r="F34" s="32">
        <v>8.49</v>
      </c>
      <c r="G34" s="33">
        <v>10.14</v>
      </c>
      <c r="H34" s="33">
        <v>10.050000000000001</v>
      </c>
      <c r="I34" s="33">
        <v>9.3800000000000008</v>
      </c>
      <c r="J34" s="34">
        <v>9.93</v>
      </c>
      <c r="K34" s="22"/>
      <c r="L34" s="22"/>
      <c r="M34" s="22"/>
      <c r="N34" s="22"/>
      <c r="O34" s="22"/>
      <c r="P34" s="22"/>
    </row>
    <row r="35" spans="1:16" ht="39" customHeight="1" x14ac:dyDescent="0.15">
      <c r="A35" s="22"/>
      <c r="B35" s="35"/>
      <c r="C35" s="1149" t="s">
        <v>530</v>
      </c>
      <c r="D35" s="1150"/>
      <c r="E35" s="1151"/>
      <c r="F35" s="36">
        <v>5.93</v>
      </c>
      <c r="G35" s="37">
        <v>6.76</v>
      </c>
      <c r="H35" s="37">
        <v>7.15</v>
      </c>
      <c r="I35" s="37">
        <v>6.74</v>
      </c>
      <c r="J35" s="38">
        <v>7.04</v>
      </c>
      <c r="K35" s="22"/>
      <c r="L35" s="22"/>
      <c r="M35" s="22"/>
      <c r="N35" s="22"/>
      <c r="O35" s="22"/>
      <c r="P35" s="22"/>
    </row>
    <row r="36" spans="1:16" ht="39" customHeight="1" x14ac:dyDescent="0.15">
      <c r="A36" s="22"/>
      <c r="B36" s="35"/>
      <c r="C36" s="1149" t="s">
        <v>531</v>
      </c>
      <c r="D36" s="1150"/>
      <c r="E36" s="1151"/>
      <c r="F36" s="36">
        <v>3.2</v>
      </c>
      <c r="G36" s="37">
        <v>4.29</v>
      </c>
      <c r="H36" s="37">
        <v>1.72</v>
      </c>
      <c r="I36" s="37">
        <v>0.84</v>
      </c>
      <c r="J36" s="38">
        <v>1.23</v>
      </c>
      <c r="K36" s="22"/>
      <c r="L36" s="22"/>
      <c r="M36" s="22"/>
      <c r="N36" s="22"/>
      <c r="O36" s="22"/>
      <c r="P36" s="22"/>
    </row>
    <row r="37" spans="1:16" ht="39" customHeight="1" x14ac:dyDescent="0.15">
      <c r="A37" s="22"/>
      <c r="B37" s="35"/>
      <c r="C37" s="1149" t="s">
        <v>532</v>
      </c>
      <c r="D37" s="1150"/>
      <c r="E37" s="1151"/>
      <c r="F37" s="36">
        <v>0.45</v>
      </c>
      <c r="G37" s="37">
        <v>0.25</v>
      </c>
      <c r="H37" s="37">
        <v>0.09</v>
      </c>
      <c r="I37" s="37">
        <v>0.3</v>
      </c>
      <c r="J37" s="38">
        <v>0.61</v>
      </c>
      <c r="K37" s="22"/>
      <c r="L37" s="22"/>
      <c r="M37" s="22"/>
      <c r="N37" s="22"/>
      <c r="O37" s="22"/>
      <c r="P37" s="22"/>
    </row>
    <row r="38" spans="1:16" ht="39" customHeight="1" x14ac:dyDescent="0.15">
      <c r="A38" s="22"/>
      <c r="B38" s="35"/>
      <c r="C38" s="1149" t="s">
        <v>533</v>
      </c>
      <c r="D38" s="1150"/>
      <c r="E38" s="1151"/>
      <c r="F38" s="36">
        <v>0</v>
      </c>
      <c r="G38" s="37">
        <v>0</v>
      </c>
      <c r="H38" s="37">
        <v>0</v>
      </c>
      <c r="I38" s="37">
        <v>0.05</v>
      </c>
      <c r="J38" s="38">
        <v>0.08</v>
      </c>
      <c r="K38" s="22"/>
      <c r="L38" s="22"/>
      <c r="M38" s="22"/>
      <c r="N38" s="22"/>
      <c r="O38" s="22"/>
      <c r="P38" s="22"/>
    </row>
    <row r="39" spans="1:16" ht="39" customHeight="1" x14ac:dyDescent="0.15">
      <c r="A39" s="22"/>
      <c r="B39" s="35"/>
      <c r="C39" s="1149" t="s">
        <v>534</v>
      </c>
      <c r="D39" s="1150"/>
      <c r="E39" s="1151"/>
      <c r="F39" s="36">
        <v>0</v>
      </c>
      <c r="G39" s="37">
        <v>0</v>
      </c>
      <c r="H39" s="37">
        <v>0</v>
      </c>
      <c r="I39" s="37">
        <v>0</v>
      </c>
      <c r="J39" s="38">
        <v>0</v>
      </c>
      <c r="K39" s="22"/>
      <c r="L39" s="22"/>
      <c r="M39" s="22"/>
      <c r="N39" s="22"/>
      <c r="O39" s="22"/>
      <c r="P39" s="22"/>
    </row>
    <row r="40" spans="1:16" ht="39" customHeight="1" x14ac:dyDescent="0.15">
      <c r="A40" s="22"/>
      <c r="B40" s="35"/>
      <c r="C40" s="1149" t="s">
        <v>535</v>
      </c>
      <c r="D40" s="1150"/>
      <c r="E40" s="1151"/>
      <c r="F40" s="36">
        <v>0</v>
      </c>
      <c r="G40" s="37">
        <v>0</v>
      </c>
      <c r="H40" s="37">
        <v>0</v>
      </c>
      <c r="I40" s="37">
        <v>0.09</v>
      </c>
      <c r="J40" s="38">
        <v>0</v>
      </c>
      <c r="K40" s="22"/>
      <c r="L40" s="22"/>
      <c r="M40" s="22"/>
      <c r="N40" s="22"/>
      <c r="O40" s="22"/>
      <c r="P40" s="22"/>
    </row>
    <row r="41" spans="1:16" ht="39" customHeight="1" x14ac:dyDescent="0.15">
      <c r="A41" s="22"/>
      <c r="B41" s="35"/>
      <c r="C41" s="1149" t="s">
        <v>536</v>
      </c>
      <c r="D41" s="1150"/>
      <c r="E41" s="1151"/>
      <c r="F41" s="36">
        <v>0</v>
      </c>
      <c r="G41" s="37">
        <v>0</v>
      </c>
      <c r="H41" s="37">
        <v>0</v>
      </c>
      <c r="I41" s="37">
        <v>0</v>
      </c>
      <c r="J41" s="38">
        <v>0</v>
      </c>
      <c r="K41" s="22"/>
      <c r="L41" s="22"/>
      <c r="M41" s="22"/>
      <c r="N41" s="22"/>
      <c r="O41" s="22"/>
      <c r="P41" s="22"/>
    </row>
    <row r="42" spans="1:16" ht="39" customHeight="1" x14ac:dyDescent="0.15">
      <c r="A42" s="22"/>
      <c r="B42" s="39"/>
      <c r="C42" s="1149" t="s">
        <v>537</v>
      </c>
      <c r="D42" s="1150"/>
      <c r="E42" s="1151"/>
      <c r="F42" s="36" t="s">
        <v>482</v>
      </c>
      <c r="G42" s="37" t="s">
        <v>482</v>
      </c>
      <c r="H42" s="37" t="s">
        <v>482</v>
      </c>
      <c r="I42" s="37" t="s">
        <v>482</v>
      </c>
      <c r="J42" s="38" t="s">
        <v>482</v>
      </c>
      <c r="K42" s="22"/>
      <c r="L42" s="22"/>
      <c r="M42" s="22"/>
      <c r="N42" s="22"/>
      <c r="O42" s="22"/>
      <c r="P42" s="22"/>
    </row>
    <row r="43" spans="1:16" ht="39" customHeight="1" thickBot="1" x14ac:dyDescent="0.2">
      <c r="A43" s="22"/>
      <c r="B43" s="40"/>
      <c r="C43" s="1152" t="s">
        <v>538</v>
      </c>
      <c r="D43" s="1153"/>
      <c r="E43" s="1154"/>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5" t="s">
        <v>10</v>
      </c>
      <c r="C45" s="1166"/>
      <c r="D45" s="58"/>
      <c r="E45" s="1171" t="s">
        <v>11</v>
      </c>
      <c r="F45" s="1171"/>
      <c r="G45" s="1171"/>
      <c r="H45" s="1171"/>
      <c r="I45" s="1171"/>
      <c r="J45" s="1172"/>
      <c r="K45" s="59">
        <v>1104</v>
      </c>
      <c r="L45" s="60">
        <v>1049</v>
      </c>
      <c r="M45" s="60">
        <v>1009</v>
      </c>
      <c r="N45" s="60">
        <v>973</v>
      </c>
      <c r="O45" s="61">
        <v>1027</v>
      </c>
      <c r="P45" s="48"/>
      <c r="Q45" s="48"/>
      <c r="R45" s="48"/>
      <c r="S45" s="48"/>
      <c r="T45" s="48"/>
      <c r="U45" s="48"/>
    </row>
    <row r="46" spans="1:21" ht="30.75" customHeight="1" x14ac:dyDescent="0.15">
      <c r="A46" s="48"/>
      <c r="B46" s="1167"/>
      <c r="C46" s="1168"/>
      <c r="D46" s="62"/>
      <c r="E46" s="1159" t="s">
        <v>12</v>
      </c>
      <c r="F46" s="1159"/>
      <c r="G46" s="1159"/>
      <c r="H46" s="1159"/>
      <c r="I46" s="1159"/>
      <c r="J46" s="1160"/>
      <c r="K46" s="63" t="s">
        <v>482</v>
      </c>
      <c r="L46" s="64" t="s">
        <v>482</v>
      </c>
      <c r="M46" s="64" t="s">
        <v>482</v>
      </c>
      <c r="N46" s="64" t="s">
        <v>482</v>
      </c>
      <c r="O46" s="65" t="s">
        <v>482</v>
      </c>
      <c r="P46" s="48"/>
      <c r="Q46" s="48"/>
      <c r="R46" s="48"/>
      <c r="S46" s="48"/>
      <c r="T46" s="48"/>
      <c r="U46" s="48"/>
    </row>
    <row r="47" spans="1:21" ht="30.75" customHeight="1" x14ac:dyDescent="0.15">
      <c r="A47" s="48"/>
      <c r="B47" s="1167"/>
      <c r="C47" s="1168"/>
      <c r="D47" s="62"/>
      <c r="E47" s="1159" t="s">
        <v>13</v>
      </c>
      <c r="F47" s="1159"/>
      <c r="G47" s="1159"/>
      <c r="H47" s="1159"/>
      <c r="I47" s="1159"/>
      <c r="J47" s="1160"/>
      <c r="K47" s="63" t="s">
        <v>482</v>
      </c>
      <c r="L47" s="64" t="s">
        <v>482</v>
      </c>
      <c r="M47" s="64" t="s">
        <v>482</v>
      </c>
      <c r="N47" s="64" t="s">
        <v>482</v>
      </c>
      <c r="O47" s="65" t="s">
        <v>482</v>
      </c>
      <c r="P47" s="48"/>
      <c r="Q47" s="48"/>
      <c r="R47" s="48"/>
      <c r="S47" s="48"/>
      <c r="T47" s="48"/>
      <c r="U47" s="48"/>
    </row>
    <row r="48" spans="1:21" ht="30.75" customHeight="1" x14ac:dyDescent="0.15">
      <c r="A48" s="48"/>
      <c r="B48" s="1167"/>
      <c r="C48" s="1168"/>
      <c r="D48" s="62"/>
      <c r="E48" s="1159" t="s">
        <v>14</v>
      </c>
      <c r="F48" s="1159"/>
      <c r="G48" s="1159"/>
      <c r="H48" s="1159"/>
      <c r="I48" s="1159"/>
      <c r="J48" s="1160"/>
      <c r="K48" s="63">
        <v>528</v>
      </c>
      <c r="L48" s="64">
        <v>571</v>
      </c>
      <c r="M48" s="64">
        <v>585</v>
      </c>
      <c r="N48" s="64">
        <v>584</v>
      </c>
      <c r="O48" s="65">
        <v>597</v>
      </c>
      <c r="P48" s="48"/>
      <c r="Q48" s="48"/>
      <c r="R48" s="48"/>
      <c r="S48" s="48"/>
      <c r="T48" s="48"/>
      <c r="U48" s="48"/>
    </row>
    <row r="49" spans="1:21" ht="30.75" customHeight="1" x14ac:dyDescent="0.15">
      <c r="A49" s="48"/>
      <c r="B49" s="1167"/>
      <c r="C49" s="1168"/>
      <c r="D49" s="62"/>
      <c r="E49" s="1159" t="s">
        <v>15</v>
      </c>
      <c r="F49" s="1159"/>
      <c r="G49" s="1159"/>
      <c r="H49" s="1159"/>
      <c r="I49" s="1159"/>
      <c r="J49" s="1160"/>
      <c r="K49" s="63">
        <v>306</v>
      </c>
      <c r="L49" s="64">
        <v>299</v>
      </c>
      <c r="M49" s="64">
        <v>295</v>
      </c>
      <c r="N49" s="64">
        <v>312</v>
      </c>
      <c r="O49" s="65">
        <v>238</v>
      </c>
      <c r="P49" s="48"/>
      <c r="Q49" s="48"/>
      <c r="R49" s="48"/>
      <c r="S49" s="48"/>
      <c r="T49" s="48"/>
      <c r="U49" s="48"/>
    </row>
    <row r="50" spans="1:21" ht="30.75" customHeight="1" x14ac:dyDescent="0.15">
      <c r="A50" s="48"/>
      <c r="B50" s="1167"/>
      <c r="C50" s="1168"/>
      <c r="D50" s="62"/>
      <c r="E50" s="1159" t="s">
        <v>16</v>
      </c>
      <c r="F50" s="1159"/>
      <c r="G50" s="1159"/>
      <c r="H50" s="1159"/>
      <c r="I50" s="1159"/>
      <c r="J50" s="1160"/>
      <c r="K50" s="63">
        <v>51</v>
      </c>
      <c r="L50" s="64">
        <v>44</v>
      </c>
      <c r="M50" s="64">
        <v>54</v>
      </c>
      <c r="N50" s="64">
        <v>30</v>
      </c>
      <c r="O50" s="65">
        <v>9</v>
      </c>
      <c r="P50" s="48"/>
      <c r="Q50" s="48"/>
      <c r="R50" s="48"/>
      <c r="S50" s="48"/>
      <c r="T50" s="48"/>
      <c r="U50" s="48"/>
    </row>
    <row r="51" spans="1:21" ht="30.75" customHeight="1" x14ac:dyDescent="0.15">
      <c r="A51" s="48"/>
      <c r="B51" s="1169"/>
      <c r="C51" s="1170"/>
      <c r="D51" s="66"/>
      <c r="E51" s="1159" t="s">
        <v>17</v>
      </c>
      <c r="F51" s="1159"/>
      <c r="G51" s="1159"/>
      <c r="H51" s="1159"/>
      <c r="I51" s="1159"/>
      <c r="J51" s="1160"/>
      <c r="K51" s="63" t="s">
        <v>482</v>
      </c>
      <c r="L51" s="64" t="s">
        <v>482</v>
      </c>
      <c r="M51" s="64" t="s">
        <v>482</v>
      </c>
      <c r="N51" s="64" t="s">
        <v>482</v>
      </c>
      <c r="O51" s="65" t="s">
        <v>482</v>
      </c>
      <c r="P51" s="48"/>
      <c r="Q51" s="48"/>
      <c r="R51" s="48"/>
      <c r="S51" s="48"/>
      <c r="T51" s="48"/>
      <c r="U51" s="48"/>
    </row>
    <row r="52" spans="1:21" ht="30.75" customHeight="1" x14ac:dyDescent="0.15">
      <c r="A52" s="48"/>
      <c r="B52" s="1157" t="s">
        <v>18</v>
      </c>
      <c r="C52" s="1158"/>
      <c r="D52" s="66"/>
      <c r="E52" s="1159" t="s">
        <v>19</v>
      </c>
      <c r="F52" s="1159"/>
      <c r="G52" s="1159"/>
      <c r="H52" s="1159"/>
      <c r="I52" s="1159"/>
      <c r="J52" s="1160"/>
      <c r="K52" s="63">
        <v>1178</v>
      </c>
      <c r="L52" s="64">
        <v>1212</v>
      </c>
      <c r="M52" s="64">
        <v>1283</v>
      </c>
      <c r="N52" s="64">
        <v>1255</v>
      </c>
      <c r="O52" s="65">
        <v>1248</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811</v>
      </c>
      <c r="L53" s="69">
        <v>751</v>
      </c>
      <c r="M53" s="69">
        <v>660</v>
      </c>
      <c r="N53" s="69">
        <v>644</v>
      </c>
      <c r="O53" s="70">
        <v>623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85" t="s">
        <v>23</v>
      </c>
      <c r="C41" s="1186"/>
      <c r="D41" s="81"/>
      <c r="E41" s="1187" t="s">
        <v>24</v>
      </c>
      <c r="F41" s="1187"/>
      <c r="G41" s="1187"/>
      <c r="H41" s="1188"/>
      <c r="I41" s="82">
        <v>10322</v>
      </c>
      <c r="J41" s="83">
        <v>11082</v>
      </c>
      <c r="K41" s="83">
        <v>11345</v>
      </c>
      <c r="L41" s="83">
        <v>11279</v>
      </c>
      <c r="M41" s="84">
        <v>10950</v>
      </c>
    </row>
    <row r="42" spans="2:13" ht="27.75" customHeight="1" x14ac:dyDescent="0.15">
      <c r="B42" s="1175"/>
      <c r="C42" s="1176"/>
      <c r="D42" s="85"/>
      <c r="E42" s="1179" t="s">
        <v>25</v>
      </c>
      <c r="F42" s="1179"/>
      <c r="G42" s="1179"/>
      <c r="H42" s="1180"/>
      <c r="I42" s="86">
        <v>171</v>
      </c>
      <c r="J42" s="87">
        <v>265</v>
      </c>
      <c r="K42" s="87">
        <v>207</v>
      </c>
      <c r="L42" s="87">
        <v>162</v>
      </c>
      <c r="M42" s="88">
        <v>138</v>
      </c>
    </row>
    <row r="43" spans="2:13" ht="27.75" customHeight="1" x14ac:dyDescent="0.15">
      <c r="B43" s="1175"/>
      <c r="C43" s="1176"/>
      <c r="D43" s="85"/>
      <c r="E43" s="1179" t="s">
        <v>26</v>
      </c>
      <c r="F43" s="1179"/>
      <c r="G43" s="1179"/>
      <c r="H43" s="1180"/>
      <c r="I43" s="86">
        <v>9576</v>
      </c>
      <c r="J43" s="87">
        <v>9553</v>
      </c>
      <c r="K43" s="87">
        <v>9784</v>
      </c>
      <c r="L43" s="87">
        <v>9820</v>
      </c>
      <c r="M43" s="88">
        <v>9715</v>
      </c>
    </row>
    <row r="44" spans="2:13" ht="27.75" customHeight="1" x14ac:dyDescent="0.15">
      <c r="B44" s="1175"/>
      <c r="C44" s="1176"/>
      <c r="D44" s="85"/>
      <c r="E44" s="1179" t="s">
        <v>27</v>
      </c>
      <c r="F44" s="1179"/>
      <c r="G44" s="1179"/>
      <c r="H44" s="1180"/>
      <c r="I44" s="86">
        <v>1361</v>
      </c>
      <c r="J44" s="87">
        <v>1358</v>
      </c>
      <c r="K44" s="87">
        <v>1312</v>
      </c>
      <c r="L44" s="87">
        <v>989</v>
      </c>
      <c r="M44" s="88">
        <v>766</v>
      </c>
    </row>
    <row r="45" spans="2:13" ht="27.75" customHeight="1" x14ac:dyDescent="0.15">
      <c r="B45" s="1175"/>
      <c r="C45" s="1176"/>
      <c r="D45" s="85"/>
      <c r="E45" s="1179" t="s">
        <v>28</v>
      </c>
      <c r="F45" s="1179"/>
      <c r="G45" s="1179"/>
      <c r="H45" s="1180"/>
      <c r="I45" s="86">
        <v>1828</v>
      </c>
      <c r="J45" s="87">
        <v>1788</v>
      </c>
      <c r="K45" s="87">
        <v>1581</v>
      </c>
      <c r="L45" s="87">
        <v>1480</v>
      </c>
      <c r="M45" s="88">
        <v>1333</v>
      </c>
    </row>
    <row r="46" spans="2:13" ht="27.75" customHeight="1" x14ac:dyDescent="0.15">
      <c r="B46" s="1175"/>
      <c r="C46" s="1176"/>
      <c r="D46" s="89"/>
      <c r="E46" s="1179" t="s">
        <v>29</v>
      </c>
      <c r="F46" s="1179"/>
      <c r="G46" s="1179"/>
      <c r="H46" s="1180"/>
      <c r="I46" s="86" t="s">
        <v>482</v>
      </c>
      <c r="J46" s="87" t="s">
        <v>482</v>
      </c>
      <c r="K46" s="87" t="s">
        <v>482</v>
      </c>
      <c r="L46" s="87" t="s">
        <v>482</v>
      </c>
      <c r="M46" s="88" t="s">
        <v>482</v>
      </c>
    </row>
    <row r="47" spans="2:13" ht="27.75" customHeight="1" x14ac:dyDescent="0.15">
      <c r="B47" s="1175"/>
      <c r="C47" s="1176"/>
      <c r="D47" s="90"/>
      <c r="E47" s="1189" t="s">
        <v>30</v>
      </c>
      <c r="F47" s="1190"/>
      <c r="G47" s="1190"/>
      <c r="H47" s="1191"/>
      <c r="I47" s="86" t="s">
        <v>482</v>
      </c>
      <c r="J47" s="87" t="s">
        <v>482</v>
      </c>
      <c r="K47" s="87" t="s">
        <v>482</v>
      </c>
      <c r="L47" s="87" t="s">
        <v>482</v>
      </c>
      <c r="M47" s="88" t="s">
        <v>482</v>
      </c>
    </row>
    <row r="48" spans="2:13" ht="27.75" customHeight="1" x14ac:dyDescent="0.15">
      <c r="B48" s="1175"/>
      <c r="C48" s="1176"/>
      <c r="D48" s="85"/>
      <c r="E48" s="1179" t="s">
        <v>31</v>
      </c>
      <c r="F48" s="1179"/>
      <c r="G48" s="1179"/>
      <c r="H48" s="1180"/>
      <c r="I48" s="86" t="s">
        <v>482</v>
      </c>
      <c r="J48" s="87" t="s">
        <v>482</v>
      </c>
      <c r="K48" s="87" t="s">
        <v>482</v>
      </c>
      <c r="L48" s="87" t="s">
        <v>482</v>
      </c>
      <c r="M48" s="88" t="s">
        <v>482</v>
      </c>
    </row>
    <row r="49" spans="2:13" ht="27.75" customHeight="1" x14ac:dyDescent="0.15">
      <c r="B49" s="1177"/>
      <c r="C49" s="1178"/>
      <c r="D49" s="85"/>
      <c r="E49" s="1179" t="s">
        <v>32</v>
      </c>
      <c r="F49" s="1179"/>
      <c r="G49" s="1179"/>
      <c r="H49" s="1180"/>
      <c r="I49" s="86" t="s">
        <v>482</v>
      </c>
      <c r="J49" s="87" t="s">
        <v>482</v>
      </c>
      <c r="K49" s="87" t="s">
        <v>482</v>
      </c>
      <c r="L49" s="87" t="s">
        <v>482</v>
      </c>
      <c r="M49" s="88" t="s">
        <v>482</v>
      </c>
    </row>
    <row r="50" spans="2:13" ht="27.75" customHeight="1" x14ac:dyDescent="0.15">
      <c r="B50" s="1173" t="s">
        <v>33</v>
      </c>
      <c r="C50" s="1174"/>
      <c r="D50" s="91"/>
      <c r="E50" s="1179" t="s">
        <v>34</v>
      </c>
      <c r="F50" s="1179"/>
      <c r="G50" s="1179"/>
      <c r="H50" s="1180"/>
      <c r="I50" s="86">
        <v>3940</v>
      </c>
      <c r="J50" s="87">
        <v>4586</v>
      </c>
      <c r="K50" s="87">
        <v>4552</v>
      </c>
      <c r="L50" s="87">
        <v>4795</v>
      </c>
      <c r="M50" s="88">
        <v>4750</v>
      </c>
    </row>
    <row r="51" spans="2:13" ht="27.75" customHeight="1" x14ac:dyDescent="0.15">
      <c r="B51" s="1175"/>
      <c r="C51" s="1176"/>
      <c r="D51" s="85"/>
      <c r="E51" s="1179" t="s">
        <v>35</v>
      </c>
      <c r="F51" s="1179"/>
      <c r="G51" s="1179"/>
      <c r="H51" s="1180"/>
      <c r="I51" s="86">
        <v>318</v>
      </c>
      <c r="J51" s="87">
        <v>291</v>
      </c>
      <c r="K51" s="87">
        <v>246</v>
      </c>
      <c r="L51" s="87">
        <v>197</v>
      </c>
      <c r="M51" s="88">
        <v>163</v>
      </c>
    </row>
    <row r="52" spans="2:13" ht="27.75" customHeight="1" x14ac:dyDescent="0.15">
      <c r="B52" s="1177"/>
      <c r="C52" s="1178"/>
      <c r="D52" s="85"/>
      <c r="E52" s="1179" t="s">
        <v>36</v>
      </c>
      <c r="F52" s="1179"/>
      <c r="G52" s="1179"/>
      <c r="H52" s="1180"/>
      <c r="I52" s="86">
        <v>15734</v>
      </c>
      <c r="J52" s="87">
        <v>16208</v>
      </c>
      <c r="K52" s="87">
        <v>16167</v>
      </c>
      <c r="L52" s="87">
        <v>15987</v>
      </c>
      <c r="M52" s="88">
        <v>15773</v>
      </c>
    </row>
    <row r="53" spans="2:13" ht="27.75" customHeight="1" thickBot="1" x14ac:dyDescent="0.2">
      <c r="B53" s="1181" t="s">
        <v>37</v>
      </c>
      <c r="C53" s="1182"/>
      <c r="D53" s="92"/>
      <c r="E53" s="1183" t="s">
        <v>38</v>
      </c>
      <c r="F53" s="1183"/>
      <c r="G53" s="1183"/>
      <c r="H53" s="1184"/>
      <c r="I53" s="93">
        <v>3265</v>
      </c>
      <c r="J53" s="94">
        <v>2961</v>
      </c>
      <c r="K53" s="94">
        <v>3265</v>
      </c>
      <c r="L53" s="94">
        <v>2750</v>
      </c>
      <c r="M53" s="95">
        <v>2216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3" zoomScaleNormal="100" zoomScaleSheetLayoutView="55" workbookViewId="0">
      <selection activeCell="F60" sqref="F6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2"/>
      <c r="B1" s="1193"/>
      <c r="P1" s="246"/>
      <c r="Q1" s="246"/>
    </row>
    <row r="2" spans="1:51" ht="25.5" x14ac:dyDescent="0.25">
      <c r="A2" s="1192"/>
      <c r="C2" s="1194"/>
      <c r="P2" s="246"/>
      <c r="Q2" s="246"/>
    </row>
    <row r="3" spans="1:51" ht="25.5" x14ac:dyDescent="0.25">
      <c r="A3" s="1192"/>
      <c r="C3" s="1194"/>
      <c r="P3" s="246"/>
      <c r="Q3" s="246"/>
    </row>
    <row r="4" spans="1:51" s="1195" customFormat="1" x14ac:dyDescent="0.15">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row>
    <row r="5" spans="1:51" s="1195" customFormat="1" x14ac:dyDescent="0.15">
      <c r="A5" s="1192"/>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row>
    <row r="6" spans="1:51" s="1195" customFormat="1" x14ac:dyDescent="0.15">
      <c r="A6" s="1192"/>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row>
    <row r="7" spans="1:51" s="1195" customFormat="1" x14ac:dyDescent="0.15">
      <c r="A7" s="1192"/>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row>
    <row r="8" spans="1:51" s="1195" customFormat="1" x14ac:dyDescent="0.15">
      <c r="A8" s="1192"/>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row>
    <row r="9" spans="1:51" s="1195" customFormat="1" x14ac:dyDescent="0.15">
      <c r="A9" s="1192"/>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2"/>
      <c r="Z9" s="1192"/>
      <c r="AA9" s="1192"/>
      <c r="AB9" s="1192"/>
      <c r="AC9" s="1192"/>
      <c r="AD9" s="1192"/>
      <c r="AE9" s="1192"/>
      <c r="AF9" s="1192"/>
      <c r="AG9" s="1192"/>
      <c r="AH9" s="1192"/>
      <c r="AI9" s="1192"/>
    </row>
    <row r="10" spans="1:51" s="1195" customFormat="1" x14ac:dyDescent="0.15">
      <c r="A10" s="1192"/>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c r="Z10" s="1192"/>
      <c r="AA10" s="1192"/>
      <c r="AB10" s="1192"/>
      <c r="AC10" s="1192"/>
      <c r="AD10" s="1192"/>
      <c r="AE10" s="1192"/>
      <c r="AF10" s="1192"/>
      <c r="AG10" s="1192"/>
      <c r="AH10" s="1192"/>
      <c r="AI10" s="1192"/>
      <c r="AY10" s="1195" t="s">
        <v>555</v>
      </c>
    </row>
    <row r="11" spans="1:51" s="1195" customFormat="1" x14ac:dyDescent="0.15">
      <c r="A11" s="1192"/>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row>
    <row r="12" spans="1:51" s="1195" customFormat="1" x14ac:dyDescent="0.15">
      <c r="A12" s="1192"/>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Y12" s="1195" t="s">
        <v>555</v>
      </c>
    </row>
    <row r="13" spans="1:51" s="1195" customFormat="1" x14ac:dyDescent="0.15">
      <c r="A13" s="1192"/>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row>
    <row r="14" spans="1:51" s="1195" customFormat="1" ht="14.25" customHeight="1" x14ac:dyDescent="0.15">
      <c r="A14" s="1192"/>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row>
    <row r="15" spans="1:51" s="1195" customFormat="1" x14ac:dyDescent="0.15">
      <c r="A15" s="245"/>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row>
    <row r="16" spans="1:51" s="1195" customFormat="1" x14ac:dyDescent="0.15">
      <c r="A16" s="245"/>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row>
    <row r="17" spans="1:259" s="1195" customFormat="1" x14ac:dyDescent="0.15">
      <c r="A17" s="245"/>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row>
    <row r="18" spans="1:259" s="1195" customFormat="1" x14ac:dyDescent="0.15">
      <c r="A18" s="245"/>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s="1192"/>
      <c r="AI18" s="1192"/>
    </row>
    <row r="19" spans="1:259" x14ac:dyDescent="0.15">
      <c r="P19" s="246"/>
      <c r="Q19" s="246"/>
    </row>
    <row r="20" spans="1:259" x14ac:dyDescent="0.15">
      <c r="P20" s="246"/>
      <c r="Q20" s="246"/>
    </row>
    <row r="21" spans="1:259" ht="17.25" x14ac:dyDescent="0.15">
      <c r="B21" s="1196"/>
      <c r="C21" s="248"/>
      <c r="D21" s="248"/>
      <c r="E21" s="248"/>
      <c r="F21" s="248"/>
      <c r="G21" s="248"/>
      <c r="H21" s="248"/>
      <c r="I21" s="248"/>
      <c r="J21" s="248"/>
      <c r="K21" s="248"/>
      <c r="L21" s="248"/>
      <c r="M21" s="248"/>
      <c r="N21" s="1197"/>
      <c r="O21" s="248"/>
      <c r="P21" s="249"/>
      <c r="Q21" s="246"/>
      <c r="IY21" s="1198"/>
    </row>
    <row r="22" spans="1:259" ht="17.25" x14ac:dyDescent="0.15">
      <c r="B22" s="250"/>
      <c r="IY22" s="1199"/>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0"/>
      <c r="C40" s="246"/>
      <c r="D40" s="246"/>
      <c r="E40" s="246"/>
      <c r="F40" s="246"/>
      <c r="G40" s="246"/>
      <c r="H40" s="246"/>
      <c r="I40" s="246"/>
      <c r="J40" s="246"/>
      <c r="K40" s="246"/>
      <c r="L40" s="246"/>
      <c r="M40" s="246"/>
      <c r="N40" s="246"/>
      <c r="O40" s="246"/>
      <c r="P40" s="1200"/>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1" t="s">
        <v>557</v>
      </c>
      <c r="I42" s="1202"/>
      <c r="J42" s="1202"/>
      <c r="K42" s="1202"/>
      <c r="L42" s="246"/>
      <c r="M42" s="246"/>
      <c r="N42" s="246"/>
      <c r="O42" s="246"/>
    </row>
    <row r="43" spans="2:17" x14ac:dyDescent="0.15">
      <c r="B43" s="250"/>
      <c r="C43" s="246"/>
      <c r="D43" s="246"/>
      <c r="E43" s="246"/>
      <c r="F43" s="246"/>
      <c r="G43" s="1203" t="s">
        <v>558</v>
      </c>
      <c r="H43" s="1204"/>
      <c r="I43" s="1204"/>
      <c r="J43" s="1204"/>
      <c r="K43" s="1204"/>
      <c r="L43" s="1204"/>
      <c r="M43" s="1204"/>
      <c r="N43" s="1204"/>
      <c r="O43" s="1205"/>
    </row>
    <row r="44" spans="2:17" x14ac:dyDescent="0.15">
      <c r="B44" s="250"/>
      <c r="C44" s="246"/>
      <c r="D44" s="246"/>
      <c r="E44" s="246"/>
      <c r="F44" s="246"/>
      <c r="G44" s="1206"/>
      <c r="H44" s="1207"/>
      <c r="I44" s="1207"/>
      <c r="J44" s="1207"/>
      <c r="K44" s="1207"/>
      <c r="L44" s="1207"/>
      <c r="M44" s="1207"/>
      <c r="N44" s="1207"/>
      <c r="O44" s="1208"/>
    </row>
    <row r="45" spans="2:17" x14ac:dyDescent="0.15">
      <c r="B45" s="250"/>
      <c r="C45" s="246"/>
      <c r="D45" s="246"/>
      <c r="E45" s="246"/>
      <c r="F45" s="246"/>
      <c r="G45" s="1206"/>
      <c r="H45" s="1207"/>
      <c r="I45" s="1207"/>
      <c r="J45" s="1207"/>
      <c r="K45" s="1207"/>
      <c r="L45" s="1207"/>
      <c r="M45" s="1207"/>
      <c r="N45" s="1207"/>
      <c r="O45" s="1208"/>
    </row>
    <row r="46" spans="2:17" x14ac:dyDescent="0.15">
      <c r="B46" s="250"/>
      <c r="C46" s="246"/>
      <c r="D46" s="246"/>
      <c r="E46" s="246"/>
      <c r="F46" s="246"/>
      <c r="G46" s="1206"/>
      <c r="H46" s="1207"/>
      <c r="I46" s="1207"/>
      <c r="J46" s="1207"/>
      <c r="K46" s="1207"/>
      <c r="L46" s="1207"/>
      <c r="M46" s="1207"/>
      <c r="N46" s="1207"/>
      <c r="O46" s="1208"/>
    </row>
    <row r="47" spans="2:17" x14ac:dyDescent="0.15">
      <c r="B47" s="250"/>
      <c r="C47" s="246"/>
      <c r="D47" s="246"/>
      <c r="E47" s="246"/>
      <c r="F47" s="246"/>
      <c r="G47" s="1209"/>
      <c r="H47" s="1210"/>
      <c r="I47" s="1210"/>
      <c r="J47" s="1210"/>
      <c r="K47" s="1210"/>
      <c r="L47" s="1210"/>
      <c r="M47" s="1210"/>
      <c r="N47" s="1210"/>
      <c r="O47" s="1211"/>
    </row>
    <row r="48" spans="2:17" x14ac:dyDescent="0.15">
      <c r="B48" s="250"/>
      <c r="C48" s="246"/>
      <c r="D48" s="246"/>
      <c r="E48" s="246"/>
      <c r="F48" s="246"/>
      <c r="G48" s="246"/>
      <c r="H48" s="1212"/>
      <c r="I48" s="1212"/>
      <c r="J48" s="1212"/>
    </row>
    <row r="49" spans="1:17" x14ac:dyDescent="0.15">
      <c r="B49" s="250"/>
      <c r="C49" s="246"/>
      <c r="D49" s="246"/>
      <c r="E49" s="246"/>
      <c r="F49" s="246"/>
      <c r="G49" s="245" t="s">
        <v>559</v>
      </c>
    </row>
    <row r="50" spans="1:17" x14ac:dyDescent="0.15">
      <c r="B50" s="250"/>
      <c r="C50" s="246"/>
      <c r="D50" s="246"/>
      <c r="E50" s="246"/>
      <c r="F50" s="246"/>
      <c r="G50" s="1213"/>
      <c r="H50" s="1214"/>
      <c r="I50" s="1214"/>
      <c r="J50" s="1215"/>
      <c r="K50" s="1216" t="s">
        <v>522</v>
      </c>
      <c r="L50" s="1216" t="s">
        <v>523</v>
      </c>
      <c r="M50" s="1216" t="s">
        <v>524</v>
      </c>
      <c r="N50" s="1216" t="s">
        <v>525</v>
      </c>
      <c r="O50" s="1216" t="s">
        <v>526</v>
      </c>
    </row>
    <row r="51" spans="1:17" x14ac:dyDescent="0.15">
      <c r="B51" s="250"/>
      <c r="C51" s="246"/>
      <c r="D51" s="246"/>
      <c r="E51" s="246"/>
      <c r="F51" s="246"/>
      <c r="G51" s="1217" t="s">
        <v>560</v>
      </c>
      <c r="H51" s="1218"/>
      <c r="I51" s="1219" t="s">
        <v>561</v>
      </c>
      <c r="J51" s="1219"/>
      <c r="K51" s="1220"/>
      <c r="L51" s="1220"/>
      <c r="M51" s="1220"/>
      <c r="N51" s="1221">
        <v>42.1</v>
      </c>
      <c r="O51" s="1221">
        <v>34.1</v>
      </c>
    </row>
    <row r="52" spans="1:17" x14ac:dyDescent="0.15">
      <c r="B52" s="250"/>
      <c r="C52" s="246"/>
      <c r="D52" s="246"/>
      <c r="E52" s="246"/>
      <c r="F52" s="246"/>
      <c r="G52" s="1222"/>
      <c r="H52" s="1223"/>
      <c r="I52" s="1224"/>
      <c r="J52" s="1224"/>
      <c r="K52" s="1221"/>
      <c r="L52" s="1221"/>
      <c r="M52" s="1221"/>
      <c r="N52" s="1221"/>
      <c r="O52" s="1221"/>
    </row>
    <row r="53" spans="1:17" x14ac:dyDescent="0.15">
      <c r="A53" s="1225"/>
      <c r="B53" s="250"/>
      <c r="C53" s="246"/>
      <c r="D53" s="246"/>
      <c r="E53" s="246"/>
      <c r="F53" s="246"/>
      <c r="G53" s="1222"/>
      <c r="H53" s="1223"/>
      <c r="I53" s="1226" t="s">
        <v>562</v>
      </c>
      <c r="J53" s="1226"/>
      <c r="K53" s="1227"/>
      <c r="L53" s="1227"/>
      <c r="M53" s="1227"/>
      <c r="N53" s="1228">
        <v>50.1</v>
      </c>
      <c r="O53" s="1228">
        <v>51.5</v>
      </c>
    </row>
    <row r="54" spans="1:17" x14ac:dyDescent="0.15">
      <c r="A54" s="1225"/>
      <c r="B54" s="250"/>
      <c r="C54" s="246"/>
      <c r="D54" s="246"/>
      <c r="E54" s="246"/>
      <c r="F54" s="246"/>
      <c r="G54" s="1229"/>
      <c r="H54" s="1230"/>
      <c r="I54" s="1226"/>
      <c r="J54" s="1226"/>
      <c r="K54" s="1231"/>
      <c r="L54" s="1231"/>
      <c r="M54" s="1231"/>
      <c r="N54" s="1231"/>
      <c r="O54" s="1231"/>
    </row>
    <row r="55" spans="1:17" x14ac:dyDescent="0.15">
      <c r="A55" s="1225"/>
      <c r="B55" s="250"/>
      <c r="C55" s="246"/>
      <c r="D55" s="246"/>
      <c r="E55" s="246"/>
      <c r="F55" s="246"/>
      <c r="G55" s="1232" t="s">
        <v>563</v>
      </c>
      <c r="H55" s="1233"/>
      <c r="I55" s="1226" t="s">
        <v>561</v>
      </c>
      <c r="J55" s="1226"/>
      <c r="K55" s="1220"/>
      <c r="L55" s="1220"/>
      <c r="M55" s="1220"/>
      <c r="N55" s="1221">
        <v>56.8</v>
      </c>
      <c r="O55" s="1221">
        <v>52.3</v>
      </c>
    </row>
    <row r="56" spans="1:17" x14ac:dyDescent="0.15">
      <c r="A56" s="1225"/>
      <c r="B56" s="250"/>
      <c r="C56" s="246"/>
      <c r="D56" s="246"/>
      <c r="E56" s="246"/>
      <c r="F56" s="246"/>
      <c r="G56" s="1234"/>
      <c r="H56" s="1235"/>
      <c r="I56" s="1226"/>
      <c r="J56" s="1226"/>
      <c r="K56" s="1221"/>
      <c r="L56" s="1221"/>
      <c r="M56" s="1221"/>
      <c r="N56" s="1221"/>
      <c r="O56" s="1221"/>
    </row>
    <row r="57" spans="1:17" s="1225" customFormat="1" x14ac:dyDescent="0.15">
      <c r="B57" s="1236"/>
      <c r="C57" s="1202"/>
      <c r="D57" s="1202"/>
      <c r="E57" s="1202"/>
      <c r="F57" s="1202"/>
      <c r="G57" s="1234"/>
      <c r="H57" s="1235"/>
      <c r="I57" s="1237" t="s">
        <v>562</v>
      </c>
      <c r="J57" s="1237"/>
      <c r="K57" s="1227"/>
      <c r="L57" s="1227"/>
      <c r="M57" s="1227"/>
      <c r="N57" s="1228">
        <v>54</v>
      </c>
      <c r="O57" s="1228">
        <v>54.8</v>
      </c>
      <c r="P57" s="1238"/>
      <c r="Q57" s="1236"/>
    </row>
    <row r="58" spans="1:17" s="1225" customFormat="1" x14ac:dyDescent="0.15">
      <c r="A58" s="245"/>
      <c r="B58" s="1236"/>
      <c r="C58" s="1202"/>
      <c r="D58" s="1202"/>
      <c r="E58" s="1202"/>
      <c r="F58" s="1202"/>
      <c r="G58" s="1239"/>
      <c r="H58" s="1240"/>
      <c r="I58" s="1237"/>
      <c r="J58" s="1237"/>
      <c r="K58" s="1231"/>
      <c r="L58" s="1231"/>
      <c r="M58" s="1231"/>
      <c r="N58" s="1231"/>
      <c r="O58" s="1231"/>
      <c r="P58" s="1238"/>
      <c r="Q58" s="1236"/>
    </row>
    <row r="59" spans="1:17" s="1225" customFormat="1" x14ac:dyDescent="0.15">
      <c r="A59" s="245"/>
      <c r="B59" s="1236"/>
      <c r="C59" s="1202"/>
      <c r="D59" s="1202"/>
      <c r="E59" s="1202"/>
      <c r="F59" s="1202"/>
      <c r="G59" s="1202"/>
      <c r="H59" s="1202"/>
      <c r="I59" s="1202"/>
      <c r="J59" s="1202"/>
      <c r="K59" s="1241"/>
      <c r="L59" s="1241"/>
      <c r="M59" s="1241"/>
      <c r="N59" s="1241"/>
      <c r="O59" s="1241"/>
      <c r="P59" s="1238"/>
      <c r="Q59" s="1236"/>
    </row>
    <row r="60" spans="1:17" s="1225" customFormat="1" x14ac:dyDescent="0.15">
      <c r="A60" s="245"/>
      <c r="B60" s="1236"/>
      <c r="C60" s="1202"/>
      <c r="D60" s="1202"/>
      <c r="E60" s="1202"/>
      <c r="F60" s="1202"/>
      <c r="G60" s="1202"/>
      <c r="H60" s="1202"/>
      <c r="I60" s="1202"/>
      <c r="J60" s="1202"/>
      <c r="K60" s="1241"/>
      <c r="L60" s="1241"/>
      <c r="M60" s="1241"/>
      <c r="N60" s="1241"/>
      <c r="O60" s="1241"/>
      <c r="P60" s="1238"/>
      <c r="Q60" s="1236"/>
    </row>
    <row r="61" spans="1:17" s="1225" customFormat="1" x14ac:dyDescent="0.15">
      <c r="A61" s="245"/>
      <c r="B61" s="1242"/>
      <c r="C61" s="1243"/>
      <c r="D61" s="1243"/>
      <c r="E61" s="1243"/>
      <c r="F61" s="1243"/>
      <c r="G61" s="1243"/>
      <c r="H61" s="1243"/>
      <c r="I61" s="1243"/>
      <c r="J61" s="1243"/>
      <c r="K61" s="1243"/>
      <c r="L61" s="1243"/>
      <c r="M61" s="1244"/>
      <c r="N61" s="1244"/>
      <c r="O61" s="1244"/>
      <c r="P61" s="1245"/>
      <c r="Q61" s="1236"/>
    </row>
    <row r="62" spans="1:17" x14ac:dyDescent="0.15">
      <c r="B62" s="1200"/>
      <c r="C62" s="1200"/>
      <c r="D62" s="1200"/>
      <c r="E62" s="1200"/>
      <c r="F62" s="1200"/>
      <c r="G62" s="1200"/>
      <c r="H62" s="1200"/>
      <c r="I62" s="1200"/>
      <c r="J62" s="1200"/>
      <c r="K62" s="1200"/>
      <c r="L62" s="1200"/>
      <c r="M62" s="1200"/>
      <c r="N62" s="1200"/>
      <c r="O62" s="1200"/>
      <c r="P62" s="1200"/>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1201" t="s">
        <v>557</v>
      </c>
      <c r="I64" s="1202"/>
      <c r="J64" s="1202"/>
      <c r="K64" s="1202"/>
      <c r="L64" s="246"/>
      <c r="M64" s="246"/>
      <c r="N64" s="246"/>
      <c r="O64" s="246"/>
    </row>
    <row r="65" spans="2:30" x14ac:dyDescent="0.15">
      <c r="B65" s="250"/>
      <c r="C65" s="246"/>
      <c r="D65" s="246"/>
      <c r="E65" s="246"/>
      <c r="F65" s="246"/>
      <c r="G65" s="1203" t="s">
        <v>565</v>
      </c>
      <c r="H65" s="1204"/>
      <c r="I65" s="1204"/>
      <c r="J65" s="1204"/>
      <c r="K65" s="1204"/>
      <c r="L65" s="1204"/>
      <c r="M65" s="1204"/>
      <c r="N65" s="1204"/>
      <c r="O65" s="1205"/>
    </row>
    <row r="66" spans="2:30" x14ac:dyDescent="0.15">
      <c r="B66" s="250"/>
      <c r="C66" s="246"/>
      <c r="D66" s="246"/>
      <c r="E66" s="246"/>
      <c r="F66" s="246"/>
      <c r="G66" s="1206"/>
      <c r="H66" s="1207"/>
      <c r="I66" s="1207"/>
      <c r="J66" s="1207"/>
      <c r="K66" s="1207"/>
      <c r="L66" s="1207"/>
      <c r="M66" s="1207"/>
      <c r="N66" s="1207"/>
      <c r="O66" s="1208"/>
    </row>
    <row r="67" spans="2:30" x14ac:dyDescent="0.15">
      <c r="B67" s="250"/>
      <c r="C67" s="246"/>
      <c r="D67" s="246"/>
      <c r="E67" s="246"/>
      <c r="F67" s="246"/>
      <c r="G67" s="1206"/>
      <c r="H67" s="1207"/>
      <c r="I67" s="1207"/>
      <c r="J67" s="1207"/>
      <c r="K67" s="1207"/>
      <c r="L67" s="1207"/>
      <c r="M67" s="1207"/>
      <c r="N67" s="1207"/>
      <c r="O67" s="1208"/>
    </row>
    <row r="68" spans="2:30" x14ac:dyDescent="0.15">
      <c r="B68" s="250"/>
      <c r="C68" s="246"/>
      <c r="D68" s="246"/>
      <c r="E68" s="246"/>
      <c r="F68" s="246"/>
      <c r="G68" s="1206"/>
      <c r="H68" s="1207"/>
      <c r="I68" s="1207"/>
      <c r="J68" s="1207"/>
      <c r="K68" s="1207"/>
      <c r="L68" s="1207"/>
      <c r="M68" s="1207"/>
      <c r="N68" s="1207"/>
      <c r="O68" s="1208"/>
    </row>
    <row r="69" spans="2:30" x14ac:dyDescent="0.15">
      <c r="B69" s="250"/>
      <c r="C69" s="246"/>
      <c r="D69" s="246"/>
      <c r="E69" s="246"/>
      <c r="F69" s="246"/>
      <c r="G69" s="1209"/>
      <c r="H69" s="1210"/>
      <c r="I69" s="1210"/>
      <c r="J69" s="1210"/>
      <c r="K69" s="1210"/>
      <c r="L69" s="1210"/>
      <c r="M69" s="1210"/>
      <c r="N69" s="1210"/>
      <c r="O69" s="1211"/>
    </row>
    <row r="70" spans="2:30" x14ac:dyDescent="0.15">
      <c r="B70" s="250"/>
      <c r="C70" s="246"/>
      <c r="D70" s="246"/>
      <c r="E70" s="246"/>
      <c r="F70" s="246"/>
      <c r="G70" s="246"/>
      <c r="H70" s="1246"/>
      <c r="I70" s="1246"/>
      <c r="J70" s="1247"/>
      <c r="K70" s="1247"/>
      <c r="L70" s="1248"/>
      <c r="M70" s="1247"/>
      <c r="N70" s="1248"/>
      <c r="O70" s="1249"/>
    </row>
    <row r="71" spans="2:30" x14ac:dyDescent="0.15">
      <c r="B71" s="250"/>
      <c r="C71" s="246"/>
      <c r="D71" s="246"/>
      <c r="E71" s="246"/>
      <c r="F71" s="246"/>
      <c r="G71" s="1250" t="s">
        <v>566</v>
      </c>
      <c r="I71" s="1251"/>
      <c r="J71" s="1247"/>
      <c r="K71" s="1247"/>
      <c r="L71" s="1248"/>
      <c r="M71" s="1247"/>
      <c r="N71" s="1248"/>
      <c r="O71" s="1249"/>
    </row>
    <row r="72" spans="2:30" x14ac:dyDescent="0.15">
      <c r="B72" s="250"/>
      <c r="C72" s="246"/>
      <c r="D72" s="246"/>
      <c r="E72" s="246"/>
      <c r="F72" s="246"/>
      <c r="G72" s="1213"/>
      <c r="H72" s="1214"/>
      <c r="I72" s="1214"/>
      <c r="J72" s="1215"/>
      <c r="K72" s="1216" t="s">
        <v>522</v>
      </c>
      <c r="L72" s="1216" t="s">
        <v>523</v>
      </c>
      <c r="M72" s="1216" t="s">
        <v>524</v>
      </c>
      <c r="N72" s="1216" t="s">
        <v>525</v>
      </c>
      <c r="O72" s="1216" t="s">
        <v>526</v>
      </c>
    </row>
    <row r="73" spans="2:30" x14ac:dyDescent="0.15">
      <c r="B73" s="250"/>
      <c r="C73" s="246"/>
      <c r="D73" s="246"/>
      <c r="E73" s="246"/>
      <c r="F73" s="246"/>
      <c r="G73" s="1217" t="s">
        <v>560</v>
      </c>
      <c r="H73" s="1218"/>
      <c r="I73" s="1219" t="s">
        <v>561</v>
      </c>
      <c r="J73" s="1219"/>
      <c r="K73" s="1252">
        <v>50.3</v>
      </c>
      <c r="L73" s="1252">
        <v>45.3</v>
      </c>
      <c r="M73" s="1221">
        <v>51.4</v>
      </c>
      <c r="N73" s="1221">
        <v>42.1</v>
      </c>
      <c r="O73" s="1221">
        <v>34.1</v>
      </c>
      <c r="S73" s="245">
        <v>9.9</v>
      </c>
    </row>
    <row r="74" spans="2:30" x14ac:dyDescent="0.15">
      <c r="B74" s="250"/>
      <c r="C74" s="246"/>
      <c r="D74" s="246"/>
      <c r="E74" s="246"/>
      <c r="F74" s="246"/>
      <c r="G74" s="1222"/>
      <c r="H74" s="1223"/>
      <c r="I74" s="1224"/>
      <c r="J74" s="1224"/>
      <c r="K74" s="1252"/>
      <c r="L74" s="1252"/>
      <c r="M74" s="1221"/>
      <c r="N74" s="1221"/>
      <c r="O74" s="1221"/>
    </row>
    <row r="75" spans="2:30" x14ac:dyDescent="0.15">
      <c r="B75" s="250"/>
      <c r="C75" s="246"/>
      <c r="D75" s="246"/>
      <c r="E75" s="246"/>
      <c r="F75" s="246"/>
      <c r="G75" s="1222"/>
      <c r="H75" s="1223"/>
      <c r="I75" s="1226" t="s">
        <v>567</v>
      </c>
      <c r="J75" s="1226"/>
      <c r="K75" s="1228">
        <v>13.7</v>
      </c>
      <c r="L75" s="1228">
        <v>12.5</v>
      </c>
      <c r="M75" s="1228">
        <v>11.4</v>
      </c>
      <c r="N75" s="1228">
        <v>10.5</v>
      </c>
      <c r="O75" s="1228">
        <v>9.9</v>
      </c>
      <c r="U75" s="245">
        <v>81.2</v>
      </c>
      <c r="W75" s="245">
        <v>87.2</v>
      </c>
      <c r="Y75" s="245">
        <v>99.8</v>
      </c>
      <c r="AA75" s="245">
        <v>109.5</v>
      </c>
      <c r="AC75" s="245">
        <v>115.2</v>
      </c>
    </row>
    <row r="76" spans="2:30" x14ac:dyDescent="0.15">
      <c r="B76" s="250"/>
      <c r="C76" s="246"/>
      <c r="D76" s="246"/>
      <c r="E76" s="246"/>
      <c r="F76" s="246"/>
      <c r="G76" s="1229"/>
      <c r="H76" s="1230"/>
      <c r="I76" s="1226"/>
      <c r="J76" s="1226"/>
      <c r="K76" s="1231"/>
      <c r="L76" s="1231"/>
      <c r="M76" s="1231"/>
      <c r="N76" s="1231"/>
      <c r="O76" s="1231"/>
    </row>
    <row r="77" spans="2:30" x14ac:dyDescent="0.15">
      <c r="B77" s="250"/>
      <c r="C77" s="246"/>
      <c r="D77" s="246"/>
      <c r="E77" s="246"/>
      <c r="F77" s="246"/>
      <c r="G77" s="1232" t="s">
        <v>563</v>
      </c>
      <c r="H77" s="1233"/>
      <c r="I77" s="1226" t="s">
        <v>561</v>
      </c>
      <c r="J77" s="1226"/>
      <c r="K77" s="1252">
        <v>81.7</v>
      </c>
      <c r="L77" s="1252">
        <v>80.400000000000006</v>
      </c>
      <c r="M77" s="1221">
        <v>83.1</v>
      </c>
      <c r="N77" s="1221">
        <v>56.8</v>
      </c>
      <c r="O77" s="1221">
        <v>52.3</v>
      </c>
      <c r="R77" s="245">
        <v>12.3</v>
      </c>
      <c r="T77" s="245">
        <v>11.1</v>
      </c>
    </row>
    <row r="78" spans="2:30" x14ac:dyDescent="0.15">
      <c r="B78" s="250"/>
      <c r="C78" s="246"/>
      <c r="D78" s="246"/>
      <c r="E78" s="246"/>
      <c r="F78" s="246"/>
      <c r="G78" s="1234"/>
      <c r="H78" s="1235"/>
      <c r="I78" s="1226"/>
      <c r="J78" s="1226"/>
      <c r="K78" s="1252"/>
      <c r="L78" s="1252"/>
      <c r="M78" s="1221"/>
      <c r="N78" s="1221"/>
      <c r="O78" s="1221"/>
    </row>
    <row r="79" spans="2:30" x14ac:dyDescent="0.15">
      <c r="B79" s="250"/>
      <c r="C79" s="246"/>
      <c r="D79" s="246"/>
      <c r="E79" s="246"/>
      <c r="F79" s="246"/>
      <c r="G79" s="1234"/>
      <c r="H79" s="1235"/>
      <c r="I79" s="1253" t="s">
        <v>567</v>
      </c>
      <c r="J79" s="1237"/>
      <c r="K79" s="1254">
        <v>12.3</v>
      </c>
      <c r="L79" s="1254">
        <v>12.5</v>
      </c>
      <c r="M79" s="1254">
        <v>12.2</v>
      </c>
      <c r="N79" s="1254">
        <v>10.199999999999999</v>
      </c>
      <c r="O79" s="1254">
        <v>10</v>
      </c>
      <c r="V79" s="245">
        <v>53.5</v>
      </c>
      <c r="X79" s="245">
        <v>48.2</v>
      </c>
      <c r="Z79" s="245">
        <v>34.200000000000003</v>
      </c>
      <c r="AB79" s="245">
        <v>30.3</v>
      </c>
      <c r="AD79" s="245">
        <v>28.9</v>
      </c>
    </row>
    <row r="80" spans="2:30" x14ac:dyDescent="0.15">
      <c r="B80" s="250"/>
      <c r="C80" s="246"/>
      <c r="D80" s="246"/>
      <c r="E80" s="246"/>
      <c r="F80" s="246"/>
      <c r="G80" s="1239"/>
      <c r="H80" s="1240"/>
      <c r="I80" s="1237"/>
      <c r="J80" s="1237"/>
      <c r="K80" s="1254"/>
      <c r="L80" s="1254"/>
      <c r="M80" s="1254"/>
      <c r="N80" s="1254"/>
      <c r="O80" s="1254"/>
    </row>
    <row r="81" spans="2:17" x14ac:dyDescent="0.15">
      <c r="B81" s="250"/>
      <c r="C81" s="246"/>
      <c r="D81" s="246"/>
      <c r="E81" s="246"/>
      <c r="F81" s="246"/>
      <c r="G81" s="246"/>
      <c r="H81" s="246"/>
      <c r="I81" s="246"/>
      <c r="J81" s="246"/>
      <c r="K81" s="1255"/>
      <c r="L81" s="246"/>
      <c r="M81" s="246"/>
      <c r="N81" s="246"/>
      <c r="O81" s="246"/>
    </row>
    <row r="82" spans="2:17" ht="17.25" x14ac:dyDescent="0.15">
      <c r="B82" s="250"/>
      <c r="C82" s="246"/>
      <c r="D82" s="246"/>
      <c r="E82" s="246"/>
      <c r="F82" s="246"/>
      <c r="G82" s="246"/>
      <c r="H82" s="246"/>
      <c r="I82" s="246"/>
      <c r="J82" s="246"/>
      <c r="K82" s="1256"/>
      <c r="L82" s="1256"/>
      <c r="M82" s="1256"/>
      <c r="N82" s="1256"/>
      <c r="O82" s="1256"/>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7"/>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Q11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71416</v>
      </c>
      <c r="E3" s="118"/>
      <c r="F3" s="119">
        <v>60245</v>
      </c>
      <c r="G3" s="120"/>
      <c r="H3" s="121"/>
    </row>
    <row r="4" spans="1:8" x14ac:dyDescent="0.15">
      <c r="A4" s="122"/>
      <c r="B4" s="123"/>
      <c r="C4" s="124"/>
      <c r="D4" s="125">
        <v>31480</v>
      </c>
      <c r="E4" s="126"/>
      <c r="F4" s="127">
        <v>33678</v>
      </c>
      <c r="G4" s="128"/>
      <c r="H4" s="129"/>
    </row>
    <row r="5" spans="1:8" x14ac:dyDescent="0.15">
      <c r="A5" s="110" t="s">
        <v>516</v>
      </c>
      <c r="B5" s="115"/>
      <c r="C5" s="116"/>
      <c r="D5" s="117">
        <v>80721</v>
      </c>
      <c r="E5" s="118"/>
      <c r="F5" s="119">
        <v>68386</v>
      </c>
      <c r="G5" s="120"/>
      <c r="H5" s="121"/>
    </row>
    <row r="6" spans="1:8" x14ac:dyDescent="0.15">
      <c r="A6" s="122"/>
      <c r="B6" s="123"/>
      <c r="C6" s="124"/>
      <c r="D6" s="125">
        <v>44165</v>
      </c>
      <c r="E6" s="126"/>
      <c r="F6" s="127">
        <v>35121</v>
      </c>
      <c r="G6" s="128"/>
      <c r="H6" s="129"/>
    </row>
    <row r="7" spans="1:8" x14ac:dyDescent="0.15">
      <c r="A7" s="110" t="s">
        <v>517</v>
      </c>
      <c r="B7" s="115"/>
      <c r="C7" s="116"/>
      <c r="D7" s="117">
        <v>69450</v>
      </c>
      <c r="E7" s="118"/>
      <c r="F7" s="119">
        <v>81305</v>
      </c>
      <c r="G7" s="120"/>
      <c r="H7" s="121"/>
    </row>
    <row r="8" spans="1:8" x14ac:dyDescent="0.15">
      <c r="A8" s="122"/>
      <c r="B8" s="123"/>
      <c r="C8" s="124"/>
      <c r="D8" s="125">
        <v>38107</v>
      </c>
      <c r="E8" s="126"/>
      <c r="F8" s="127">
        <v>48720</v>
      </c>
      <c r="G8" s="128"/>
      <c r="H8" s="129"/>
    </row>
    <row r="9" spans="1:8" x14ac:dyDescent="0.15">
      <c r="A9" s="110" t="s">
        <v>518</v>
      </c>
      <c r="B9" s="115"/>
      <c r="C9" s="116"/>
      <c r="D9" s="117">
        <v>54134</v>
      </c>
      <c r="E9" s="118"/>
      <c r="F9" s="119">
        <v>81768</v>
      </c>
      <c r="G9" s="120"/>
      <c r="H9" s="121"/>
    </row>
    <row r="10" spans="1:8" x14ac:dyDescent="0.15">
      <c r="A10" s="122"/>
      <c r="B10" s="123"/>
      <c r="C10" s="124"/>
      <c r="D10" s="125">
        <v>34983</v>
      </c>
      <c r="E10" s="126"/>
      <c r="F10" s="127">
        <v>37917</v>
      </c>
      <c r="G10" s="128"/>
      <c r="H10" s="129"/>
    </row>
    <row r="11" spans="1:8" x14ac:dyDescent="0.15">
      <c r="A11" s="110" t="s">
        <v>519</v>
      </c>
      <c r="B11" s="115"/>
      <c r="C11" s="116"/>
      <c r="D11" s="117">
        <v>36992</v>
      </c>
      <c r="E11" s="118"/>
      <c r="F11" s="119">
        <v>65876</v>
      </c>
      <c r="G11" s="120"/>
      <c r="H11" s="121"/>
    </row>
    <row r="12" spans="1:8" x14ac:dyDescent="0.15">
      <c r="A12" s="122"/>
      <c r="B12" s="123"/>
      <c r="C12" s="130"/>
      <c r="D12" s="125">
        <v>16385</v>
      </c>
      <c r="E12" s="126"/>
      <c r="F12" s="127">
        <v>36484</v>
      </c>
      <c r="G12" s="128"/>
      <c r="H12" s="129"/>
    </row>
    <row r="13" spans="1:8" x14ac:dyDescent="0.15">
      <c r="A13" s="110"/>
      <c r="B13" s="115"/>
      <c r="C13" s="131"/>
      <c r="D13" s="132">
        <v>62543</v>
      </c>
      <c r="E13" s="133"/>
      <c r="F13" s="134">
        <v>71516</v>
      </c>
      <c r="G13" s="135"/>
      <c r="H13" s="121"/>
    </row>
    <row r="14" spans="1:8" x14ac:dyDescent="0.15">
      <c r="A14" s="122"/>
      <c r="B14" s="123"/>
      <c r="C14" s="124"/>
      <c r="D14" s="125">
        <v>33024</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8.49</v>
      </c>
      <c r="C19" s="136">
        <f>ROUND(VALUE(SUBSTITUTE(実質収支比率等に係る経年分析!G$48,"▲","-")),2)</f>
        <v>10.15</v>
      </c>
      <c r="D19" s="136">
        <f>ROUND(VALUE(SUBSTITUTE(実質収支比率等に係る経年分析!H$48,"▲","-")),2)</f>
        <v>10.050000000000001</v>
      </c>
      <c r="E19" s="136">
        <f>ROUND(VALUE(SUBSTITUTE(実質収支比率等に係る経年分析!I$48,"▲","-")),2)</f>
        <v>9.39</v>
      </c>
      <c r="F19" s="136">
        <f>ROUND(VALUE(SUBSTITUTE(実質収支比率等に係る経年分析!J$48,"▲","-")),2)</f>
        <v>9.93</v>
      </c>
    </row>
    <row r="20" spans="1:11" x14ac:dyDescent="0.15">
      <c r="A20" s="136" t="s">
        <v>43</v>
      </c>
      <c r="B20" s="136">
        <f>ROUND(VALUE(SUBSTITUTE(実質収支比率等に係る経年分析!F$47,"▲","-")),2)</f>
        <v>25.06</v>
      </c>
      <c r="C20" s="136">
        <f>ROUND(VALUE(SUBSTITUTE(実質収支比率等に係る経年分析!G$47,"▲","-")),2)</f>
        <v>27.84</v>
      </c>
      <c r="D20" s="136">
        <f>ROUND(VALUE(SUBSTITUTE(実質収支比率等に係る経年分析!H$47,"▲","-")),2)</f>
        <v>28.18</v>
      </c>
      <c r="E20" s="136">
        <f>ROUND(VALUE(SUBSTITUTE(実質収支比率等に係る経年分析!I$47,"▲","-")),2)</f>
        <v>31.4</v>
      </c>
      <c r="F20" s="136">
        <f>ROUND(VALUE(SUBSTITUTE(実質収支比率等に係る経年分析!J$47,"▲","-")),2)</f>
        <v>30.8</v>
      </c>
    </row>
    <row r="21" spans="1:11" x14ac:dyDescent="0.15">
      <c r="A21" s="136" t="s">
        <v>44</v>
      </c>
      <c r="B21" s="136">
        <f>IF(ISNUMBER(VALUE(SUBSTITUTE(実質収支比率等に係る経年分析!F$49,"▲","-"))),ROUND(VALUE(SUBSTITUTE(実質収支比率等に係る経年分析!F$49,"▲","-")),2),NA())</f>
        <v>2.6</v>
      </c>
      <c r="C21" s="136">
        <f>IF(ISNUMBER(VALUE(SUBSTITUTE(実質収支比率等に係る経年分析!G$49,"▲","-"))),ROUND(VALUE(SUBSTITUTE(実質収支比率等に係る経年分析!G$49,"▲","-")),2),NA())</f>
        <v>4.8</v>
      </c>
      <c r="D21" s="136">
        <f>IF(ISNUMBER(VALUE(SUBSTITUTE(実質収支比率等に係る経年分析!H$49,"▲","-"))),ROUND(VALUE(SUBSTITUTE(実質収支比率等に係る経年分析!H$49,"▲","-")),2),NA())</f>
        <v>-0.24</v>
      </c>
      <c r="E21" s="136">
        <f>IF(ISNUMBER(VALUE(SUBSTITUTE(実質収支比率等に係る経年分析!I$49,"▲","-"))),ROUND(VALUE(SUBSTITUTE(実質収支比率等に係る経年分析!I$49,"▲","-")),2),NA())</f>
        <v>3.27</v>
      </c>
      <c r="F21" s="136">
        <f>IF(ISNUMBER(VALUE(SUBSTITUTE(実質収支比率等に係る経年分析!J$49,"▲","-"))),ROUND(VALUE(SUBSTITUTE(実質収支比率等に係る経年分析!J$49,"▲","-")),2),NA())</f>
        <v>-0.26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工業団地造成事業特別会計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10.050000000000001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9.3800000000000008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1178</v>
      </c>
      <c r="E42" s="138"/>
      <c r="F42" s="138"/>
      <c r="G42" s="138">
        <f>'実質公債費比率（分子）の構造'!L$52</f>
        <v>1212</v>
      </c>
      <c r="H42" s="138"/>
      <c r="I42" s="138"/>
      <c r="J42" s="138">
        <f>'実質公債費比率（分子）の構造'!M$52</f>
        <v>1283</v>
      </c>
      <c r="K42" s="138"/>
      <c r="L42" s="138"/>
      <c r="M42" s="138">
        <f>'実質公債費比率（分子）の構造'!N$52</f>
        <v>1255</v>
      </c>
      <c r="N42" s="138"/>
      <c r="O42" s="138"/>
      <c r="P42" s="138">
        <f>'実質公債費比率（分子）の構造'!O$52</f>
        <v>1248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44</v>
      </c>
      <c r="F44" s="138"/>
      <c r="G44" s="138"/>
      <c r="H44" s="138">
        <f>'実質公債費比率（分子）の構造'!M$50</f>
        <v>54</v>
      </c>
      <c r="I44" s="138"/>
      <c r="J44" s="138"/>
      <c r="K44" s="138">
        <f>'実質公債費比率（分子）の構造'!N$50</f>
        <v>30</v>
      </c>
      <c r="L44" s="138"/>
      <c r="M44" s="138"/>
      <c r="N44" s="138">
        <f>'実質公債費比率（分子）の構造'!O$50</f>
        <v>9</v>
      </c>
      <c r="O44" s="138"/>
      <c r="P44" s="138"/>
    </row>
    <row r="45" spans="1:16" x14ac:dyDescent="0.15">
      <c r="A45" s="138" t="s">
        <v>54</v>
      </c>
      <c r="B45" s="138">
        <f>'実質公債費比率（分子）の構造'!K$49</f>
        <v>306</v>
      </c>
      <c r="C45" s="138"/>
      <c r="D45" s="138"/>
      <c r="E45" s="138">
        <f>'実質公債費比率（分子）の構造'!L$49</f>
        <v>299</v>
      </c>
      <c r="F45" s="138"/>
      <c r="G45" s="138"/>
      <c r="H45" s="138">
        <f>'実質公債費比率（分子）の構造'!M$49</f>
        <v>295</v>
      </c>
      <c r="I45" s="138"/>
      <c r="J45" s="138"/>
      <c r="K45" s="138">
        <f>'実質公債費比率（分子）の構造'!N$49</f>
        <v>312</v>
      </c>
      <c r="L45" s="138"/>
      <c r="M45" s="138"/>
      <c r="N45" s="138">
        <f>'実質公債費比率（分子）の構造'!O$49</f>
        <v>238</v>
      </c>
      <c r="O45" s="138"/>
      <c r="P45" s="138"/>
    </row>
    <row r="46" spans="1:16" x14ac:dyDescent="0.15">
      <c r="A46" s="138" t="s">
        <v>55</v>
      </c>
      <c r="B46" s="138">
        <f>'実質公債費比率（分子）の構造'!K$48</f>
        <v>528</v>
      </c>
      <c r="C46" s="138"/>
      <c r="D46" s="138"/>
      <c r="E46" s="138">
        <f>'実質公債費比率（分子）の構造'!L$48</f>
        <v>571</v>
      </c>
      <c r="F46" s="138"/>
      <c r="G46" s="138"/>
      <c r="H46" s="138">
        <f>'実質公債費比率（分子）の構造'!M$48</f>
        <v>585</v>
      </c>
      <c r="I46" s="138"/>
      <c r="J46" s="138"/>
      <c r="K46" s="138">
        <f>'実質公債費比率（分子）の構造'!N$48</f>
        <v>584</v>
      </c>
      <c r="L46" s="138"/>
      <c r="M46" s="138"/>
      <c r="N46" s="138">
        <f>'実質公債費比率（分子）の構造'!O$48</f>
        <v>597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1104</v>
      </c>
      <c r="C49" s="138"/>
      <c r="D49" s="138"/>
      <c r="E49" s="138">
        <f>'実質公債費比率（分子）の構造'!L$45</f>
        <v>1049</v>
      </c>
      <c r="F49" s="138"/>
      <c r="G49" s="138"/>
      <c r="H49" s="138">
        <f>'実質公債費比率（分子）の構造'!M$45</f>
        <v>1009</v>
      </c>
      <c r="I49" s="138"/>
      <c r="J49" s="138"/>
      <c r="K49" s="138">
        <f>'実質公債費比率（分子）の構造'!N$45</f>
        <v>973</v>
      </c>
      <c r="L49" s="138"/>
      <c r="M49" s="138"/>
      <c r="N49" s="138">
        <f>'実質公債費比率（分子）の構造'!O$45</f>
        <v>1027</v>
      </c>
      <c r="O49" s="138"/>
      <c r="P49" s="138"/>
    </row>
    <row r="50" spans="1:16" x14ac:dyDescent="0.15">
      <c r="A50" s="138" t="s">
        <v>59</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751</v>
      </c>
      <c r="G50" s="138" t="e">
        <f>NA()</f>
        <v>#N/A</v>
      </c>
      <c r="H50" s="138" t="e">
        <f>NA()</f>
        <v>#N/A</v>
      </c>
      <c r="I50" s="138">
        <f>IF(ISNUMBER('実質公債費比率（分子）の構造'!M$53),'実質公債費比率（分子）の構造'!M$53,NA())</f>
        <v>660</v>
      </c>
      <c r="J50" s="138" t="e">
        <f>NA()</f>
        <v>#N/A</v>
      </c>
      <c r="K50" s="138" t="e">
        <f>NA()</f>
        <v>#N/A</v>
      </c>
      <c r="L50" s="138">
        <f>IF(ISNUMBER('実質公債費比率（分子）の構造'!N$53),'実質公債費比率（分子）の構造'!N$53,NA())</f>
        <v>644</v>
      </c>
      <c r="M50" s="138" t="e">
        <f>NA()</f>
        <v>#N/A</v>
      </c>
      <c r="N50" s="138" t="e">
        <f>NA()</f>
        <v>#N/A</v>
      </c>
      <c r="O50" s="138">
        <f>IF(ISNUMBER('実質公債費比率（分子）の構造'!O$53),'実質公債費比率（分子）の構造'!O$53,NA())</f>
        <v>623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15734</v>
      </c>
      <c r="E56" s="137"/>
      <c r="F56" s="137"/>
      <c r="G56" s="137">
        <f>'将来負担比率（分子）の構造'!J$52</f>
        <v>16208</v>
      </c>
      <c r="H56" s="137"/>
      <c r="I56" s="137"/>
      <c r="J56" s="137">
        <f>'将来負担比率（分子）の構造'!K$52</f>
        <v>16167</v>
      </c>
      <c r="K56" s="137"/>
      <c r="L56" s="137"/>
      <c r="M56" s="137">
        <f>'将来負担比率（分子）の構造'!L$52</f>
        <v>15987</v>
      </c>
      <c r="N56" s="137"/>
      <c r="O56" s="137"/>
      <c r="P56" s="137">
        <f>'将来負担比率（分子）の構造'!M$52</f>
        <v>15773</v>
      </c>
    </row>
    <row r="57" spans="1:16" x14ac:dyDescent="0.15">
      <c r="A57" s="137" t="s">
        <v>35</v>
      </c>
      <c r="B57" s="137"/>
      <c r="C57" s="137"/>
      <c r="D57" s="137">
        <f>'将来負担比率（分子）の構造'!I$51</f>
        <v>318</v>
      </c>
      <c r="E57" s="137"/>
      <c r="F57" s="137"/>
      <c r="G57" s="137">
        <f>'将来負担比率（分子）の構造'!J$51</f>
        <v>291</v>
      </c>
      <c r="H57" s="137"/>
      <c r="I57" s="137"/>
      <c r="J57" s="137">
        <f>'将来負担比率（分子）の構造'!K$51</f>
        <v>246</v>
      </c>
      <c r="K57" s="137"/>
      <c r="L57" s="137"/>
      <c r="M57" s="137">
        <f>'将来負担比率（分子）の構造'!L$51</f>
        <v>197</v>
      </c>
      <c r="N57" s="137"/>
      <c r="O57" s="137"/>
      <c r="P57" s="137">
        <f>'将来負担比率（分子）の構造'!M$51</f>
        <v>163</v>
      </c>
    </row>
    <row r="58" spans="1:16" x14ac:dyDescent="0.15">
      <c r="A58" s="137" t="s">
        <v>34</v>
      </c>
      <c r="B58" s="137"/>
      <c r="C58" s="137"/>
      <c r="D58" s="137">
        <f>'将来負担比率（分子）の構造'!I$50</f>
        <v>3940</v>
      </c>
      <c r="E58" s="137"/>
      <c r="F58" s="137"/>
      <c r="G58" s="137">
        <f>'将来負担比率（分子）の構造'!J$50</f>
        <v>4586</v>
      </c>
      <c r="H58" s="137"/>
      <c r="I58" s="137"/>
      <c r="J58" s="137">
        <f>'将来負担比率（分子）の構造'!K$50</f>
        <v>4552</v>
      </c>
      <c r="K58" s="137"/>
      <c r="L58" s="137"/>
      <c r="M58" s="137">
        <f>'将来負担比率（分子）の構造'!L$50</f>
        <v>4795</v>
      </c>
      <c r="N58" s="137"/>
      <c r="O58" s="137"/>
      <c r="P58" s="137">
        <f>'将来負担比率（分子）の構造'!M$50</f>
        <v>4750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1828</v>
      </c>
      <c r="C62" s="137"/>
      <c r="D62" s="137"/>
      <c r="E62" s="137">
        <f>'将来負担比率（分子）の構造'!J$45</f>
        <v>1788</v>
      </c>
      <c r="F62" s="137"/>
      <c r="G62" s="137"/>
      <c r="H62" s="137">
        <f>'将来負担比率（分子）の構造'!K$45</f>
        <v>1581</v>
      </c>
      <c r="I62" s="137"/>
      <c r="J62" s="137"/>
      <c r="K62" s="137">
        <f>'将来負担比率（分子）の構造'!L$45</f>
        <v>1480</v>
      </c>
      <c r="L62" s="137"/>
      <c r="M62" s="137"/>
      <c r="N62" s="137">
        <f>'将来負担比率（分子）の構造'!M$45</f>
        <v>1333</v>
      </c>
      <c r="O62" s="137"/>
      <c r="P62" s="137"/>
    </row>
    <row r="63" spans="1:16" x14ac:dyDescent="0.15">
      <c r="A63" s="137" t="s">
        <v>27</v>
      </c>
      <c r="B63" s="137">
        <f>'将来負担比率（分子）の構造'!I$44</f>
        <v>1361</v>
      </c>
      <c r="C63" s="137"/>
      <c r="D63" s="137"/>
      <c r="E63" s="137">
        <f>'将来負担比率（分子）の構造'!J$44</f>
        <v>1358</v>
      </c>
      <c r="F63" s="137"/>
      <c r="G63" s="137"/>
      <c r="H63" s="137">
        <f>'将来負担比率（分子）の構造'!K$44</f>
        <v>1312</v>
      </c>
      <c r="I63" s="137"/>
      <c r="J63" s="137"/>
      <c r="K63" s="137">
        <f>'将来負担比率（分子）の構造'!L$44</f>
        <v>989</v>
      </c>
      <c r="L63" s="137"/>
      <c r="M63" s="137"/>
      <c r="N63" s="137">
        <f>'将来負担比率（分子）の構造'!M$44</f>
        <v>766</v>
      </c>
      <c r="O63" s="137"/>
      <c r="P63" s="137"/>
    </row>
    <row r="64" spans="1:16" x14ac:dyDescent="0.15">
      <c r="A64" s="137" t="s">
        <v>26</v>
      </c>
      <c r="B64" s="137">
        <f>'将来負担比率（分子）の構造'!I$43</f>
        <v>9576</v>
      </c>
      <c r="C64" s="137"/>
      <c r="D64" s="137"/>
      <c r="E64" s="137">
        <f>'将来負担比率（分子）の構造'!J$43</f>
        <v>9553</v>
      </c>
      <c r="F64" s="137"/>
      <c r="G64" s="137"/>
      <c r="H64" s="137">
        <f>'将来負担比率（分子）の構造'!K$43</f>
        <v>9784</v>
      </c>
      <c r="I64" s="137"/>
      <c r="J64" s="137"/>
      <c r="K64" s="137">
        <f>'将来負担比率（分子）の構造'!L$43</f>
        <v>9820</v>
      </c>
      <c r="L64" s="137"/>
      <c r="M64" s="137"/>
      <c r="N64" s="137">
        <f>'将来負担比率（分子）の構造'!M$43</f>
        <v>9715</v>
      </c>
      <c r="O64" s="137"/>
      <c r="P64" s="137"/>
    </row>
    <row r="65" spans="1:16" x14ac:dyDescent="0.15">
      <c r="A65" s="137" t="s">
        <v>25</v>
      </c>
      <c r="B65" s="137">
        <f>'将来負担比率（分子）の構造'!I$42</f>
        <v>171</v>
      </c>
      <c r="C65" s="137"/>
      <c r="D65" s="137"/>
      <c r="E65" s="137">
        <f>'将来負担比率（分子）の構造'!J$42</f>
        <v>265</v>
      </c>
      <c r="F65" s="137"/>
      <c r="G65" s="137"/>
      <c r="H65" s="137">
        <f>'将来負担比率（分子）の構造'!K$42</f>
        <v>207</v>
      </c>
      <c r="I65" s="137"/>
      <c r="J65" s="137"/>
      <c r="K65" s="137">
        <f>'将来負担比率（分子）の構造'!L$42</f>
        <v>162</v>
      </c>
      <c r="L65" s="137"/>
      <c r="M65" s="137"/>
      <c r="N65" s="137">
        <f>'将来負担比率（分子）の構造'!M$42</f>
        <v>138</v>
      </c>
      <c r="O65" s="137"/>
      <c r="P65" s="137"/>
    </row>
    <row r="66" spans="1:16" x14ac:dyDescent="0.15">
      <c r="A66" s="137" t="s">
        <v>24</v>
      </c>
      <c r="B66" s="137">
        <f>'将来負担比率（分子）の構造'!I$41</f>
        <v>10322</v>
      </c>
      <c r="C66" s="137"/>
      <c r="D66" s="137"/>
      <c r="E66" s="137">
        <f>'将来負担比率（分子）の構造'!J$41</f>
        <v>11082</v>
      </c>
      <c r="F66" s="137"/>
      <c r="G66" s="137"/>
      <c r="H66" s="137">
        <f>'将来負担比率（分子）の構造'!K$41</f>
        <v>11345</v>
      </c>
      <c r="I66" s="137"/>
      <c r="J66" s="137"/>
      <c r="K66" s="137">
        <f>'将来負担比率（分子）の構造'!L$41</f>
        <v>11279</v>
      </c>
      <c r="L66" s="137"/>
      <c r="M66" s="137"/>
      <c r="N66" s="137">
        <f>'将来負担比率（分子）の構造'!M$41</f>
        <v>10950</v>
      </c>
      <c r="O66" s="137"/>
      <c r="P66" s="137"/>
    </row>
    <row r="67" spans="1:16" x14ac:dyDescent="0.15">
      <c r="A67" s="137" t="s">
        <v>63</v>
      </c>
      <c r="B67" s="137" t="e">
        <f>NA()</f>
        <v>#N/A</v>
      </c>
      <c r="C67" s="137">
        <f>IF(ISNUMBER('将来負担比率（分子）の構造'!I$53), IF('将来負担比率（分子）の構造'!I$53 &lt; 0, 0, '将来負担比率（分子）の構造'!I$53), NA())</f>
        <v>3265</v>
      </c>
      <c r="D67" s="137" t="e">
        <f>NA()</f>
        <v>#N/A</v>
      </c>
      <c r="E67" s="137" t="e">
        <f>NA()</f>
        <v>#N/A</v>
      </c>
      <c r="F67" s="137">
        <f>IF(ISNUMBER('将来負担比率（分子）の構造'!J$53), IF('将来負担比率（分子）の構造'!J$53 &lt; 0, 0, '将来負担比率（分子）の構造'!J$53), NA())</f>
        <v>2961</v>
      </c>
      <c r="G67" s="137" t="e">
        <f>NA()</f>
        <v>#N/A</v>
      </c>
      <c r="H67" s="137" t="e">
        <f>NA()</f>
        <v>#N/A</v>
      </c>
      <c r="I67" s="137">
        <f>IF(ISNUMBER('将来負担比率（分子）の構造'!K$53), IF('将来負担比率（分子）の構造'!K$53 &lt; 0, 0, '将来負担比率（分子）の構造'!K$53), NA())</f>
        <v>3265</v>
      </c>
      <c r="J67" s="137" t="e">
        <f>NA()</f>
        <v>#N/A</v>
      </c>
      <c r="K67" s="137" t="e">
        <f>NA()</f>
        <v>#N/A</v>
      </c>
      <c r="L67" s="137">
        <f>IF(ISNUMBER('将来負担比率（分子）の構造'!L$53), IF('将来負担比率（分子）の構造'!L$53 &lt; 0, 0, '将来負担比率（分子）の構造'!L$53), NA())</f>
        <v>2750</v>
      </c>
      <c r="M67" s="137" t="e">
        <f>NA()</f>
        <v>#N/A</v>
      </c>
      <c r="N67" s="137" t="e">
        <f>NA()</f>
        <v>#N/A</v>
      </c>
      <c r="O67" s="137">
        <f>IF(ISNUMBER('将来負担比率（分子）の構造'!M$53), IF('将来負担比率（分子）の構造'!M$53 &lt; 0, 0, '将来負担比率（分子）の構造'!M$53), NA())</f>
        <v>2216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5183895</v>
      </c>
      <c r="S5" s="641"/>
      <c r="T5" s="641"/>
      <c r="U5" s="641"/>
      <c r="V5" s="641"/>
      <c r="W5" s="641"/>
      <c r="X5" s="641"/>
      <c r="Y5" s="688"/>
      <c r="Z5" s="701">
        <v>38.1</v>
      </c>
      <c r="AA5" s="701"/>
      <c r="AB5" s="701"/>
      <c r="AC5" s="701"/>
      <c r="AD5" s="702">
        <v>5183895</v>
      </c>
      <c r="AE5" s="702"/>
      <c r="AF5" s="702"/>
      <c r="AG5" s="702"/>
      <c r="AH5" s="702"/>
      <c r="AI5" s="702"/>
      <c r="AJ5" s="702"/>
      <c r="AK5" s="702"/>
      <c r="AL5" s="689">
        <v>68.5</v>
      </c>
      <c r="AM5" s="658"/>
      <c r="AN5" s="658"/>
      <c r="AO5" s="690"/>
      <c r="AP5" s="677" t="s">
        <v>209</v>
      </c>
      <c r="AQ5" s="678"/>
      <c r="AR5" s="678"/>
      <c r="AS5" s="678"/>
      <c r="AT5" s="678"/>
      <c r="AU5" s="678"/>
      <c r="AV5" s="678"/>
      <c r="AW5" s="678"/>
      <c r="AX5" s="678"/>
      <c r="AY5" s="678"/>
      <c r="AZ5" s="678"/>
      <c r="BA5" s="678"/>
      <c r="BB5" s="678"/>
      <c r="BC5" s="678"/>
      <c r="BD5" s="678"/>
      <c r="BE5" s="678"/>
      <c r="BF5" s="679"/>
      <c r="BG5" s="590">
        <v>5183895</v>
      </c>
      <c r="BH5" s="591"/>
      <c r="BI5" s="591"/>
      <c r="BJ5" s="591"/>
      <c r="BK5" s="591"/>
      <c r="BL5" s="591"/>
      <c r="BM5" s="591"/>
      <c r="BN5" s="592"/>
      <c r="BO5" s="643">
        <v>100</v>
      </c>
      <c r="BP5" s="643"/>
      <c r="BQ5" s="643"/>
      <c r="BR5" s="643"/>
      <c r="BS5" s="644">
        <v>268110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116542</v>
      </c>
      <c r="S6" s="591"/>
      <c r="T6" s="591"/>
      <c r="U6" s="591"/>
      <c r="V6" s="591"/>
      <c r="W6" s="591"/>
      <c r="X6" s="591"/>
      <c r="Y6" s="592"/>
      <c r="Z6" s="643">
        <v>0.9</v>
      </c>
      <c r="AA6" s="643"/>
      <c r="AB6" s="643"/>
      <c r="AC6" s="643"/>
      <c r="AD6" s="644">
        <v>116542</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5183895</v>
      </c>
      <c r="BH6" s="591"/>
      <c r="BI6" s="591"/>
      <c r="BJ6" s="591"/>
      <c r="BK6" s="591"/>
      <c r="BL6" s="591"/>
      <c r="BM6" s="591"/>
      <c r="BN6" s="592"/>
      <c r="BO6" s="643">
        <v>100</v>
      </c>
      <c r="BP6" s="643"/>
      <c r="BQ6" s="643"/>
      <c r="BR6" s="643"/>
      <c r="BS6" s="644">
        <v>268110</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160172</v>
      </c>
      <c r="CS6" s="591"/>
      <c r="CT6" s="591"/>
      <c r="CU6" s="591"/>
      <c r="CV6" s="591"/>
      <c r="CW6" s="591"/>
      <c r="CX6" s="591"/>
      <c r="CY6" s="592"/>
      <c r="CZ6" s="643">
        <v>1.3</v>
      </c>
      <c r="DA6" s="643"/>
      <c r="DB6" s="643"/>
      <c r="DC6" s="643"/>
      <c r="DD6" s="596">
        <v>2099</v>
      </c>
      <c r="DE6" s="591"/>
      <c r="DF6" s="591"/>
      <c r="DG6" s="591"/>
      <c r="DH6" s="591"/>
      <c r="DI6" s="591"/>
      <c r="DJ6" s="591"/>
      <c r="DK6" s="591"/>
      <c r="DL6" s="591"/>
      <c r="DM6" s="591"/>
      <c r="DN6" s="591"/>
      <c r="DO6" s="591"/>
      <c r="DP6" s="592"/>
      <c r="DQ6" s="596">
        <v>160172</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5277</v>
      </c>
      <c r="S7" s="591"/>
      <c r="T7" s="591"/>
      <c r="U7" s="591"/>
      <c r="V7" s="591"/>
      <c r="W7" s="591"/>
      <c r="X7" s="591"/>
      <c r="Y7" s="592"/>
      <c r="Z7" s="643">
        <v>0</v>
      </c>
      <c r="AA7" s="643"/>
      <c r="AB7" s="643"/>
      <c r="AC7" s="643"/>
      <c r="AD7" s="644">
        <v>5277</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2269888</v>
      </c>
      <c r="BH7" s="591"/>
      <c r="BI7" s="591"/>
      <c r="BJ7" s="591"/>
      <c r="BK7" s="591"/>
      <c r="BL7" s="591"/>
      <c r="BM7" s="591"/>
      <c r="BN7" s="592"/>
      <c r="BO7" s="643">
        <v>43.8</v>
      </c>
      <c r="BP7" s="643"/>
      <c r="BQ7" s="643"/>
      <c r="BR7" s="643"/>
      <c r="BS7" s="644">
        <v>95775</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1804317</v>
      </c>
      <c r="CS7" s="591"/>
      <c r="CT7" s="591"/>
      <c r="CU7" s="591"/>
      <c r="CV7" s="591"/>
      <c r="CW7" s="591"/>
      <c r="CX7" s="591"/>
      <c r="CY7" s="592"/>
      <c r="CZ7" s="643">
        <v>14.1</v>
      </c>
      <c r="DA7" s="643"/>
      <c r="DB7" s="643"/>
      <c r="DC7" s="643"/>
      <c r="DD7" s="596">
        <v>49544</v>
      </c>
      <c r="DE7" s="591"/>
      <c r="DF7" s="591"/>
      <c r="DG7" s="591"/>
      <c r="DH7" s="591"/>
      <c r="DI7" s="591"/>
      <c r="DJ7" s="591"/>
      <c r="DK7" s="591"/>
      <c r="DL7" s="591"/>
      <c r="DM7" s="591"/>
      <c r="DN7" s="591"/>
      <c r="DO7" s="591"/>
      <c r="DP7" s="592"/>
      <c r="DQ7" s="596">
        <v>1610400</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18833</v>
      </c>
      <c r="S8" s="591"/>
      <c r="T8" s="591"/>
      <c r="U8" s="591"/>
      <c r="V8" s="591"/>
      <c r="W8" s="591"/>
      <c r="X8" s="591"/>
      <c r="Y8" s="592"/>
      <c r="Z8" s="643">
        <v>0.1</v>
      </c>
      <c r="AA8" s="643"/>
      <c r="AB8" s="643"/>
      <c r="AC8" s="643"/>
      <c r="AD8" s="644">
        <v>18833</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61713</v>
      </c>
      <c r="BH8" s="591"/>
      <c r="BI8" s="591"/>
      <c r="BJ8" s="591"/>
      <c r="BK8" s="591"/>
      <c r="BL8" s="591"/>
      <c r="BM8" s="591"/>
      <c r="BN8" s="592"/>
      <c r="BO8" s="643">
        <v>1.2</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4526840</v>
      </c>
      <c r="CS8" s="591"/>
      <c r="CT8" s="591"/>
      <c r="CU8" s="591"/>
      <c r="CV8" s="591"/>
      <c r="CW8" s="591"/>
      <c r="CX8" s="591"/>
      <c r="CY8" s="592"/>
      <c r="CZ8" s="643">
        <v>35.5</v>
      </c>
      <c r="DA8" s="643"/>
      <c r="DB8" s="643"/>
      <c r="DC8" s="643"/>
      <c r="DD8" s="596">
        <v>214347</v>
      </c>
      <c r="DE8" s="591"/>
      <c r="DF8" s="591"/>
      <c r="DG8" s="591"/>
      <c r="DH8" s="591"/>
      <c r="DI8" s="591"/>
      <c r="DJ8" s="591"/>
      <c r="DK8" s="591"/>
      <c r="DL8" s="591"/>
      <c r="DM8" s="591"/>
      <c r="DN8" s="591"/>
      <c r="DO8" s="591"/>
      <c r="DP8" s="592"/>
      <c r="DQ8" s="596">
        <v>2330525</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9439</v>
      </c>
      <c r="S9" s="591"/>
      <c r="T9" s="591"/>
      <c r="U9" s="591"/>
      <c r="V9" s="591"/>
      <c r="W9" s="591"/>
      <c r="X9" s="591"/>
      <c r="Y9" s="592"/>
      <c r="Z9" s="643">
        <v>0.1</v>
      </c>
      <c r="AA9" s="643"/>
      <c r="AB9" s="643"/>
      <c r="AC9" s="643"/>
      <c r="AD9" s="644">
        <v>9439</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1623315</v>
      </c>
      <c r="BH9" s="591"/>
      <c r="BI9" s="591"/>
      <c r="BJ9" s="591"/>
      <c r="BK9" s="591"/>
      <c r="BL9" s="591"/>
      <c r="BM9" s="591"/>
      <c r="BN9" s="592"/>
      <c r="BO9" s="643">
        <v>31.3</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930807</v>
      </c>
      <c r="CS9" s="591"/>
      <c r="CT9" s="591"/>
      <c r="CU9" s="591"/>
      <c r="CV9" s="591"/>
      <c r="CW9" s="591"/>
      <c r="CX9" s="591"/>
      <c r="CY9" s="592"/>
      <c r="CZ9" s="643">
        <v>7.3</v>
      </c>
      <c r="DA9" s="643"/>
      <c r="DB9" s="643"/>
      <c r="DC9" s="643"/>
      <c r="DD9" s="596">
        <v>4018</v>
      </c>
      <c r="DE9" s="591"/>
      <c r="DF9" s="591"/>
      <c r="DG9" s="591"/>
      <c r="DH9" s="591"/>
      <c r="DI9" s="591"/>
      <c r="DJ9" s="591"/>
      <c r="DK9" s="591"/>
      <c r="DL9" s="591"/>
      <c r="DM9" s="591"/>
      <c r="DN9" s="591"/>
      <c r="DO9" s="591"/>
      <c r="DP9" s="592"/>
      <c r="DQ9" s="596">
        <v>886174</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569663</v>
      </c>
      <c r="S10" s="591"/>
      <c r="T10" s="591"/>
      <c r="U10" s="591"/>
      <c r="V10" s="591"/>
      <c r="W10" s="591"/>
      <c r="X10" s="591"/>
      <c r="Y10" s="592"/>
      <c r="Z10" s="643">
        <v>4.2</v>
      </c>
      <c r="AA10" s="643"/>
      <c r="AB10" s="643"/>
      <c r="AC10" s="643"/>
      <c r="AD10" s="644">
        <v>569663</v>
      </c>
      <c r="AE10" s="644"/>
      <c r="AF10" s="644"/>
      <c r="AG10" s="644"/>
      <c r="AH10" s="644"/>
      <c r="AI10" s="644"/>
      <c r="AJ10" s="644"/>
      <c r="AK10" s="644"/>
      <c r="AL10" s="613">
        <v>7.5</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99785</v>
      </c>
      <c r="BH10" s="591"/>
      <c r="BI10" s="591"/>
      <c r="BJ10" s="591"/>
      <c r="BK10" s="591"/>
      <c r="BL10" s="591"/>
      <c r="BM10" s="591"/>
      <c r="BN10" s="592"/>
      <c r="BO10" s="643">
        <v>1.9</v>
      </c>
      <c r="BP10" s="643"/>
      <c r="BQ10" s="643"/>
      <c r="BR10" s="643"/>
      <c r="BS10" s="596">
        <v>16580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39940</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v>13798</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485075</v>
      </c>
      <c r="BH11" s="591"/>
      <c r="BI11" s="591"/>
      <c r="BJ11" s="591"/>
      <c r="BK11" s="591"/>
      <c r="BL11" s="591"/>
      <c r="BM11" s="591"/>
      <c r="BN11" s="592"/>
      <c r="BO11" s="643">
        <v>9.4</v>
      </c>
      <c r="BP11" s="643"/>
      <c r="BQ11" s="643"/>
      <c r="BR11" s="643"/>
      <c r="BS11" s="596">
        <v>79195</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440400</v>
      </c>
      <c r="CS11" s="591"/>
      <c r="CT11" s="591"/>
      <c r="CU11" s="591"/>
      <c r="CV11" s="591"/>
      <c r="CW11" s="591"/>
      <c r="CX11" s="591"/>
      <c r="CY11" s="592"/>
      <c r="CZ11" s="643">
        <v>3.4</v>
      </c>
      <c r="DA11" s="643"/>
      <c r="DB11" s="643"/>
      <c r="DC11" s="643"/>
      <c r="DD11" s="596">
        <v>62695</v>
      </c>
      <c r="DE11" s="591"/>
      <c r="DF11" s="591"/>
      <c r="DG11" s="591"/>
      <c r="DH11" s="591"/>
      <c r="DI11" s="591"/>
      <c r="DJ11" s="591"/>
      <c r="DK11" s="591"/>
      <c r="DL11" s="591"/>
      <c r="DM11" s="591"/>
      <c r="DN11" s="591"/>
      <c r="DO11" s="591"/>
      <c r="DP11" s="592"/>
      <c r="DQ11" s="596">
        <v>282850</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2605316</v>
      </c>
      <c r="BH12" s="591"/>
      <c r="BI12" s="591"/>
      <c r="BJ12" s="591"/>
      <c r="BK12" s="591"/>
      <c r="BL12" s="591"/>
      <c r="BM12" s="591"/>
      <c r="BN12" s="592"/>
      <c r="BO12" s="643">
        <v>50.3</v>
      </c>
      <c r="BP12" s="643"/>
      <c r="BQ12" s="643"/>
      <c r="BR12" s="643"/>
      <c r="BS12" s="596">
        <v>172335</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664842</v>
      </c>
      <c r="CS12" s="591"/>
      <c r="CT12" s="591"/>
      <c r="CU12" s="591"/>
      <c r="CV12" s="591"/>
      <c r="CW12" s="591"/>
      <c r="CX12" s="591"/>
      <c r="CY12" s="592"/>
      <c r="CZ12" s="643">
        <v>5.2</v>
      </c>
      <c r="DA12" s="643"/>
      <c r="DB12" s="643"/>
      <c r="DC12" s="643"/>
      <c r="DD12" s="596">
        <v>83433</v>
      </c>
      <c r="DE12" s="591"/>
      <c r="DF12" s="591"/>
      <c r="DG12" s="591"/>
      <c r="DH12" s="591"/>
      <c r="DI12" s="591"/>
      <c r="DJ12" s="591"/>
      <c r="DK12" s="591"/>
      <c r="DL12" s="591"/>
      <c r="DM12" s="591"/>
      <c r="DN12" s="591"/>
      <c r="DO12" s="591"/>
      <c r="DP12" s="592"/>
      <c r="DQ12" s="596">
        <v>334604</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24936</v>
      </c>
      <c r="S13" s="591"/>
      <c r="T13" s="591"/>
      <c r="U13" s="591"/>
      <c r="V13" s="591"/>
      <c r="W13" s="591"/>
      <c r="X13" s="591"/>
      <c r="Y13" s="592"/>
      <c r="Z13" s="643">
        <v>0.2</v>
      </c>
      <c r="AA13" s="643"/>
      <c r="AB13" s="643"/>
      <c r="AC13" s="643"/>
      <c r="AD13" s="644">
        <v>24936</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2604972</v>
      </c>
      <c r="BH13" s="591"/>
      <c r="BI13" s="591"/>
      <c r="BJ13" s="591"/>
      <c r="BK13" s="591"/>
      <c r="BL13" s="591"/>
      <c r="BM13" s="591"/>
      <c r="BN13" s="592"/>
      <c r="BO13" s="643">
        <v>50.3</v>
      </c>
      <c r="BP13" s="643"/>
      <c r="BQ13" s="643"/>
      <c r="BR13" s="643"/>
      <c r="BS13" s="596">
        <v>172335</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1350382</v>
      </c>
      <c r="CS13" s="591"/>
      <c r="CT13" s="591"/>
      <c r="CU13" s="591"/>
      <c r="CV13" s="591"/>
      <c r="CW13" s="591"/>
      <c r="CX13" s="591"/>
      <c r="CY13" s="592"/>
      <c r="CZ13" s="643">
        <v>10.6</v>
      </c>
      <c r="DA13" s="643"/>
      <c r="DB13" s="643"/>
      <c r="DC13" s="643"/>
      <c r="DD13" s="596">
        <v>388163</v>
      </c>
      <c r="DE13" s="591"/>
      <c r="DF13" s="591"/>
      <c r="DG13" s="591"/>
      <c r="DH13" s="591"/>
      <c r="DI13" s="591"/>
      <c r="DJ13" s="591"/>
      <c r="DK13" s="591"/>
      <c r="DL13" s="591"/>
      <c r="DM13" s="591"/>
      <c r="DN13" s="591"/>
      <c r="DO13" s="591"/>
      <c r="DP13" s="592"/>
      <c r="DQ13" s="596">
        <v>1107906</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87322</v>
      </c>
      <c r="BH14" s="591"/>
      <c r="BI14" s="591"/>
      <c r="BJ14" s="591"/>
      <c r="BK14" s="591"/>
      <c r="BL14" s="591"/>
      <c r="BM14" s="591"/>
      <c r="BN14" s="592"/>
      <c r="BO14" s="643">
        <v>1.7</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494804</v>
      </c>
      <c r="CS14" s="591"/>
      <c r="CT14" s="591"/>
      <c r="CU14" s="591"/>
      <c r="CV14" s="591"/>
      <c r="CW14" s="591"/>
      <c r="CX14" s="591"/>
      <c r="CY14" s="592"/>
      <c r="CZ14" s="643">
        <v>3.9</v>
      </c>
      <c r="DA14" s="643"/>
      <c r="DB14" s="643"/>
      <c r="DC14" s="643"/>
      <c r="DD14" s="596">
        <v>65713</v>
      </c>
      <c r="DE14" s="591"/>
      <c r="DF14" s="591"/>
      <c r="DG14" s="591"/>
      <c r="DH14" s="591"/>
      <c r="DI14" s="591"/>
      <c r="DJ14" s="591"/>
      <c r="DK14" s="591"/>
      <c r="DL14" s="591"/>
      <c r="DM14" s="591"/>
      <c r="DN14" s="591"/>
      <c r="DO14" s="591"/>
      <c r="DP14" s="592"/>
      <c r="DQ14" s="596">
        <v>440745</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17574</v>
      </c>
      <c r="S15" s="591"/>
      <c r="T15" s="591"/>
      <c r="U15" s="591"/>
      <c r="V15" s="591"/>
      <c r="W15" s="591"/>
      <c r="X15" s="591"/>
      <c r="Y15" s="592"/>
      <c r="Z15" s="643">
        <v>0.1</v>
      </c>
      <c r="AA15" s="643"/>
      <c r="AB15" s="643"/>
      <c r="AC15" s="643"/>
      <c r="AD15" s="644">
        <v>17574</v>
      </c>
      <c r="AE15" s="644"/>
      <c r="AF15" s="644"/>
      <c r="AG15" s="644"/>
      <c r="AH15" s="644"/>
      <c r="AI15" s="644"/>
      <c r="AJ15" s="644"/>
      <c r="AK15" s="644"/>
      <c r="AL15" s="613">
        <v>0.2</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221369</v>
      </c>
      <c r="BH15" s="591"/>
      <c r="BI15" s="591"/>
      <c r="BJ15" s="591"/>
      <c r="BK15" s="591"/>
      <c r="BL15" s="591"/>
      <c r="BM15" s="591"/>
      <c r="BN15" s="592"/>
      <c r="BO15" s="643">
        <v>4.3</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1317901</v>
      </c>
      <c r="CS15" s="591"/>
      <c r="CT15" s="591"/>
      <c r="CU15" s="591"/>
      <c r="CV15" s="591"/>
      <c r="CW15" s="591"/>
      <c r="CX15" s="591"/>
      <c r="CY15" s="592"/>
      <c r="CZ15" s="643">
        <v>10.3</v>
      </c>
      <c r="DA15" s="643"/>
      <c r="DB15" s="643"/>
      <c r="DC15" s="643"/>
      <c r="DD15" s="596">
        <v>365936</v>
      </c>
      <c r="DE15" s="591"/>
      <c r="DF15" s="591"/>
      <c r="DG15" s="591"/>
      <c r="DH15" s="591"/>
      <c r="DI15" s="591"/>
      <c r="DJ15" s="591"/>
      <c r="DK15" s="591"/>
      <c r="DL15" s="591"/>
      <c r="DM15" s="591"/>
      <c r="DN15" s="591"/>
      <c r="DO15" s="591"/>
      <c r="DP15" s="592"/>
      <c r="DQ15" s="596">
        <v>1004052</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2111228</v>
      </c>
      <c r="S16" s="591"/>
      <c r="T16" s="591"/>
      <c r="U16" s="591"/>
      <c r="V16" s="591"/>
      <c r="W16" s="591"/>
      <c r="X16" s="591"/>
      <c r="Y16" s="592"/>
      <c r="Z16" s="643">
        <v>15.5</v>
      </c>
      <c r="AA16" s="643"/>
      <c r="AB16" s="643"/>
      <c r="AC16" s="643"/>
      <c r="AD16" s="644">
        <v>1563853</v>
      </c>
      <c r="AE16" s="644"/>
      <c r="AF16" s="644"/>
      <c r="AG16" s="644"/>
      <c r="AH16" s="644"/>
      <c r="AI16" s="644"/>
      <c r="AJ16" s="644"/>
      <c r="AK16" s="644"/>
      <c r="AL16" s="613">
        <v>20.7</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10703</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9589</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1563853</v>
      </c>
      <c r="S17" s="591"/>
      <c r="T17" s="591"/>
      <c r="U17" s="591"/>
      <c r="V17" s="591"/>
      <c r="W17" s="591"/>
      <c r="X17" s="591"/>
      <c r="Y17" s="592"/>
      <c r="Z17" s="643">
        <v>11.5</v>
      </c>
      <c r="AA17" s="643"/>
      <c r="AB17" s="643"/>
      <c r="AC17" s="643"/>
      <c r="AD17" s="644">
        <v>1563853</v>
      </c>
      <c r="AE17" s="644"/>
      <c r="AF17" s="644"/>
      <c r="AG17" s="644"/>
      <c r="AH17" s="644"/>
      <c r="AI17" s="644"/>
      <c r="AJ17" s="644"/>
      <c r="AK17" s="644"/>
      <c r="AL17" s="613">
        <v>20.7</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1026868</v>
      </c>
      <c r="CS17" s="591"/>
      <c r="CT17" s="591"/>
      <c r="CU17" s="591"/>
      <c r="CV17" s="591"/>
      <c r="CW17" s="591"/>
      <c r="CX17" s="591"/>
      <c r="CY17" s="592"/>
      <c r="CZ17" s="643">
        <v>8</v>
      </c>
      <c r="DA17" s="643"/>
      <c r="DB17" s="643"/>
      <c r="DC17" s="643"/>
      <c r="DD17" s="596" t="s">
        <v>111</v>
      </c>
      <c r="DE17" s="591"/>
      <c r="DF17" s="591"/>
      <c r="DG17" s="591"/>
      <c r="DH17" s="591"/>
      <c r="DI17" s="591"/>
      <c r="DJ17" s="591"/>
      <c r="DK17" s="591"/>
      <c r="DL17" s="591"/>
      <c r="DM17" s="591"/>
      <c r="DN17" s="591"/>
      <c r="DO17" s="591"/>
      <c r="DP17" s="592"/>
      <c r="DQ17" s="596">
        <v>997866</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547375</v>
      </c>
      <c r="S18" s="591"/>
      <c r="T18" s="591"/>
      <c r="U18" s="591"/>
      <c r="V18" s="591"/>
      <c r="W18" s="591"/>
      <c r="X18" s="591"/>
      <c r="Y18" s="592"/>
      <c r="Z18" s="643">
        <v>4</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8057387</v>
      </c>
      <c r="S20" s="591"/>
      <c r="T20" s="591"/>
      <c r="U20" s="591"/>
      <c r="V20" s="591"/>
      <c r="W20" s="591"/>
      <c r="X20" s="591"/>
      <c r="Y20" s="592"/>
      <c r="Z20" s="643">
        <v>59.3</v>
      </c>
      <c r="AA20" s="643"/>
      <c r="AB20" s="643"/>
      <c r="AC20" s="643"/>
      <c r="AD20" s="644">
        <v>7510012</v>
      </c>
      <c r="AE20" s="644"/>
      <c r="AF20" s="644"/>
      <c r="AG20" s="644"/>
      <c r="AH20" s="644"/>
      <c r="AI20" s="644"/>
      <c r="AJ20" s="644"/>
      <c r="AK20" s="644"/>
      <c r="AL20" s="613">
        <v>99.2</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12767976</v>
      </c>
      <c r="CS20" s="591"/>
      <c r="CT20" s="591"/>
      <c r="CU20" s="591"/>
      <c r="CV20" s="591"/>
      <c r="CW20" s="591"/>
      <c r="CX20" s="591"/>
      <c r="CY20" s="592"/>
      <c r="CZ20" s="643">
        <v>100</v>
      </c>
      <c r="DA20" s="643"/>
      <c r="DB20" s="643"/>
      <c r="DC20" s="643"/>
      <c r="DD20" s="596">
        <v>1235948</v>
      </c>
      <c r="DE20" s="591"/>
      <c r="DF20" s="591"/>
      <c r="DG20" s="591"/>
      <c r="DH20" s="591"/>
      <c r="DI20" s="591"/>
      <c r="DJ20" s="591"/>
      <c r="DK20" s="591"/>
      <c r="DL20" s="591"/>
      <c r="DM20" s="591"/>
      <c r="DN20" s="591"/>
      <c r="DO20" s="591"/>
      <c r="DP20" s="592"/>
      <c r="DQ20" s="596">
        <v>9178681</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4176</v>
      </c>
      <c r="S21" s="591"/>
      <c r="T21" s="591"/>
      <c r="U21" s="591"/>
      <c r="V21" s="591"/>
      <c r="W21" s="591"/>
      <c r="X21" s="591"/>
      <c r="Y21" s="592"/>
      <c r="Z21" s="643">
        <v>0</v>
      </c>
      <c r="AA21" s="643"/>
      <c r="AB21" s="643"/>
      <c r="AC21" s="643"/>
      <c r="AD21" s="644">
        <v>4176</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108999</v>
      </c>
      <c r="S22" s="591"/>
      <c r="T22" s="591"/>
      <c r="U22" s="591"/>
      <c r="V22" s="591"/>
      <c r="W22" s="591"/>
      <c r="X22" s="591"/>
      <c r="Y22" s="592"/>
      <c r="Z22" s="643">
        <v>0.8</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174762</v>
      </c>
      <c r="S23" s="591"/>
      <c r="T23" s="591"/>
      <c r="U23" s="591"/>
      <c r="V23" s="591"/>
      <c r="W23" s="591"/>
      <c r="X23" s="591"/>
      <c r="Y23" s="592"/>
      <c r="Z23" s="643">
        <v>1.3</v>
      </c>
      <c r="AA23" s="643"/>
      <c r="AB23" s="643"/>
      <c r="AC23" s="643"/>
      <c r="AD23" s="644">
        <v>39639</v>
      </c>
      <c r="AE23" s="644"/>
      <c r="AF23" s="644"/>
      <c r="AG23" s="644"/>
      <c r="AH23" s="644"/>
      <c r="AI23" s="644"/>
      <c r="AJ23" s="644"/>
      <c r="AK23" s="644"/>
      <c r="AL23" s="613">
        <v>0.5</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30346</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5250277</v>
      </c>
      <c r="CS24" s="641"/>
      <c r="CT24" s="641"/>
      <c r="CU24" s="641"/>
      <c r="CV24" s="641"/>
      <c r="CW24" s="641"/>
      <c r="CX24" s="641"/>
      <c r="CY24" s="688"/>
      <c r="CZ24" s="692">
        <v>41.1</v>
      </c>
      <c r="DA24" s="693"/>
      <c r="DB24" s="693"/>
      <c r="DC24" s="694"/>
      <c r="DD24" s="687">
        <v>3294155</v>
      </c>
      <c r="DE24" s="641"/>
      <c r="DF24" s="641"/>
      <c r="DG24" s="641"/>
      <c r="DH24" s="641"/>
      <c r="DI24" s="641"/>
      <c r="DJ24" s="641"/>
      <c r="DK24" s="688"/>
      <c r="DL24" s="687">
        <v>3154508</v>
      </c>
      <c r="DM24" s="641"/>
      <c r="DN24" s="641"/>
      <c r="DO24" s="641"/>
      <c r="DP24" s="641"/>
      <c r="DQ24" s="641"/>
      <c r="DR24" s="641"/>
      <c r="DS24" s="641"/>
      <c r="DT24" s="641"/>
      <c r="DU24" s="641"/>
      <c r="DV24" s="688"/>
      <c r="DW24" s="689">
        <v>39.4</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1465375</v>
      </c>
      <c r="S25" s="591"/>
      <c r="T25" s="591"/>
      <c r="U25" s="591"/>
      <c r="V25" s="591"/>
      <c r="W25" s="591"/>
      <c r="X25" s="591"/>
      <c r="Y25" s="592"/>
      <c r="Z25" s="643">
        <v>10.8</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1455768</v>
      </c>
      <c r="CS25" s="609"/>
      <c r="CT25" s="609"/>
      <c r="CU25" s="609"/>
      <c r="CV25" s="609"/>
      <c r="CW25" s="609"/>
      <c r="CX25" s="609"/>
      <c r="CY25" s="610"/>
      <c r="CZ25" s="593">
        <v>11.4</v>
      </c>
      <c r="DA25" s="611"/>
      <c r="DB25" s="611"/>
      <c r="DC25" s="612"/>
      <c r="DD25" s="596">
        <v>1319956</v>
      </c>
      <c r="DE25" s="609"/>
      <c r="DF25" s="609"/>
      <c r="DG25" s="609"/>
      <c r="DH25" s="609"/>
      <c r="DI25" s="609"/>
      <c r="DJ25" s="609"/>
      <c r="DK25" s="610"/>
      <c r="DL25" s="596">
        <v>1298771</v>
      </c>
      <c r="DM25" s="609"/>
      <c r="DN25" s="609"/>
      <c r="DO25" s="609"/>
      <c r="DP25" s="609"/>
      <c r="DQ25" s="609"/>
      <c r="DR25" s="609"/>
      <c r="DS25" s="609"/>
      <c r="DT25" s="609"/>
      <c r="DU25" s="609"/>
      <c r="DV25" s="610"/>
      <c r="DW25" s="613">
        <v>16.2</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893489</v>
      </c>
      <c r="CS26" s="591"/>
      <c r="CT26" s="591"/>
      <c r="CU26" s="591"/>
      <c r="CV26" s="591"/>
      <c r="CW26" s="591"/>
      <c r="CX26" s="591"/>
      <c r="CY26" s="592"/>
      <c r="CZ26" s="593">
        <v>7</v>
      </c>
      <c r="DA26" s="611"/>
      <c r="DB26" s="611"/>
      <c r="DC26" s="612"/>
      <c r="DD26" s="596">
        <v>786333</v>
      </c>
      <c r="DE26" s="591"/>
      <c r="DF26" s="591"/>
      <c r="DG26" s="591"/>
      <c r="DH26" s="591"/>
      <c r="DI26" s="591"/>
      <c r="DJ26" s="591"/>
      <c r="DK26" s="592"/>
      <c r="DL26" s="596" t="s">
        <v>279</v>
      </c>
      <c r="DM26" s="591"/>
      <c r="DN26" s="591"/>
      <c r="DO26" s="591"/>
      <c r="DP26" s="591"/>
      <c r="DQ26" s="591"/>
      <c r="DR26" s="591"/>
      <c r="DS26" s="591"/>
      <c r="DT26" s="591"/>
      <c r="DU26" s="591"/>
      <c r="DV26" s="592"/>
      <c r="DW26" s="613" t="s">
        <v>279</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1051888</v>
      </c>
      <c r="S27" s="591"/>
      <c r="T27" s="591"/>
      <c r="U27" s="591"/>
      <c r="V27" s="591"/>
      <c r="W27" s="591"/>
      <c r="X27" s="591"/>
      <c r="Y27" s="592"/>
      <c r="Z27" s="643">
        <v>7.7</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5183895</v>
      </c>
      <c r="BH27" s="591"/>
      <c r="BI27" s="591"/>
      <c r="BJ27" s="591"/>
      <c r="BK27" s="591"/>
      <c r="BL27" s="591"/>
      <c r="BM27" s="591"/>
      <c r="BN27" s="592"/>
      <c r="BO27" s="643">
        <v>100</v>
      </c>
      <c r="BP27" s="643"/>
      <c r="BQ27" s="643"/>
      <c r="BR27" s="643"/>
      <c r="BS27" s="596">
        <v>268110</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2767696</v>
      </c>
      <c r="CS27" s="609"/>
      <c r="CT27" s="609"/>
      <c r="CU27" s="609"/>
      <c r="CV27" s="609"/>
      <c r="CW27" s="609"/>
      <c r="CX27" s="609"/>
      <c r="CY27" s="610"/>
      <c r="CZ27" s="593">
        <v>21.7</v>
      </c>
      <c r="DA27" s="611"/>
      <c r="DB27" s="611"/>
      <c r="DC27" s="612"/>
      <c r="DD27" s="596">
        <v>976388</v>
      </c>
      <c r="DE27" s="609"/>
      <c r="DF27" s="609"/>
      <c r="DG27" s="609"/>
      <c r="DH27" s="609"/>
      <c r="DI27" s="609"/>
      <c r="DJ27" s="609"/>
      <c r="DK27" s="610"/>
      <c r="DL27" s="596">
        <v>857926</v>
      </c>
      <c r="DM27" s="609"/>
      <c r="DN27" s="609"/>
      <c r="DO27" s="609"/>
      <c r="DP27" s="609"/>
      <c r="DQ27" s="609"/>
      <c r="DR27" s="609"/>
      <c r="DS27" s="609"/>
      <c r="DT27" s="609"/>
      <c r="DU27" s="609"/>
      <c r="DV27" s="610"/>
      <c r="DW27" s="613">
        <v>10.7</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6463</v>
      </c>
      <c r="S28" s="591"/>
      <c r="T28" s="591"/>
      <c r="U28" s="591"/>
      <c r="V28" s="591"/>
      <c r="W28" s="591"/>
      <c r="X28" s="591"/>
      <c r="Y28" s="592"/>
      <c r="Z28" s="643">
        <v>0</v>
      </c>
      <c r="AA28" s="643"/>
      <c r="AB28" s="643"/>
      <c r="AC28" s="643"/>
      <c r="AD28" s="644">
        <v>2418</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1026813</v>
      </c>
      <c r="CS28" s="591"/>
      <c r="CT28" s="591"/>
      <c r="CU28" s="591"/>
      <c r="CV28" s="591"/>
      <c r="CW28" s="591"/>
      <c r="CX28" s="591"/>
      <c r="CY28" s="592"/>
      <c r="CZ28" s="593">
        <v>8</v>
      </c>
      <c r="DA28" s="611"/>
      <c r="DB28" s="611"/>
      <c r="DC28" s="612"/>
      <c r="DD28" s="596">
        <v>997811</v>
      </c>
      <c r="DE28" s="591"/>
      <c r="DF28" s="591"/>
      <c r="DG28" s="591"/>
      <c r="DH28" s="591"/>
      <c r="DI28" s="591"/>
      <c r="DJ28" s="591"/>
      <c r="DK28" s="592"/>
      <c r="DL28" s="596">
        <v>997811</v>
      </c>
      <c r="DM28" s="591"/>
      <c r="DN28" s="591"/>
      <c r="DO28" s="591"/>
      <c r="DP28" s="591"/>
      <c r="DQ28" s="591"/>
      <c r="DR28" s="591"/>
      <c r="DS28" s="591"/>
      <c r="DT28" s="591"/>
      <c r="DU28" s="591"/>
      <c r="DV28" s="592"/>
      <c r="DW28" s="613">
        <v>12.5</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30945</v>
      </c>
      <c r="S29" s="591"/>
      <c r="T29" s="591"/>
      <c r="U29" s="591"/>
      <c r="V29" s="591"/>
      <c r="W29" s="591"/>
      <c r="X29" s="591"/>
      <c r="Y29" s="592"/>
      <c r="Z29" s="643">
        <v>0.2</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1026813</v>
      </c>
      <c r="CS29" s="609"/>
      <c r="CT29" s="609"/>
      <c r="CU29" s="609"/>
      <c r="CV29" s="609"/>
      <c r="CW29" s="609"/>
      <c r="CX29" s="609"/>
      <c r="CY29" s="610"/>
      <c r="CZ29" s="593">
        <v>8</v>
      </c>
      <c r="DA29" s="611"/>
      <c r="DB29" s="611"/>
      <c r="DC29" s="612"/>
      <c r="DD29" s="596">
        <v>997811</v>
      </c>
      <c r="DE29" s="609"/>
      <c r="DF29" s="609"/>
      <c r="DG29" s="609"/>
      <c r="DH29" s="609"/>
      <c r="DI29" s="609"/>
      <c r="DJ29" s="609"/>
      <c r="DK29" s="610"/>
      <c r="DL29" s="596">
        <v>997811</v>
      </c>
      <c r="DM29" s="609"/>
      <c r="DN29" s="609"/>
      <c r="DO29" s="609"/>
      <c r="DP29" s="609"/>
      <c r="DQ29" s="609"/>
      <c r="DR29" s="609"/>
      <c r="DS29" s="609"/>
      <c r="DT29" s="609"/>
      <c r="DU29" s="609"/>
      <c r="DV29" s="610"/>
      <c r="DW29" s="613">
        <v>12.5</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707810</v>
      </c>
      <c r="S30" s="591"/>
      <c r="T30" s="591"/>
      <c r="U30" s="591"/>
      <c r="V30" s="591"/>
      <c r="W30" s="591"/>
      <c r="X30" s="591"/>
      <c r="Y30" s="592"/>
      <c r="Z30" s="643">
        <v>5.2</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v>
      </c>
      <c r="BH30" s="657"/>
      <c r="BI30" s="657"/>
      <c r="BJ30" s="657"/>
      <c r="BK30" s="657"/>
      <c r="BL30" s="657"/>
      <c r="BM30" s="658">
        <v>94.9</v>
      </c>
      <c r="BN30" s="657"/>
      <c r="BO30" s="657"/>
      <c r="BP30" s="657"/>
      <c r="BQ30" s="659"/>
      <c r="BR30" s="656">
        <v>99</v>
      </c>
      <c r="BS30" s="657"/>
      <c r="BT30" s="657"/>
      <c r="BU30" s="657"/>
      <c r="BV30" s="657"/>
      <c r="BW30" s="657"/>
      <c r="BX30" s="658">
        <v>94</v>
      </c>
      <c r="BY30" s="657"/>
      <c r="BZ30" s="657"/>
      <c r="CA30" s="657"/>
      <c r="CB30" s="659"/>
      <c r="CD30" s="662"/>
      <c r="CE30" s="663"/>
      <c r="CF30" s="627" t="s">
        <v>292</v>
      </c>
      <c r="CG30" s="624"/>
      <c r="CH30" s="624"/>
      <c r="CI30" s="624"/>
      <c r="CJ30" s="624"/>
      <c r="CK30" s="624"/>
      <c r="CL30" s="624"/>
      <c r="CM30" s="624"/>
      <c r="CN30" s="624"/>
      <c r="CO30" s="624"/>
      <c r="CP30" s="624"/>
      <c r="CQ30" s="625"/>
      <c r="CR30" s="590">
        <v>913446</v>
      </c>
      <c r="CS30" s="591"/>
      <c r="CT30" s="591"/>
      <c r="CU30" s="591"/>
      <c r="CV30" s="591"/>
      <c r="CW30" s="591"/>
      <c r="CX30" s="591"/>
      <c r="CY30" s="592"/>
      <c r="CZ30" s="593">
        <v>7.2</v>
      </c>
      <c r="DA30" s="611"/>
      <c r="DB30" s="611"/>
      <c r="DC30" s="612"/>
      <c r="DD30" s="596">
        <v>884467</v>
      </c>
      <c r="DE30" s="591"/>
      <c r="DF30" s="591"/>
      <c r="DG30" s="591"/>
      <c r="DH30" s="591"/>
      <c r="DI30" s="591"/>
      <c r="DJ30" s="591"/>
      <c r="DK30" s="592"/>
      <c r="DL30" s="596">
        <v>884467</v>
      </c>
      <c r="DM30" s="591"/>
      <c r="DN30" s="591"/>
      <c r="DO30" s="591"/>
      <c r="DP30" s="591"/>
      <c r="DQ30" s="591"/>
      <c r="DR30" s="591"/>
      <c r="DS30" s="591"/>
      <c r="DT30" s="591"/>
      <c r="DU30" s="591"/>
      <c r="DV30" s="592"/>
      <c r="DW30" s="613">
        <v>11</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967402</v>
      </c>
      <c r="S31" s="591"/>
      <c r="T31" s="591"/>
      <c r="U31" s="591"/>
      <c r="V31" s="591"/>
      <c r="W31" s="591"/>
      <c r="X31" s="591"/>
      <c r="Y31" s="592"/>
      <c r="Z31" s="643">
        <v>7.1</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v>
      </c>
      <c r="BH31" s="609"/>
      <c r="BI31" s="609"/>
      <c r="BJ31" s="609"/>
      <c r="BK31" s="609"/>
      <c r="BL31" s="609"/>
      <c r="BM31" s="645">
        <v>97.9</v>
      </c>
      <c r="BN31" s="655"/>
      <c r="BO31" s="655"/>
      <c r="BP31" s="655"/>
      <c r="BQ31" s="619"/>
      <c r="BR31" s="654">
        <v>99.1</v>
      </c>
      <c r="BS31" s="609"/>
      <c r="BT31" s="609"/>
      <c r="BU31" s="609"/>
      <c r="BV31" s="609"/>
      <c r="BW31" s="609"/>
      <c r="BX31" s="645">
        <v>97.9</v>
      </c>
      <c r="BY31" s="655"/>
      <c r="BZ31" s="655"/>
      <c r="CA31" s="655"/>
      <c r="CB31" s="619"/>
      <c r="CD31" s="662"/>
      <c r="CE31" s="663"/>
      <c r="CF31" s="627" t="s">
        <v>296</v>
      </c>
      <c r="CG31" s="624"/>
      <c r="CH31" s="624"/>
      <c r="CI31" s="624"/>
      <c r="CJ31" s="624"/>
      <c r="CK31" s="624"/>
      <c r="CL31" s="624"/>
      <c r="CM31" s="624"/>
      <c r="CN31" s="624"/>
      <c r="CO31" s="624"/>
      <c r="CP31" s="624"/>
      <c r="CQ31" s="625"/>
      <c r="CR31" s="590">
        <v>113367</v>
      </c>
      <c r="CS31" s="609"/>
      <c r="CT31" s="609"/>
      <c r="CU31" s="609"/>
      <c r="CV31" s="609"/>
      <c r="CW31" s="609"/>
      <c r="CX31" s="609"/>
      <c r="CY31" s="610"/>
      <c r="CZ31" s="593">
        <v>0.9</v>
      </c>
      <c r="DA31" s="611"/>
      <c r="DB31" s="611"/>
      <c r="DC31" s="612"/>
      <c r="DD31" s="596">
        <v>113344</v>
      </c>
      <c r="DE31" s="609"/>
      <c r="DF31" s="609"/>
      <c r="DG31" s="609"/>
      <c r="DH31" s="609"/>
      <c r="DI31" s="609"/>
      <c r="DJ31" s="609"/>
      <c r="DK31" s="610"/>
      <c r="DL31" s="596">
        <v>113344</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399968</v>
      </c>
      <c r="S32" s="591"/>
      <c r="T32" s="591"/>
      <c r="U32" s="591"/>
      <c r="V32" s="591"/>
      <c r="W32" s="591"/>
      <c r="X32" s="591"/>
      <c r="Y32" s="592"/>
      <c r="Z32" s="643">
        <v>2.9</v>
      </c>
      <c r="AA32" s="643"/>
      <c r="AB32" s="643"/>
      <c r="AC32" s="643"/>
      <c r="AD32" s="644">
        <v>13235</v>
      </c>
      <c r="AE32" s="644"/>
      <c r="AF32" s="644"/>
      <c r="AG32" s="644"/>
      <c r="AH32" s="644"/>
      <c r="AI32" s="644"/>
      <c r="AJ32" s="644"/>
      <c r="AK32" s="644"/>
      <c r="AL32" s="613">
        <v>0.2</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92.1</v>
      </c>
      <c r="BN32" s="575"/>
      <c r="BO32" s="575"/>
      <c r="BP32" s="575"/>
      <c r="BQ32" s="632"/>
      <c r="BR32" s="653">
        <v>98.8</v>
      </c>
      <c r="BS32" s="575"/>
      <c r="BT32" s="575"/>
      <c r="BU32" s="575"/>
      <c r="BV32" s="575"/>
      <c r="BW32" s="575"/>
      <c r="BX32" s="638">
        <v>90.2</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584400</v>
      </c>
      <c r="S33" s="591"/>
      <c r="T33" s="591"/>
      <c r="U33" s="591"/>
      <c r="V33" s="591"/>
      <c r="W33" s="591"/>
      <c r="X33" s="591"/>
      <c r="Y33" s="592"/>
      <c r="Z33" s="643">
        <v>4.3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6271048</v>
      </c>
      <c r="CS33" s="609"/>
      <c r="CT33" s="609"/>
      <c r="CU33" s="609"/>
      <c r="CV33" s="609"/>
      <c r="CW33" s="609"/>
      <c r="CX33" s="609"/>
      <c r="CY33" s="610"/>
      <c r="CZ33" s="593">
        <v>49.1</v>
      </c>
      <c r="DA33" s="611"/>
      <c r="DB33" s="611"/>
      <c r="DC33" s="612"/>
      <c r="DD33" s="596">
        <v>5401270</v>
      </c>
      <c r="DE33" s="609"/>
      <c r="DF33" s="609"/>
      <c r="DG33" s="609"/>
      <c r="DH33" s="609"/>
      <c r="DI33" s="609"/>
      <c r="DJ33" s="609"/>
      <c r="DK33" s="610"/>
      <c r="DL33" s="596">
        <v>3863749</v>
      </c>
      <c r="DM33" s="609"/>
      <c r="DN33" s="609"/>
      <c r="DO33" s="609"/>
      <c r="DP33" s="609"/>
      <c r="DQ33" s="609"/>
      <c r="DR33" s="609"/>
      <c r="DS33" s="609"/>
      <c r="DT33" s="609"/>
      <c r="DU33" s="609"/>
      <c r="DV33" s="610"/>
      <c r="DW33" s="613">
        <v>48.2</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2025245</v>
      </c>
      <c r="CS34" s="591"/>
      <c r="CT34" s="591"/>
      <c r="CU34" s="591"/>
      <c r="CV34" s="591"/>
      <c r="CW34" s="591"/>
      <c r="CX34" s="591"/>
      <c r="CY34" s="592"/>
      <c r="CZ34" s="593">
        <v>15.9</v>
      </c>
      <c r="DA34" s="611"/>
      <c r="DB34" s="611"/>
      <c r="DC34" s="612"/>
      <c r="DD34" s="596">
        <v>1795663</v>
      </c>
      <c r="DE34" s="591"/>
      <c r="DF34" s="591"/>
      <c r="DG34" s="591"/>
      <c r="DH34" s="591"/>
      <c r="DI34" s="591"/>
      <c r="DJ34" s="591"/>
      <c r="DK34" s="592"/>
      <c r="DL34" s="596">
        <v>1336233</v>
      </c>
      <c r="DM34" s="591"/>
      <c r="DN34" s="591"/>
      <c r="DO34" s="591"/>
      <c r="DP34" s="591"/>
      <c r="DQ34" s="591"/>
      <c r="DR34" s="591"/>
      <c r="DS34" s="591"/>
      <c r="DT34" s="591"/>
      <c r="DU34" s="591"/>
      <c r="DV34" s="592"/>
      <c r="DW34" s="613">
        <v>16.7</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438600</v>
      </c>
      <c r="S35" s="591"/>
      <c r="T35" s="591"/>
      <c r="U35" s="591"/>
      <c r="V35" s="591"/>
      <c r="W35" s="591"/>
      <c r="X35" s="591"/>
      <c r="Y35" s="592"/>
      <c r="Z35" s="643">
        <v>3.2</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1715240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95369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231578</v>
      </c>
      <c r="CS35" s="609"/>
      <c r="CT35" s="609"/>
      <c r="CU35" s="609"/>
      <c r="CV35" s="609"/>
      <c r="CW35" s="609"/>
      <c r="CX35" s="609"/>
      <c r="CY35" s="610"/>
      <c r="CZ35" s="593">
        <v>1.8</v>
      </c>
      <c r="DA35" s="611"/>
      <c r="DB35" s="611"/>
      <c r="DC35" s="612"/>
      <c r="DD35" s="596">
        <v>213061</v>
      </c>
      <c r="DE35" s="609"/>
      <c r="DF35" s="609"/>
      <c r="DG35" s="609"/>
      <c r="DH35" s="609"/>
      <c r="DI35" s="609"/>
      <c r="DJ35" s="609"/>
      <c r="DK35" s="610"/>
      <c r="DL35" s="596">
        <v>213061</v>
      </c>
      <c r="DM35" s="609"/>
      <c r="DN35" s="609"/>
      <c r="DO35" s="609"/>
      <c r="DP35" s="609"/>
      <c r="DQ35" s="609"/>
      <c r="DR35" s="609"/>
      <c r="DS35" s="609"/>
      <c r="DT35" s="609"/>
      <c r="DU35" s="609"/>
      <c r="DV35" s="610"/>
      <c r="DW35" s="613">
        <v>2.7</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13589921</v>
      </c>
      <c r="S36" s="631"/>
      <c r="T36" s="631"/>
      <c r="U36" s="631"/>
      <c r="V36" s="631"/>
      <c r="W36" s="631"/>
      <c r="X36" s="631"/>
      <c r="Y36" s="634"/>
      <c r="Z36" s="635">
        <v>100</v>
      </c>
      <c r="AA36" s="635"/>
      <c r="AB36" s="635"/>
      <c r="AC36" s="635"/>
      <c r="AD36" s="636">
        <v>7569480</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604895</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63255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1366879</v>
      </c>
      <c r="CS36" s="591"/>
      <c r="CT36" s="591"/>
      <c r="CU36" s="591"/>
      <c r="CV36" s="591"/>
      <c r="CW36" s="591"/>
      <c r="CX36" s="591"/>
      <c r="CY36" s="592"/>
      <c r="CZ36" s="593">
        <v>10.7</v>
      </c>
      <c r="DA36" s="611"/>
      <c r="DB36" s="611"/>
      <c r="DC36" s="612"/>
      <c r="DD36" s="596">
        <v>1186339</v>
      </c>
      <c r="DE36" s="591"/>
      <c r="DF36" s="591"/>
      <c r="DG36" s="591"/>
      <c r="DH36" s="591"/>
      <c r="DI36" s="591"/>
      <c r="DJ36" s="591"/>
      <c r="DK36" s="592"/>
      <c r="DL36" s="596">
        <v>867746</v>
      </c>
      <c r="DM36" s="591"/>
      <c r="DN36" s="591"/>
      <c r="DO36" s="591"/>
      <c r="DP36" s="591"/>
      <c r="DQ36" s="591"/>
      <c r="DR36" s="591"/>
      <c r="DS36" s="591"/>
      <c r="DT36" s="591"/>
      <c r="DU36" s="591"/>
      <c r="DV36" s="592"/>
      <c r="DW36" s="613">
        <v>10.8</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t="s">
        <v>315</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3882</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680094</v>
      </c>
      <c r="CS37" s="609"/>
      <c r="CT37" s="609"/>
      <c r="CU37" s="609"/>
      <c r="CV37" s="609"/>
      <c r="CW37" s="609"/>
      <c r="CX37" s="609"/>
      <c r="CY37" s="610"/>
      <c r="CZ37" s="593">
        <v>5.3</v>
      </c>
      <c r="DA37" s="611"/>
      <c r="DB37" s="611"/>
      <c r="DC37" s="612"/>
      <c r="DD37" s="596">
        <v>674135</v>
      </c>
      <c r="DE37" s="609"/>
      <c r="DF37" s="609"/>
      <c r="DG37" s="609"/>
      <c r="DH37" s="609"/>
      <c r="DI37" s="609"/>
      <c r="DJ37" s="609"/>
      <c r="DK37" s="610"/>
      <c r="DL37" s="596">
        <v>674135</v>
      </c>
      <c r="DM37" s="609"/>
      <c r="DN37" s="609"/>
      <c r="DO37" s="609"/>
      <c r="DP37" s="609"/>
      <c r="DQ37" s="609"/>
      <c r="DR37" s="609"/>
      <c r="DS37" s="609"/>
      <c r="DT37" s="609"/>
      <c r="DU37" s="609"/>
      <c r="DV37" s="610"/>
      <c r="DW37" s="613">
        <v>8.4</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6184</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1715240</v>
      </c>
      <c r="CS38" s="591"/>
      <c r="CT38" s="591"/>
      <c r="CU38" s="591"/>
      <c r="CV38" s="591"/>
      <c r="CW38" s="591"/>
      <c r="CX38" s="591"/>
      <c r="CY38" s="592"/>
      <c r="CZ38" s="593">
        <v>13.4</v>
      </c>
      <c r="DA38" s="611"/>
      <c r="DB38" s="611"/>
      <c r="DC38" s="612"/>
      <c r="DD38" s="596">
        <v>1562004</v>
      </c>
      <c r="DE38" s="591"/>
      <c r="DF38" s="591"/>
      <c r="DG38" s="591"/>
      <c r="DH38" s="591"/>
      <c r="DI38" s="591"/>
      <c r="DJ38" s="591"/>
      <c r="DK38" s="592"/>
      <c r="DL38" s="596">
        <v>1446709</v>
      </c>
      <c r="DM38" s="591"/>
      <c r="DN38" s="591"/>
      <c r="DO38" s="591"/>
      <c r="DP38" s="591"/>
      <c r="DQ38" s="591"/>
      <c r="DR38" s="591"/>
      <c r="DS38" s="591"/>
      <c r="DT38" s="591"/>
      <c r="DU38" s="591"/>
      <c r="DV38" s="592"/>
      <c r="DW38" s="613">
        <v>18.100000000000001</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660466</v>
      </c>
      <c r="CS39" s="609"/>
      <c r="CT39" s="609"/>
      <c r="CU39" s="609"/>
      <c r="CV39" s="609"/>
      <c r="CW39" s="609"/>
      <c r="CX39" s="609"/>
      <c r="CY39" s="610"/>
      <c r="CZ39" s="593">
        <v>5.2</v>
      </c>
      <c r="DA39" s="611"/>
      <c r="DB39" s="611"/>
      <c r="DC39" s="612"/>
      <c r="DD39" s="596">
        <v>644203</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206108</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105</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271640</v>
      </c>
      <c r="CS40" s="591"/>
      <c r="CT40" s="591"/>
      <c r="CU40" s="591"/>
      <c r="CV40" s="591"/>
      <c r="CW40" s="591"/>
      <c r="CX40" s="591"/>
      <c r="CY40" s="592"/>
      <c r="CZ40" s="593">
        <v>2.1</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904237</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345</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315</v>
      </c>
      <c r="CS41" s="609"/>
      <c r="CT41" s="609"/>
      <c r="CU41" s="609"/>
      <c r="CV41" s="609"/>
      <c r="CW41" s="609"/>
      <c r="CX41" s="609"/>
      <c r="CY41" s="610"/>
      <c r="CZ41" s="593" t="s">
        <v>315</v>
      </c>
      <c r="DA41" s="611"/>
      <c r="DB41" s="611"/>
      <c r="DC41" s="612"/>
      <c r="DD41" s="596" t="s">
        <v>315</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1246651</v>
      </c>
      <c r="CS42" s="591"/>
      <c r="CT42" s="591"/>
      <c r="CU42" s="591"/>
      <c r="CV42" s="591"/>
      <c r="CW42" s="591"/>
      <c r="CX42" s="591"/>
      <c r="CY42" s="592"/>
      <c r="CZ42" s="593">
        <v>9.8000000000000007</v>
      </c>
      <c r="DA42" s="594"/>
      <c r="DB42" s="594"/>
      <c r="DC42" s="595"/>
      <c r="DD42" s="596">
        <v>483256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15192</v>
      </c>
      <c r="CS43" s="609"/>
      <c r="CT43" s="609"/>
      <c r="CU43" s="609"/>
      <c r="CV43" s="609"/>
      <c r="CW43" s="609"/>
      <c r="CX43" s="609"/>
      <c r="CY43" s="610"/>
      <c r="CZ43" s="593">
        <v>0.1</v>
      </c>
      <c r="DA43" s="611"/>
      <c r="DB43" s="611"/>
      <c r="DC43" s="612"/>
      <c r="DD43" s="596">
        <v>15192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1235948</v>
      </c>
      <c r="CS44" s="591"/>
      <c r="CT44" s="591"/>
      <c r="CU44" s="591"/>
      <c r="CV44" s="591"/>
      <c r="CW44" s="591"/>
      <c r="CX44" s="591"/>
      <c r="CY44" s="592"/>
      <c r="CZ44" s="593">
        <v>9.6999999999999993</v>
      </c>
      <c r="DA44" s="594"/>
      <c r="DB44" s="594"/>
      <c r="DC44" s="595"/>
      <c r="DD44" s="596">
        <v>473667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630683</v>
      </c>
      <c r="CS45" s="609"/>
      <c r="CT45" s="609"/>
      <c r="CU45" s="609"/>
      <c r="CV45" s="609"/>
      <c r="CW45" s="609"/>
      <c r="CX45" s="609"/>
      <c r="CY45" s="610"/>
      <c r="CZ45" s="593">
        <v>4.9000000000000004</v>
      </c>
      <c r="DA45" s="611"/>
      <c r="DB45" s="611"/>
      <c r="DC45" s="612"/>
      <c r="DD45" s="596">
        <v>106519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547453</v>
      </c>
      <c r="CS46" s="591"/>
      <c r="CT46" s="591"/>
      <c r="CU46" s="591"/>
      <c r="CV46" s="591"/>
      <c r="CW46" s="591"/>
      <c r="CX46" s="591"/>
      <c r="CY46" s="592"/>
      <c r="CZ46" s="593">
        <v>4.3</v>
      </c>
      <c r="DA46" s="594"/>
      <c r="DB46" s="594"/>
      <c r="DC46" s="595"/>
      <c r="DD46" s="596">
        <v>322004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10703</v>
      </c>
      <c r="CS47" s="609"/>
      <c r="CT47" s="609"/>
      <c r="CU47" s="609"/>
      <c r="CV47" s="609"/>
      <c r="CW47" s="609"/>
      <c r="CX47" s="609"/>
      <c r="CY47" s="610"/>
      <c r="CZ47" s="593">
        <v>0.1</v>
      </c>
      <c r="DA47" s="611"/>
      <c r="DB47" s="611"/>
      <c r="DC47" s="612"/>
      <c r="DD47" s="596">
        <v>9589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12767976</v>
      </c>
      <c r="CS49" s="575"/>
      <c r="CT49" s="575"/>
      <c r="CU49" s="575"/>
      <c r="CV49" s="575"/>
      <c r="CW49" s="575"/>
      <c r="CX49" s="575"/>
      <c r="CY49" s="576"/>
      <c r="CZ49" s="577">
        <v>100</v>
      </c>
      <c r="DA49" s="578"/>
      <c r="DB49" s="578"/>
      <c r="DC49" s="579"/>
      <c r="DD49" s="580">
        <v>9178681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344</v>
      </c>
      <c r="DK2" s="1111"/>
      <c r="DL2" s="1111"/>
      <c r="DM2" s="1111"/>
      <c r="DN2" s="1111"/>
      <c r="DO2" s="1112"/>
      <c r="DP2" s="202"/>
      <c r="DQ2" s="1110" t="s">
        <v>345</v>
      </c>
      <c r="DR2" s="1111"/>
      <c r="DS2" s="1111"/>
      <c r="DT2" s="1111"/>
      <c r="DU2" s="1111"/>
      <c r="DV2" s="1111"/>
      <c r="DW2" s="1111"/>
      <c r="DX2" s="1111"/>
      <c r="DY2" s="1111"/>
      <c r="DZ2" s="111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3"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8" t="s">
        <v>362</v>
      </c>
      <c r="DH5" s="1099"/>
      <c r="DI5" s="1099"/>
      <c r="DJ5" s="1099"/>
      <c r="DK5" s="1100"/>
      <c r="DL5" s="1098" t="s">
        <v>363</v>
      </c>
      <c r="DM5" s="1099"/>
      <c r="DN5" s="1099"/>
      <c r="DO5" s="1099"/>
      <c r="DP5" s="1100"/>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4">
        <v>13590</v>
      </c>
      <c r="R7" s="1105"/>
      <c r="S7" s="1105"/>
      <c r="T7" s="1105"/>
      <c r="U7" s="1105"/>
      <c r="V7" s="1105">
        <v>12768</v>
      </c>
      <c r="W7" s="1105"/>
      <c r="X7" s="1105"/>
      <c r="Y7" s="1105"/>
      <c r="Z7" s="1105"/>
      <c r="AA7" s="1105">
        <v>822</v>
      </c>
      <c r="AB7" s="1105"/>
      <c r="AC7" s="1105"/>
      <c r="AD7" s="1105"/>
      <c r="AE7" s="1106"/>
      <c r="AF7" s="1107">
        <v>766</v>
      </c>
      <c r="AG7" s="1108"/>
      <c r="AH7" s="1108"/>
      <c r="AI7" s="1108"/>
      <c r="AJ7" s="1109"/>
      <c r="AK7" s="1091">
        <v>708</v>
      </c>
      <c r="AL7" s="1092"/>
      <c r="AM7" s="1092"/>
      <c r="AN7" s="1092"/>
      <c r="AO7" s="1092"/>
      <c r="AP7" s="1092">
        <v>10950</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541</v>
      </c>
      <c r="BT7" s="1096"/>
      <c r="BU7" s="1096"/>
      <c r="BV7" s="1096"/>
      <c r="BW7" s="1096"/>
      <c r="BX7" s="1096"/>
      <c r="BY7" s="1096"/>
      <c r="BZ7" s="1096"/>
      <c r="CA7" s="1096"/>
      <c r="CB7" s="1096"/>
      <c r="CC7" s="1096"/>
      <c r="CD7" s="1096"/>
      <c r="CE7" s="1096"/>
      <c r="CF7" s="1096"/>
      <c r="CG7" s="1097"/>
      <c r="CH7" s="1088">
        <v>-6</v>
      </c>
      <c r="CI7" s="1089"/>
      <c r="CJ7" s="1089"/>
      <c r="CK7" s="1089"/>
      <c r="CL7" s="1090"/>
      <c r="CM7" s="1088">
        <v>29</v>
      </c>
      <c r="CN7" s="1089"/>
      <c r="CO7" s="1089"/>
      <c r="CP7" s="1089"/>
      <c r="CQ7" s="1090"/>
      <c r="CR7" s="1088">
        <v>27</v>
      </c>
      <c r="CS7" s="1089"/>
      <c r="CT7" s="1089"/>
      <c r="CU7" s="1089"/>
      <c r="CV7" s="1090"/>
      <c r="CW7" s="1088">
        <v>29</v>
      </c>
      <c r="CX7" s="1089"/>
      <c r="CY7" s="1089"/>
      <c r="CZ7" s="1089"/>
      <c r="DA7" s="1090"/>
      <c r="DB7" s="1088" t="s">
        <v>545</v>
      </c>
      <c r="DC7" s="1089"/>
      <c r="DD7" s="1089"/>
      <c r="DE7" s="1089"/>
      <c r="DF7" s="1090"/>
      <c r="DG7" s="1088" t="s">
        <v>546</v>
      </c>
      <c r="DH7" s="1089"/>
      <c r="DI7" s="1089"/>
      <c r="DJ7" s="1089"/>
      <c r="DK7" s="1090"/>
      <c r="DL7" s="1088" t="s">
        <v>546</v>
      </c>
      <c r="DM7" s="1089"/>
      <c r="DN7" s="1089"/>
      <c r="DO7" s="1089"/>
      <c r="DP7" s="1090"/>
      <c r="DQ7" s="1088" t="s">
        <v>548</v>
      </c>
      <c r="DR7" s="1089"/>
      <c r="DS7" s="1089"/>
      <c r="DT7" s="1089"/>
      <c r="DU7" s="1090"/>
      <c r="DV7" s="1115"/>
      <c r="DW7" s="1116"/>
      <c r="DX7" s="1116"/>
      <c r="DY7" s="1116"/>
      <c r="DZ7" s="1117"/>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6"/>
      <c r="AL8" s="1087"/>
      <c r="AM8" s="1087"/>
      <c r="AN8" s="1087"/>
      <c r="AO8" s="1087"/>
      <c r="AP8" s="1087"/>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3" t="s">
        <v>542</v>
      </c>
      <c r="BT8" s="1014"/>
      <c r="BU8" s="1014"/>
      <c r="BV8" s="1014"/>
      <c r="BW8" s="1014"/>
      <c r="BX8" s="1014"/>
      <c r="BY8" s="1014"/>
      <c r="BZ8" s="1014"/>
      <c r="CA8" s="1014"/>
      <c r="CB8" s="1014"/>
      <c r="CC8" s="1014"/>
      <c r="CD8" s="1014"/>
      <c r="CE8" s="1014"/>
      <c r="CF8" s="1014"/>
      <c r="CG8" s="1015"/>
      <c r="CH8" s="988">
        <v>2</v>
      </c>
      <c r="CI8" s="989"/>
      <c r="CJ8" s="989"/>
      <c r="CK8" s="989"/>
      <c r="CL8" s="990"/>
      <c r="CM8" s="988">
        <v>118</v>
      </c>
      <c r="CN8" s="989"/>
      <c r="CO8" s="989"/>
      <c r="CP8" s="989"/>
      <c r="CQ8" s="990"/>
      <c r="CR8" s="988">
        <v>93</v>
      </c>
      <c r="CS8" s="989"/>
      <c r="CT8" s="989"/>
      <c r="CU8" s="989"/>
      <c r="CV8" s="990"/>
      <c r="CW8" s="988">
        <v>4</v>
      </c>
      <c r="CX8" s="989"/>
      <c r="CY8" s="989"/>
      <c r="CZ8" s="989"/>
      <c r="DA8" s="990"/>
      <c r="DB8" s="988" t="s">
        <v>545</v>
      </c>
      <c r="DC8" s="989"/>
      <c r="DD8" s="989"/>
      <c r="DE8" s="989"/>
      <c r="DF8" s="990"/>
      <c r="DG8" s="988" t="s">
        <v>546</v>
      </c>
      <c r="DH8" s="989"/>
      <c r="DI8" s="989"/>
      <c r="DJ8" s="989"/>
      <c r="DK8" s="990"/>
      <c r="DL8" s="988" t="s">
        <v>546</v>
      </c>
      <c r="DM8" s="989"/>
      <c r="DN8" s="989"/>
      <c r="DO8" s="989"/>
      <c r="DP8" s="990"/>
      <c r="DQ8" s="988" t="s">
        <v>548</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6"/>
      <c r="AL9" s="1087"/>
      <c r="AM9" s="1087"/>
      <c r="AN9" s="1087"/>
      <c r="AO9" s="1087"/>
      <c r="AP9" s="1087"/>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3" t="s">
        <v>543</v>
      </c>
      <c r="BT9" s="1014"/>
      <c r="BU9" s="1014"/>
      <c r="BV9" s="1014"/>
      <c r="BW9" s="1014"/>
      <c r="BX9" s="1014"/>
      <c r="BY9" s="1014"/>
      <c r="BZ9" s="1014"/>
      <c r="CA9" s="1014"/>
      <c r="CB9" s="1014"/>
      <c r="CC9" s="1014"/>
      <c r="CD9" s="1014"/>
      <c r="CE9" s="1014"/>
      <c r="CF9" s="1014"/>
      <c r="CG9" s="1015"/>
      <c r="CH9" s="988" t="s">
        <v>545</v>
      </c>
      <c r="CI9" s="989"/>
      <c r="CJ9" s="989"/>
      <c r="CK9" s="989"/>
      <c r="CL9" s="990"/>
      <c r="CM9" s="988">
        <v>100</v>
      </c>
      <c r="CN9" s="989"/>
      <c r="CO9" s="989"/>
      <c r="CP9" s="989"/>
      <c r="CQ9" s="990"/>
      <c r="CR9" s="988">
        <v>50</v>
      </c>
      <c r="CS9" s="989"/>
      <c r="CT9" s="989"/>
      <c r="CU9" s="989"/>
      <c r="CV9" s="990"/>
      <c r="CW9" s="988">
        <v>1</v>
      </c>
      <c r="CX9" s="989"/>
      <c r="CY9" s="989"/>
      <c r="CZ9" s="989"/>
      <c r="DA9" s="990"/>
      <c r="DB9" s="988" t="s">
        <v>545</v>
      </c>
      <c r="DC9" s="989"/>
      <c r="DD9" s="989"/>
      <c r="DE9" s="989"/>
      <c r="DF9" s="990"/>
      <c r="DG9" s="988" t="s">
        <v>546</v>
      </c>
      <c r="DH9" s="989"/>
      <c r="DI9" s="989"/>
      <c r="DJ9" s="989"/>
      <c r="DK9" s="990"/>
      <c r="DL9" s="988" t="s">
        <v>547</v>
      </c>
      <c r="DM9" s="989"/>
      <c r="DN9" s="989"/>
      <c r="DO9" s="989"/>
      <c r="DP9" s="990"/>
      <c r="DQ9" s="988" t="s">
        <v>548</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3" t="s">
        <v>544</v>
      </c>
      <c r="BT10" s="1014"/>
      <c r="BU10" s="1014"/>
      <c r="BV10" s="1014"/>
      <c r="BW10" s="1014"/>
      <c r="BX10" s="1014"/>
      <c r="BY10" s="1014"/>
      <c r="BZ10" s="1014"/>
      <c r="CA10" s="1014"/>
      <c r="CB10" s="1014"/>
      <c r="CC10" s="1014"/>
      <c r="CD10" s="1014"/>
      <c r="CE10" s="1014"/>
      <c r="CF10" s="1014"/>
      <c r="CG10" s="1015"/>
      <c r="CH10" s="988">
        <v>1</v>
      </c>
      <c r="CI10" s="989"/>
      <c r="CJ10" s="989"/>
      <c r="CK10" s="989"/>
      <c r="CL10" s="990"/>
      <c r="CM10" s="988">
        <v>17</v>
      </c>
      <c r="CN10" s="989"/>
      <c r="CO10" s="989"/>
      <c r="CP10" s="989"/>
      <c r="CQ10" s="990"/>
      <c r="CR10" s="988">
        <v>8</v>
      </c>
      <c r="CS10" s="989"/>
      <c r="CT10" s="989"/>
      <c r="CU10" s="989"/>
      <c r="CV10" s="990"/>
      <c r="CW10" s="988" t="s">
        <v>545</v>
      </c>
      <c r="CX10" s="989"/>
      <c r="CY10" s="989"/>
      <c r="CZ10" s="989"/>
      <c r="DA10" s="990"/>
      <c r="DB10" s="988" t="s">
        <v>545</v>
      </c>
      <c r="DC10" s="989"/>
      <c r="DD10" s="989"/>
      <c r="DE10" s="989"/>
      <c r="DF10" s="990"/>
      <c r="DG10" s="988" t="s">
        <v>546</v>
      </c>
      <c r="DH10" s="989"/>
      <c r="DI10" s="989"/>
      <c r="DJ10" s="989"/>
      <c r="DK10" s="990"/>
      <c r="DL10" s="988" t="s">
        <v>546</v>
      </c>
      <c r="DM10" s="989"/>
      <c r="DN10" s="989"/>
      <c r="DO10" s="989"/>
      <c r="DP10" s="990"/>
      <c r="DQ10" s="988" t="s">
        <v>548</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1"/>
      <c r="R22" s="1082"/>
      <c r="S22" s="1082"/>
      <c r="T22" s="1082"/>
      <c r="U22" s="1082"/>
      <c r="V22" s="1082"/>
      <c r="W22" s="1082"/>
      <c r="X22" s="1082"/>
      <c r="Y22" s="1082"/>
      <c r="Z22" s="1082"/>
      <c r="AA22" s="1082"/>
      <c r="AB22" s="1082"/>
      <c r="AC22" s="1082"/>
      <c r="AD22" s="1082"/>
      <c r="AE22" s="1083"/>
      <c r="AF22" s="1018"/>
      <c r="AG22" s="1019"/>
      <c r="AH22" s="1019"/>
      <c r="AI22" s="1019"/>
      <c r="AJ22" s="1020"/>
      <c r="AK22" s="1077"/>
      <c r="AL22" s="1078"/>
      <c r="AM22" s="1078"/>
      <c r="AN22" s="1078"/>
      <c r="AO22" s="1078"/>
      <c r="AP22" s="1078"/>
      <c r="AQ22" s="1078"/>
      <c r="AR22" s="1078"/>
      <c r="AS22" s="1078"/>
      <c r="AT22" s="1078"/>
      <c r="AU22" s="1079"/>
      <c r="AV22" s="1079"/>
      <c r="AW22" s="1079"/>
      <c r="AX22" s="1079"/>
      <c r="AY22" s="1080"/>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13590</v>
      </c>
      <c r="R23" s="1065"/>
      <c r="S23" s="1065"/>
      <c r="T23" s="1065"/>
      <c r="U23" s="1068"/>
      <c r="V23" s="1069">
        <v>12768</v>
      </c>
      <c r="W23" s="1065"/>
      <c r="X23" s="1065"/>
      <c r="Y23" s="1065"/>
      <c r="Z23" s="1068"/>
      <c r="AA23" s="1069">
        <v>822</v>
      </c>
      <c r="AB23" s="1065"/>
      <c r="AC23" s="1065"/>
      <c r="AD23" s="1065"/>
      <c r="AE23" s="1066"/>
      <c r="AF23" s="1070">
        <v>766</v>
      </c>
      <c r="AG23" s="1071"/>
      <c r="AH23" s="1071"/>
      <c r="AI23" s="1071"/>
      <c r="AJ23" s="1072"/>
      <c r="AK23" s="1073"/>
      <c r="AL23" s="1074"/>
      <c r="AM23" s="1074"/>
      <c r="AN23" s="1074"/>
      <c r="AO23" s="1074"/>
      <c r="AP23" s="1071">
        <v>10950</v>
      </c>
      <c r="AQ23" s="1071"/>
      <c r="AR23" s="1071"/>
      <c r="AS23" s="1071"/>
      <c r="AT23" s="1071"/>
      <c r="AU23" s="1075"/>
      <c r="AV23" s="1075"/>
      <c r="AW23" s="1075"/>
      <c r="AX23" s="1075"/>
      <c r="AY23" s="1076"/>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3441</v>
      </c>
      <c r="R28" s="1053"/>
      <c r="S28" s="1053"/>
      <c r="T28" s="1053"/>
      <c r="U28" s="1053"/>
      <c r="V28" s="1053">
        <v>3346</v>
      </c>
      <c r="W28" s="1053"/>
      <c r="X28" s="1053"/>
      <c r="Y28" s="1053"/>
      <c r="Z28" s="1053"/>
      <c r="AA28" s="1053">
        <v>95</v>
      </c>
      <c r="AB28" s="1053"/>
      <c r="AC28" s="1053"/>
      <c r="AD28" s="1053"/>
      <c r="AE28" s="1054"/>
      <c r="AF28" s="1055">
        <v>95</v>
      </c>
      <c r="AG28" s="1053"/>
      <c r="AH28" s="1053"/>
      <c r="AI28" s="1053"/>
      <c r="AJ28" s="1056"/>
      <c r="AK28" s="1057">
        <v>206</v>
      </c>
      <c r="AL28" s="1045"/>
      <c r="AM28" s="1045"/>
      <c r="AN28" s="1045"/>
      <c r="AO28" s="1045"/>
      <c r="AP28" s="1045" t="s">
        <v>539</v>
      </c>
      <c r="AQ28" s="1045"/>
      <c r="AR28" s="1045"/>
      <c r="AS28" s="1045"/>
      <c r="AT28" s="1045"/>
      <c r="AU28" s="1045" t="s">
        <v>539</v>
      </c>
      <c r="AV28" s="1045"/>
      <c r="AW28" s="1045"/>
      <c r="AX28" s="1045"/>
      <c r="AY28" s="1045"/>
      <c r="AZ28" s="1046" t="s">
        <v>539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2916</v>
      </c>
      <c r="R29" s="1043"/>
      <c r="S29" s="1043"/>
      <c r="T29" s="1043"/>
      <c r="U29" s="1043"/>
      <c r="V29" s="1043">
        <v>2868</v>
      </c>
      <c r="W29" s="1043"/>
      <c r="X29" s="1043"/>
      <c r="Y29" s="1043"/>
      <c r="Z29" s="1043"/>
      <c r="AA29" s="1043">
        <v>48</v>
      </c>
      <c r="AB29" s="1043"/>
      <c r="AC29" s="1043"/>
      <c r="AD29" s="1043"/>
      <c r="AE29" s="1044"/>
      <c r="AF29" s="1018">
        <v>48</v>
      </c>
      <c r="AG29" s="1019"/>
      <c r="AH29" s="1019"/>
      <c r="AI29" s="1019"/>
      <c r="AJ29" s="1020"/>
      <c r="AK29" s="979">
        <v>431</v>
      </c>
      <c r="AL29" s="970"/>
      <c r="AM29" s="970"/>
      <c r="AN29" s="970"/>
      <c r="AO29" s="970"/>
      <c r="AP29" s="970" t="s">
        <v>540</v>
      </c>
      <c r="AQ29" s="970"/>
      <c r="AR29" s="970"/>
      <c r="AS29" s="970"/>
      <c r="AT29" s="970"/>
      <c r="AU29" s="970" t="s">
        <v>539</v>
      </c>
      <c r="AV29" s="970"/>
      <c r="AW29" s="970"/>
      <c r="AX29" s="970"/>
      <c r="AY29" s="970"/>
      <c r="AZ29" s="1041" t="s">
        <v>539</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364</v>
      </c>
      <c r="R30" s="1043"/>
      <c r="S30" s="1043"/>
      <c r="T30" s="1043"/>
      <c r="U30" s="1043"/>
      <c r="V30" s="1043">
        <v>357</v>
      </c>
      <c r="W30" s="1043"/>
      <c r="X30" s="1043"/>
      <c r="Y30" s="1043"/>
      <c r="Z30" s="1043"/>
      <c r="AA30" s="1043">
        <v>6</v>
      </c>
      <c r="AB30" s="1043"/>
      <c r="AC30" s="1043"/>
      <c r="AD30" s="1043"/>
      <c r="AE30" s="1044"/>
      <c r="AF30" s="1018">
        <v>6</v>
      </c>
      <c r="AG30" s="1019"/>
      <c r="AH30" s="1019"/>
      <c r="AI30" s="1019"/>
      <c r="AJ30" s="1020"/>
      <c r="AK30" s="979">
        <v>95</v>
      </c>
      <c r="AL30" s="970"/>
      <c r="AM30" s="970"/>
      <c r="AN30" s="970"/>
      <c r="AO30" s="970"/>
      <c r="AP30" s="970" t="s">
        <v>539</v>
      </c>
      <c r="AQ30" s="970"/>
      <c r="AR30" s="970"/>
      <c r="AS30" s="970"/>
      <c r="AT30" s="970"/>
      <c r="AU30" s="970" t="s">
        <v>539</v>
      </c>
      <c r="AV30" s="970"/>
      <c r="AW30" s="970"/>
      <c r="AX30" s="970"/>
      <c r="AY30" s="970"/>
      <c r="AZ30" s="1041" t="s">
        <v>539</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442</v>
      </c>
      <c r="R31" s="1043"/>
      <c r="S31" s="1043"/>
      <c r="T31" s="1043"/>
      <c r="U31" s="1043"/>
      <c r="V31" s="1043">
        <v>380</v>
      </c>
      <c r="W31" s="1043"/>
      <c r="X31" s="1043"/>
      <c r="Y31" s="1043"/>
      <c r="Z31" s="1043"/>
      <c r="AA31" s="1043">
        <v>62</v>
      </c>
      <c r="AB31" s="1043"/>
      <c r="AC31" s="1043"/>
      <c r="AD31" s="1043"/>
      <c r="AE31" s="1044"/>
      <c r="AF31" s="1018">
        <v>543</v>
      </c>
      <c r="AG31" s="1019"/>
      <c r="AH31" s="1019"/>
      <c r="AI31" s="1019"/>
      <c r="AJ31" s="1020"/>
      <c r="AK31" s="979" t="s">
        <v>539</v>
      </c>
      <c r="AL31" s="970"/>
      <c r="AM31" s="970"/>
      <c r="AN31" s="970"/>
      <c r="AO31" s="970"/>
      <c r="AP31" s="970">
        <v>2201</v>
      </c>
      <c r="AQ31" s="970"/>
      <c r="AR31" s="970"/>
      <c r="AS31" s="970"/>
      <c r="AT31" s="970"/>
      <c r="AU31" s="970" t="s">
        <v>539</v>
      </c>
      <c r="AV31" s="970"/>
      <c r="AW31" s="970"/>
      <c r="AX31" s="970"/>
      <c r="AY31" s="970"/>
      <c r="AZ31" s="1041" t="s">
        <v>539</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2031</v>
      </c>
      <c r="R32" s="1043"/>
      <c r="S32" s="1043"/>
      <c r="T32" s="1043"/>
      <c r="U32" s="1043"/>
      <c r="V32" s="1043">
        <v>2024</v>
      </c>
      <c r="W32" s="1043"/>
      <c r="X32" s="1043"/>
      <c r="Y32" s="1043"/>
      <c r="Z32" s="1043"/>
      <c r="AA32" s="1043">
        <v>7</v>
      </c>
      <c r="AB32" s="1043"/>
      <c r="AC32" s="1043"/>
      <c r="AD32" s="1043"/>
      <c r="AE32" s="1044"/>
      <c r="AF32" s="1018" t="s">
        <v>111</v>
      </c>
      <c r="AG32" s="1019"/>
      <c r="AH32" s="1019"/>
      <c r="AI32" s="1019"/>
      <c r="AJ32" s="1020"/>
      <c r="AK32" s="979">
        <v>529</v>
      </c>
      <c r="AL32" s="970"/>
      <c r="AM32" s="970"/>
      <c r="AN32" s="970"/>
      <c r="AO32" s="970"/>
      <c r="AP32" s="970">
        <v>12437</v>
      </c>
      <c r="AQ32" s="970"/>
      <c r="AR32" s="970"/>
      <c r="AS32" s="970"/>
      <c r="AT32" s="970"/>
      <c r="AU32" s="970">
        <v>8532</v>
      </c>
      <c r="AV32" s="970"/>
      <c r="AW32" s="970"/>
      <c r="AX32" s="970"/>
      <c r="AY32" s="970"/>
      <c r="AZ32" s="1041" t="s">
        <v>539</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162</v>
      </c>
      <c r="R33" s="1043"/>
      <c r="S33" s="1043"/>
      <c r="T33" s="1043"/>
      <c r="U33" s="1043"/>
      <c r="V33" s="1043">
        <v>162</v>
      </c>
      <c r="W33" s="1043"/>
      <c r="X33" s="1043"/>
      <c r="Y33" s="1043"/>
      <c r="Z33" s="1043"/>
      <c r="AA33" s="1043">
        <v>0</v>
      </c>
      <c r="AB33" s="1043"/>
      <c r="AC33" s="1043"/>
      <c r="AD33" s="1043"/>
      <c r="AE33" s="1044"/>
      <c r="AF33" s="1018">
        <v>0</v>
      </c>
      <c r="AG33" s="1019"/>
      <c r="AH33" s="1019"/>
      <c r="AI33" s="1019"/>
      <c r="AJ33" s="1020"/>
      <c r="AK33" s="979">
        <v>69</v>
      </c>
      <c r="AL33" s="970"/>
      <c r="AM33" s="970"/>
      <c r="AN33" s="970"/>
      <c r="AO33" s="970"/>
      <c r="AP33" s="970">
        <v>1582</v>
      </c>
      <c r="AQ33" s="970"/>
      <c r="AR33" s="970"/>
      <c r="AS33" s="970"/>
      <c r="AT33" s="970"/>
      <c r="AU33" s="970">
        <v>1183</v>
      </c>
      <c r="AV33" s="970"/>
      <c r="AW33" s="970"/>
      <c r="AX33" s="970"/>
      <c r="AY33" s="970"/>
      <c r="AZ33" s="1041" t="s">
        <v>539</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387</v>
      </c>
      <c r="C34" s="1037"/>
      <c r="D34" s="1037"/>
      <c r="E34" s="1037"/>
      <c r="F34" s="1037"/>
      <c r="G34" s="1037"/>
      <c r="H34" s="1037"/>
      <c r="I34" s="1037"/>
      <c r="J34" s="1037"/>
      <c r="K34" s="1037"/>
      <c r="L34" s="1037"/>
      <c r="M34" s="1037"/>
      <c r="N34" s="1037"/>
      <c r="O34" s="1037"/>
      <c r="P34" s="1038"/>
      <c r="Q34" s="1042">
        <v>64</v>
      </c>
      <c r="R34" s="1043"/>
      <c r="S34" s="1043"/>
      <c r="T34" s="1043"/>
      <c r="U34" s="1043"/>
      <c r="V34" s="1043">
        <v>64</v>
      </c>
      <c r="W34" s="1043"/>
      <c r="X34" s="1043"/>
      <c r="Y34" s="1043"/>
      <c r="Z34" s="1043"/>
      <c r="AA34" s="1043">
        <v>0</v>
      </c>
      <c r="AB34" s="1043"/>
      <c r="AC34" s="1043"/>
      <c r="AD34" s="1043"/>
      <c r="AE34" s="1044"/>
      <c r="AF34" s="1018" t="s">
        <v>111</v>
      </c>
      <c r="AG34" s="1019"/>
      <c r="AH34" s="1019"/>
      <c r="AI34" s="1019"/>
      <c r="AJ34" s="1020"/>
      <c r="AK34" s="979">
        <v>0</v>
      </c>
      <c r="AL34" s="970"/>
      <c r="AM34" s="970"/>
      <c r="AN34" s="970"/>
      <c r="AO34" s="970"/>
      <c r="AP34" s="970">
        <v>32</v>
      </c>
      <c r="AQ34" s="970"/>
      <c r="AR34" s="970"/>
      <c r="AS34" s="970"/>
      <c r="AT34" s="970"/>
      <c r="AU34" s="970" t="s">
        <v>539</v>
      </c>
      <c r="AV34" s="970"/>
      <c r="AW34" s="970"/>
      <c r="AX34" s="970"/>
      <c r="AY34" s="970"/>
      <c r="AZ34" s="1041" t="s">
        <v>539</v>
      </c>
      <c r="BA34" s="1041"/>
      <c r="BB34" s="1041"/>
      <c r="BC34" s="1041"/>
      <c r="BD34" s="1041"/>
      <c r="BE34" s="1031" t="s">
        <v>385</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693</v>
      </c>
      <c r="AG63" s="958"/>
      <c r="AH63" s="958"/>
      <c r="AI63" s="958"/>
      <c r="AJ63" s="1029"/>
      <c r="AK63" s="1030"/>
      <c r="AL63" s="962"/>
      <c r="AM63" s="962"/>
      <c r="AN63" s="962"/>
      <c r="AO63" s="962"/>
      <c r="AP63" s="958">
        <v>16252</v>
      </c>
      <c r="AQ63" s="958"/>
      <c r="AR63" s="958"/>
      <c r="AS63" s="958"/>
      <c r="AT63" s="958"/>
      <c r="AU63" s="958">
        <v>9715</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549</v>
      </c>
      <c r="C68" s="985"/>
      <c r="D68" s="985"/>
      <c r="E68" s="985"/>
      <c r="F68" s="985"/>
      <c r="G68" s="985"/>
      <c r="H68" s="985"/>
      <c r="I68" s="985"/>
      <c r="J68" s="985"/>
      <c r="K68" s="985"/>
      <c r="L68" s="985"/>
      <c r="M68" s="985"/>
      <c r="N68" s="985"/>
      <c r="O68" s="985"/>
      <c r="P68" s="986"/>
      <c r="Q68" s="987">
        <v>5774</v>
      </c>
      <c r="R68" s="981"/>
      <c r="S68" s="981"/>
      <c r="T68" s="981"/>
      <c r="U68" s="981"/>
      <c r="V68" s="981">
        <v>5276</v>
      </c>
      <c r="W68" s="981"/>
      <c r="X68" s="981"/>
      <c r="Y68" s="981"/>
      <c r="Z68" s="981"/>
      <c r="AA68" s="981">
        <v>498</v>
      </c>
      <c r="AB68" s="981"/>
      <c r="AC68" s="981"/>
      <c r="AD68" s="981"/>
      <c r="AE68" s="981"/>
      <c r="AF68" s="981">
        <v>498</v>
      </c>
      <c r="AG68" s="981"/>
      <c r="AH68" s="981"/>
      <c r="AI68" s="981"/>
      <c r="AJ68" s="981"/>
      <c r="AK68" s="981" t="s">
        <v>548</v>
      </c>
      <c r="AL68" s="981"/>
      <c r="AM68" s="981"/>
      <c r="AN68" s="981"/>
      <c r="AO68" s="981"/>
      <c r="AP68" s="981">
        <v>2261</v>
      </c>
      <c r="AQ68" s="981"/>
      <c r="AR68" s="981"/>
      <c r="AS68" s="981"/>
      <c r="AT68" s="981"/>
      <c r="AU68" s="981">
        <v>359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550</v>
      </c>
      <c r="C69" s="974"/>
      <c r="D69" s="974"/>
      <c r="E69" s="974"/>
      <c r="F69" s="974"/>
      <c r="G69" s="974"/>
      <c r="H69" s="974"/>
      <c r="I69" s="974"/>
      <c r="J69" s="974"/>
      <c r="K69" s="974"/>
      <c r="L69" s="974"/>
      <c r="M69" s="974"/>
      <c r="N69" s="974"/>
      <c r="O69" s="974"/>
      <c r="P69" s="975"/>
      <c r="Q69" s="976">
        <v>881</v>
      </c>
      <c r="R69" s="970"/>
      <c r="S69" s="970"/>
      <c r="T69" s="970"/>
      <c r="U69" s="970"/>
      <c r="V69" s="970">
        <v>800</v>
      </c>
      <c r="W69" s="970"/>
      <c r="X69" s="970"/>
      <c r="Y69" s="970"/>
      <c r="Z69" s="970"/>
      <c r="AA69" s="970">
        <v>80</v>
      </c>
      <c r="AB69" s="970"/>
      <c r="AC69" s="970"/>
      <c r="AD69" s="970"/>
      <c r="AE69" s="970"/>
      <c r="AF69" s="970">
        <v>80</v>
      </c>
      <c r="AG69" s="970"/>
      <c r="AH69" s="970"/>
      <c r="AI69" s="970"/>
      <c r="AJ69" s="970"/>
      <c r="AK69" s="970" t="s">
        <v>547</v>
      </c>
      <c r="AL69" s="970"/>
      <c r="AM69" s="970"/>
      <c r="AN69" s="970"/>
      <c r="AO69" s="970"/>
      <c r="AP69" s="970">
        <v>208</v>
      </c>
      <c r="AQ69" s="970"/>
      <c r="AR69" s="970"/>
      <c r="AS69" s="970"/>
      <c r="AT69" s="970"/>
      <c r="AU69" s="970">
        <v>71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551</v>
      </c>
      <c r="C70" s="974"/>
      <c r="D70" s="974"/>
      <c r="E70" s="974"/>
      <c r="F70" s="974"/>
      <c r="G70" s="974"/>
      <c r="H70" s="974"/>
      <c r="I70" s="974"/>
      <c r="J70" s="974"/>
      <c r="K70" s="974"/>
      <c r="L70" s="974"/>
      <c r="M70" s="974"/>
      <c r="N70" s="974"/>
      <c r="O70" s="974"/>
      <c r="P70" s="975"/>
      <c r="Q70" s="976">
        <v>182</v>
      </c>
      <c r="R70" s="970"/>
      <c r="S70" s="970"/>
      <c r="T70" s="970"/>
      <c r="U70" s="970"/>
      <c r="V70" s="970">
        <v>148</v>
      </c>
      <c r="W70" s="970"/>
      <c r="X70" s="970"/>
      <c r="Y70" s="970"/>
      <c r="Z70" s="970"/>
      <c r="AA70" s="970">
        <v>34</v>
      </c>
      <c r="AB70" s="970"/>
      <c r="AC70" s="970"/>
      <c r="AD70" s="970"/>
      <c r="AE70" s="970"/>
      <c r="AF70" s="970">
        <v>34</v>
      </c>
      <c r="AG70" s="970"/>
      <c r="AH70" s="970"/>
      <c r="AI70" s="970"/>
      <c r="AJ70" s="970"/>
      <c r="AK70" s="970" t="s">
        <v>548</v>
      </c>
      <c r="AL70" s="970"/>
      <c r="AM70" s="970"/>
      <c r="AN70" s="970"/>
      <c r="AO70" s="970"/>
      <c r="AP70" s="970" t="s">
        <v>545</v>
      </c>
      <c r="AQ70" s="970"/>
      <c r="AR70" s="970"/>
      <c r="AS70" s="970"/>
      <c r="AT70" s="970"/>
      <c r="AU70" s="970" t="s">
        <v>545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552</v>
      </c>
      <c r="C71" s="974"/>
      <c r="D71" s="974"/>
      <c r="E71" s="974"/>
      <c r="F71" s="974"/>
      <c r="G71" s="974"/>
      <c r="H71" s="974"/>
      <c r="I71" s="974"/>
      <c r="J71" s="974"/>
      <c r="K71" s="974"/>
      <c r="L71" s="974"/>
      <c r="M71" s="974"/>
      <c r="N71" s="974"/>
      <c r="O71" s="974"/>
      <c r="P71" s="975"/>
      <c r="Q71" s="976">
        <v>141</v>
      </c>
      <c r="R71" s="970"/>
      <c r="S71" s="970"/>
      <c r="T71" s="970"/>
      <c r="U71" s="970"/>
      <c r="V71" s="970">
        <v>138</v>
      </c>
      <c r="W71" s="970"/>
      <c r="X71" s="970"/>
      <c r="Y71" s="970"/>
      <c r="Z71" s="970"/>
      <c r="AA71" s="970">
        <v>3</v>
      </c>
      <c r="AB71" s="970"/>
      <c r="AC71" s="970"/>
      <c r="AD71" s="970"/>
      <c r="AE71" s="970"/>
      <c r="AF71" s="970">
        <v>3</v>
      </c>
      <c r="AG71" s="970"/>
      <c r="AH71" s="970"/>
      <c r="AI71" s="970"/>
      <c r="AJ71" s="970"/>
      <c r="AK71" s="970" t="s">
        <v>548</v>
      </c>
      <c r="AL71" s="970"/>
      <c r="AM71" s="970"/>
      <c r="AN71" s="970"/>
      <c r="AO71" s="970"/>
      <c r="AP71" s="970" t="s">
        <v>545</v>
      </c>
      <c r="AQ71" s="970"/>
      <c r="AR71" s="970"/>
      <c r="AS71" s="970"/>
      <c r="AT71" s="970"/>
      <c r="AU71" s="970" t="s">
        <v>545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553</v>
      </c>
      <c r="C72" s="974"/>
      <c r="D72" s="974"/>
      <c r="E72" s="974"/>
      <c r="F72" s="974"/>
      <c r="G72" s="974"/>
      <c r="H72" s="974"/>
      <c r="I72" s="974"/>
      <c r="J72" s="974"/>
      <c r="K72" s="974"/>
      <c r="L72" s="974"/>
      <c r="M72" s="974"/>
      <c r="N72" s="974"/>
      <c r="O72" s="974"/>
      <c r="P72" s="975"/>
      <c r="Q72" s="976">
        <v>146048</v>
      </c>
      <c r="R72" s="970"/>
      <c r="S72" s="970"/>
      <c r="T72" s="970"/>
      <c r="U72" s="970"/>
      <c r="V72" s="970">
        <v>144307</v>
      </c>
      <c r="W72" s="970"/>
      <c r="X72" s="970"/>
      <c r="Y72" s="970"/>
      <c r="Z72" s="970"/>
      <c r="AA72" s="970">
        <v>1742</v>
      </c>
      <c r="AB72" s="970"/>
      <c r="AC72" s="970"/>
      <c r="AD72" s="970"/>
      <c r="AE72" s="970"/>
      <c r="AF72" s="970">
        <v>1742</v>
      </c>
      <c r="AG72" s="970"/>
      <c r="AH72" s="970"/>
      <c r="AI72" s="970"/>
      <c r="AJ72" s="970"/>
      <c r="AK72" s="970" t="s">
        <v>547</v>
      </c>
      <c r="AL72" s="970"/>
      <c r="AM72" s="970"/>
      <c r="AN72" s="970"/>
      <c r="AO72" s="970"/>
      <c r="AP72" s="970" t="s">
        <v>545</v>
      </c>
      <c r="AQ72" s="970"/>
      <c r="AR72" s="970"/>
      <c r="AS72" s="970"/>
      <c r="AT72" s="970"/>
      <c r="AU72" s="970" t="s">
        <v>545</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554</v>
      </c>
      <c r="C73" s="974"/>
      <c r="D73" s="974"/>
      <c r="E73" s="974"/>
      <c r="F73" s="974"/>
      <c r="G73" s="974"/>
      <c r="H73" s="974"/>
      <c r="I73" s="974"/>
      <c r="J73" s="974"/>
      <c r="K73" s="974"/>
      <c r="L73" s="974"/>
      <c r="M73" s="974"/>
      <c r="N73" s="974"/>
      <c r="O73" s="974"/>
      <c r="P73" s="975"/>
      <c r="Q73" s="976">
        <v>1257</v>
      </c>
      <c r="R73" s="970"/>
      <c r="S73" s="970"/>
      <c r="T73" s="970"/>
      <c r="U73" s="970"/>
      <c r="V73" s="970">
        <v>1207</v>
      </c>
      <c r="W73" s="970"/>
      <c r="X73" s="970"/>
      <c r="Y73" s="970"/>
      <c r="Z73" s="970"/>
      <c r="AA73" s="970">
        <v>50</v>
      </c>
      <c r="AB73" s="970"/>
      <c r="AC73" s="970"/>
      <c r="AD73" s="970"/>
      <c r="AE73" s="970"/>
      <c r="AF73" s="970">
        <v>50</v>
      </c>
      <c r="AG73" s="970"/>
      <c r="AH73" s="970"/>
      <c r="AI73" s="970"/>
      <c r="AJ73" s="970"/>
      <c r="AK73" s="970" t="s">
        <v>548</v>
      </c>
      <c r="AL73" s="970"/>
      <c r="AM73" s="970"/>
      <c r="AN73" s="970"/>
      <c r="AO73" s="970"/>
      <c r="AP73" s="970">
        <v>1162</v>
      </c>
      <c r="AQ73" s="970"/>
      <c r="AR73" s="970"/>
      <c r="AS73" s="970"/>
      <c r="AT73" s="970"/>
      <c r="AU73" s="970">
        <v>336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2407</v>
      </c>
      <c r="AG88" s="958"/>
      <c r="AH88" s="958"/>
      <c r="AI88" s="958"/>
      <c r="AJ88" s="958"/>
      <c r="AK88" s="962"/>
      <c r="AL88" s="962"/>
      <c r="AM88" s="962"/>
      <c r="AN88" s="962"/>
      <c r="AO88" s="962"/>
      <c r="AP88" s="958">
        <v>3631</v>
      </c>
      <c r="AQ88" s="958"/>
      <c r="AR88" s="958"/>
      <c r="AS88" s="958"/>
      <c r="AT88" s="958"/>
      <c r="AU88" s="958">
        <v>766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178</v>
      </c>
      <c r="CS102" s="950"/>
      <c r="CT102" s="950"/>
      <c r="CU102" s="950"/>
      <c r="CV102" s="951"/>
      <c r="CW102" s="949">
        <v>34</v>
      </c>
      <c r="CX102" s="950"/>
      <c r="CY102" s="950"/>
      <c r="CZ102" s="950"/>
      <c r="DA102" s="951"/>
      <c r="DB102" s="949" t="s">
        <v>548</v>
      </c>
      <c r="DC102" s="950"/>
      <c r="DD102" s="950"/>
      <c r="DE102" s="950"/>
      <c r="DF102" s="951"/>
      <c r="DG102" s="949" t="s">
        <v>548</v>
      </c>
      <c r="DH102" s="950"/>
      <c r="DI102" s="950"/>
      <c r="DJ102" s="950"/>
      <c r="DK102" s="951"/>
      <c r="DL102" s="949" t="s">
        <v>548</v>
      </c>
      <c r="DM102" s="950"/>
      <c r="DN102" s="950"/>
      <c r="DO102" s="950"/>
      <c r="DP102" s="951"/>
      <c r="DQ102" s="949" t="s">
        <v>547</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1008781</v>
      </c>
      <c r="AB110" s="886"/>
      <c r="AC110" s="886"/>
      <c r="AD110" s="886"/>
      <c r="AE110" s="887"/>
      <c r="AF110" s="888">
        <v>972916</v>
      </c>
      <c r="AG110" s="886"/>
      <c r="AH110" s="886"/>
      <c r="AI110" s="886"/>
      <c r="AJ110" s="887"/>
      <c r="AK110" s="888">
        <v>1026813</v>
      </c>
      <c r="AL110" s="886"/>
      <c r="AM110" s="886"/>
      <c r="AN110" s="886"/>
      <c r="AO110" s="887"/>
      <c r="AP110" s="889">
        <v>15.8</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11345496</v>
      </c>
      <c r="BR110" s="833"/>
      <c r="BS110" s="833"/>
      <c r="BT110" s="833"/>
      <c r="BU110" s="833"/>
      <c r="BV110" s="833">
        <v>11279380</v>
      </c>
      <c r="BW110" s="833"/>
      <c r="BX110" s="833"/>
      <c r="BY110" s="833"/>
      <c r="BZ110" s="833"/>
      <c r="CA110" s="833">
        <v>10950334</v>
      </c>
      <c r="CB110" s="833"/>
      <c r="CC110" s="833"/>
      <c r="CD110" s="833"/>
      <c r="CE110" s="833"/>
      <c r="CF110" s="857">
        <v>168.7</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207278</v>
      </c>
      <c r="BR111" s="805"/>
      <c r="BS111" s="805"/>
      <c r="BT111" s="805"/>
      <c r="BU111" s="805"/>
      <c r="BV111" s="805">
        <v>162172</v>
      </c>
      <c r="BW111" s="805"/>
      <c r="BX111" s="805"/>
      <c r="BY111" s="805"/>
      <c r="BZ111" s="805"/>
      <c r="CA111" s="805">
        <v>138020</v>
      </c>
      <c r="CB111" s="805"/>
      <c r="CC111" s="805"/>
      <c r="CD111" s="805"/>
      <c r="CE111" s="805"/>
      <c r="CF111" s="866">
        <v>2.1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9783826</v>
      </c>
      <c r="BR112" s="805"/>
      <c r="BS112" s="805"/>
      <c r="BT112" s="805"/>
      <c r="BU112" s="805"/>
      <c r="BV112" s="805">
        <v>9819830</v>
      </c>
      <c r="BW112" s="805"/>
      <c r="BX112" s="805"/>
      <c r="BY112" s="805"/>
      <c r="BZ112" s="805"/>
      <c r="CA112" s="805">
        <v>9715302</v>
      </c>
      <c r="CB112" s="805"/>
      <c r="CC112" s="805"/>
      <c r="CD112" s="805"/>
      <c r="CE112" s="805"/>
      <c r="CF112" s="866">
        <v>149.6</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585157</v>
      </c>
      <c r="AB113" s="914"/>
      <c r="AC113" s="914"/>
      <c r="AD113" s="914"/>
      <c r="AE113" s="915"/>
      <c r="AF113" s="916">
        <v>584186</v>
      </c>
      <c r="AG113" s="914"/>
      <c r="AH113" s="914"/>
      <c r="AI113" s="914"/>
      <c r="AJ113" s="915"/>
      <c r="AK113" s="916">
        <v>597047</v>
      </c>
      <c r="AL113" s="914"/>
      <c r="AM113" s="914"/>
      <c r="AN113" s="914"/>
      <c r="AO113" s="915"/>
      <c r="AP113" s="917">
        <v>9.1999999999999993</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1312085</v>
      </c>
      <c r="BR113" s="805"/>
      <c r="BS113" s="805"/>
      <c r="BT113" s="805"/>
      <c r="BU113" s="805"/>
      <c r="BV113" s="805">
        <v>988726</v>
      </c>
      <c r="BW113" s="805"/>
      <c r="BX113" s="805"/>
      <c r="BY113" s="805"/>
      <c r="BZ113" s="805"/>
      <c r="CA113" s="805">
        <v>765787</v>
      </c>
      <c r="CB113" s="805"/>
      <c r="CC113" s="805"/>
      <c r="CD113" s="805"/>
      <c r="CE113" s="805"/>
      <c r="CF113" s="866">
        <v>11.8</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295469</v>
      </c>
      <c r="AB114" s="768"/>
      <c r="AC114" s="768"/>
      <c r="AD114" s="768"/>
      <c r="AE114" s="769"/>
      <c r="AF114" s="770">
        <v>312390</v>
      </c>
      <c r="AG114" s="768"/>
      <c r="AH114" s="768"/>
      <c r="AI114" s="768"/>
      <c r="AJ114" s="769"/>
      <c r="AK114" s="770">
        <v>238204</v>
      </c>
      <c r="AL114" s="768"/>
      <c r="AM114" s="768"/>
      <c r="AN114" s="768"/>
      <c r="AO114" s="769"/>
      <c r="AP114" s="815">
        <v>3.7</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1581479</v>
      </c>
      <c r="BR114" s="805"/>
      <c r="BS114" s="805"/>
      <c r="BT114" s="805"/>
      <c r="BU114" s="805"/>
      <c r="BV114" s="805">
        <v>1479511</v>
      </c>
      <c r="BW114" s="805"/>
      <c r="BX114" s="805"/>
      <c r="BY114" s="805"/>
      <c r="BZ114" s="805"/>
      <c r="CA114" s="805">
        <v>1332975</v>
      </c>
      <c r="CB114" s="805"/>
      <c r="CC114" s="805"/>
      <c r="CD114" s="805"/>
      <c r="CE114" s="805"/>
      <c r="CF114" s="866">
        <v>20.5</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53918</v>
      </c>
      <c r="AB115" s="914"/>
      <c r="AC115" s="914"/>
      <c r="AD115" s="914"/>
      <c r="AE115" s="915"/>
      <c r="AF115" s="916">
        <v>30434</v>
      </c>
      <c r="AG115" s="914"/>
      <c r="AH115" s="914"/>
      <c r="AI115" s="914"/>
      <c r="AJ115" s="915"/>
      <c r="AK115" s="916">
        <v>9047</v>
      </c>
      <c r="AL115" s="914"/>
      <c r="AM115" s="914"/>
      <c r="AN115" s="914"/>
      <c r="AO115" s="915"/>
      <c r="AP115" s="917">
        <v>0.1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63492</v>
      </c>
      <c r="DH116" s="768"/>
      <c r="DI116" s="768"/>
      <c r="DJ116" s="768"/>
      <c r="DK116" s="769"/>
      <c r="DL116" s="770">
        <v>54315</v>
      </c>
      <c r="DM116" s="768"/>
      <c r="DN116" s="768"/>
      <c r="DO116" s="768"/>
      <c r="DP116" s="769"/>
      <c r="DQ116" s="770">
        <v>45562</v>
      </c>
      <c r="DR116" s="768"/>
      <c r="DS116" s="768"/>
      <c r="DT116" s="768"/>
      <c r="DU116" s="769"/>
      <c r="DV116" s="815">
        <v>0.7</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1943325</v>
      </c>
      <c r="AB117" s="900"/>
      <c r="AC117" s="900"/>
      <c r="AD117" s="900"/>
      <c r="AE117" s="901"/>
      <c r="AF117" s="902">
        <v>1899926</v>
      </c>
      <c r="AG117" s="900"/>
      <c r="AH117" s="900"/>
      <c r="AI117" s="900"/>
      <c r="AJ117" s="901"/>
      <c r="AK117" s="902">
        <v>1871111</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24230164</v>
      </c>
      <c r="BR119" s="836"/>
      <c r="BS119" s="836"/>
      <c r="BT119" s="836"/>
      <c r="BU119" s="836"/>
      <c r="BV119" s="836">
        <v>23729619</v>
      </c>
      <c r="BW119" s="836"/>
      <c r="BX119" s="836"/>
      <c r="BY119" s="836"/>
      <c r="BZ119" s="836"/>
      <c r="CA119" s="836">
        <v>22902418</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143786</v>
      </c>
      <c r="DH119" s="751"/>
      <c r="DI119" s="751"/>
      <c r="DJ119" s="751"/>
      <c r="DK119" s="752"/>
      <c r="DL119" s="753">
        <v>107857</v>
      </c>
      <c r="DM119" s="751"/>
      <c r="DN119" s="751"/>
      <c r="DO119" s="751"/>
      <c r="DP119" s="752"/>
      <c r="DQ119" s="753">
        <v>92458</v>
      </c>
      <c r="DR119" s="751"/>
      <c r="DS119" s="751"/>
      <c r="DT119" s="751"/>
      <c r="DU119" s="752"/>
      <c r="DV119" s="839">
        <v>1.4</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4552099</v>
      </c>
      <c r="BR120" s="833"/>
      <c r="BS120" s="833"/>
      <c r="BT120" s="833"/>
      <c r="BU120" s="833"/>
      <c r="BV120" s="833">
        <v>4795371</v>
      </c>
      <c r="BW120" s="833"/>
      <c r="BX120" s="833"/>
      <c r="BY120" s="833"/>
      <c r="BZ120" s="833"/>
      <c r="CA120" s="833">
        <v>4749965</v>
      </c>
      <c r="CB120" s="833"/>
      <c r="CC120" s="833"/>
      <c r="CD120" s="833"/>
      <c r="CE120" s="833"/>
      <c r="CF120" s="857">
        <v>73.2</v>
      </c>
      <c r="CG120" s="858"/>
      <c r="CH120" s="858"/>
      <c r="CI120" s="858"/>
      <c r="CJ120" s="858"/>
      <c r="CK120" s="859" t="s">
        <v>437</v>
      </c>
      <c r="CL120" s="843"/>
      <c r="CM120" s="843"/>
      <c r="CN120" s="843"/>
      <c r="CO120" s="844"/>
      <c r="CP120" s="863" t="s">
        <v>438</v>
      </c>
      <c r="CQ120" s="864"/>
      <c r="CR120" s="864"/>
      <c r="CS120" s="864"/>
      <c r="CT120" s="864"/>
      <c r="CU120" s="864"/>
      <c r="CV120" s="864"/>
      <c r="CW120" s="864"/>
      <c r="CX120" s="864"/>
      <c r="CY120" s="864"/>
      <c r="CZ120" s="864"/>
      <c r="DA120" s="864"/>
      <c r="DB120" s="864"/>
      <c r="DC120" s="864"/>
      <c r="DD120" s="864"/>
      <c r="DE120" s="864"/>
      <c r="DF120" s="865"/>
      <c r="DG120" s="852">
        <v>8532232</v>
      </c>
      <c r="DH120" s="833"/>
      <c r="DI120" s="833"/>
      <c r="DJ120" s="833"/>
      <c r="DK120" s="833"/>
      <c r="DL120" s="833">
        <v>8615998</v>
      </c>
      <c r="DM120" s="833"/>
      <c r="DN120" s="833"/>
      <c r="DO120" s="833"/>
      <c r="DP120" s="833"/>
      <c r="DQ120" s="833">
        <v>8531958</v>
      </c>
      <c r="DR120" s="833"/>
      <c r="DS120" s="833"/>
      <c r="DT120" s="833"/>
      <c r="DU120" s="833"/>
      <c r="DV120" s="834">
        <v>131.4</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245761</v>
      </c>
      <c r="BR121" s="805"/>
      <c r="BS121" s="805"/>
      <c r="BT121" s="805"/>
      <c r="BU121" s="805"/>
      <c r="BV121" s="805">
        <v>197237</v>
      </c>
      <c r="BW121" s="805"/>
      <c r="BX121" s="805"/>
      <c r="BY121" s="805"/>
      <c r="BZ121" s="805"/>
      <c r="CA121" s="805">
        <v>162783</v>
      </c>
      <c r="CB121" s="805"/>
      <c r="CC121" s="805"/>
      <c r="CD121" s="805"/>
      <c r="CE121" s="805"/>
      <c r="CF121" s="866">
        <v>2.5</v>
      </c>
      <c r="CG121" s="867"/>
      <c r="CH121" s="867"/>
      <c r="CI121" s="867"/>
      <c r="CJ121" s="867"/>
      <c r="CK121" s="860"/>
      <c r="CL121" s="846"/>
      <c r="CM121" s="846"/>
      <c r="CN121" s="846"/>
      <c r="CO121" s="847"/>
      <c r="CP121" s="826" t="s">
        <v>441</v>
      </c>
      <c r="CQ121" s="827"/>
      <c r="CR121" s="827"/>
      <c r="CS121" s="827"/>
      <c r="CT121" s="827"/>
      <c r="CU121" s="827"/>
      <c r="CV121" s="827"/>
      <c r="CW121" s="827"/>
      <c r="CX121" s="827"/>
      <c r="CY121" s="827"/>
      <c r="CZ121" s="827"/>
      <c r="DA121" s="827"/>
      <c r="DB121" s="827"/>
      <c r="DC121" s="827"/>
      <c r="DD121" s="827"/>
      <c r="DE121" s="827"/>
      <c r="DF121" s="828"/>
      <c r="DG121" s="804">
        <v>1251594</v>
      </c>
      <c r="DH121" s="805"/>
      <c r="DI121" s="805"/>
      <c r="DJ121" s="805"/>
      <c r="DK121" s="805"/>
      <c r="DL121" s="805">
        <v>1203832</v>
      </c>
      <c r="DM121" s="805"/>
      <c r="DN121" s="805"/>
      <c r="DO121" s="805"/>
      <c r="DP121" s="805"/>
      <c r="DQ121" s="805">
        <v>1183344</v>
      </c>
      <c r="DR121" s="805"/>
      <c r="DS121" s="805"/>
      <c r="DT121" s="805"/>
      <c r="DU121" s="805"/>
      <c r="DV121" s="782">
        <v>18.2</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16166966</v>
      </c>
      <c r="BR122" s="836"/>
      <c r="BS122" s="836"/>
      <c r="BT122" s="836"/>
      <c r="BU122" s="836"/>
      <c r="BV122" s="836">
        <v>15986927</v>
      </c>
      <c r="BW122" s="836"/>
      <c r="BX122" s="836"/>
      <c r="BY122" s="836"/>
      <c r="BZ122" s="836"/>
      <c r="CA122" s="836">
        <v>15773300</v>
      </c>
      <c r="CB122" s="836"/>
      <c r="CC122" s="836"/>
      <c r="CD122" s="836"/>
      <c r="CE122" s="836"/>
      <c r="CF122" s="837">
        <v>243</v>
      </c>
      <c r="CG122" s="838"/>
      <c r="CH122" s="838"/>
      <c r="CI122" s="838"/>
      <c r="CJ122" s="838"/>
      <c r="CK122" s="860"/>
      <c r="CL122" s="846"/>
      <c r="CM122" s="846"/>
      <c r="CN122" s="846"/>
      <c r="CO122" s="847"/>
      <c r="CP122" s="826" t="s">
        <v>443</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20964826</v>
      </c>
      <c r="BR123" s="824"/>
      <c r="BS123" s="824"/>
      <c r="BT123" s="824"/>
      <c r="BU123" s="824"/>
      <c r="BV123" s="824">
        <v>20979535</v>
      </c>
      <c r="BW123" s="824"/>
      <c r="BX123" s="824"/>
      <c r="BY123" s="824"/>
      <c r="BZ123" s="824"/>
      <c r="CA123" s="824">
        <v>20686048</v>
      </c>
      <c r="CB123" s="824"/>
      <c r="CC123" s="824"/>
      <c r="CD123" s="824"/>
      <c r="CE123" s="824"/>
      <c r="CF123" s="734"/>
      <c r="CG123" s="735"/>
      <c r="CH123" s="735"/>
      <c r="CI123" s="735"/>
      <c r="CJ123" s="825"/>
      <c r="CK123" s="860"/>
      <c r="CL123" s="846"/>
      <c r="CM123" s="846"/>
      <c r="CN123" s="846"/>
      <c r="CO123" s="847"/>
      <c r="CP123" s="826" t="s">
        <v>445</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51.4</v>
      </c>
      <c r="BR124" s="822"/>
      <c r="BS124" s="822"/>
      <c r="BT124" s="822"/>
      <c r="BU124" s="822"/>
      <c r="BV124" s="822">
        <v>42.1</v>
      </c>
      <c r="BW124" s="822"/>
      <c r="BX124" s="822"/>
      <c r="BY124" s="822"/>
      <c r="BZ124" s="822"/>
      <c r="CA124" s="822">
        <v>34.1</v>
      </c>
      <c r="CB124" s="822"/>
      <c r="CC124" s="822"/>
      <c r="CD124" s="822"/>
      <c r="CE124" s="822"/>
      <c r="CF124" s="712"/>
      <c r="CG124" s="713"/>
      <c r="CH124" s="713"/>
      <c r="CI124" s="713"/>
      <c r="CJ124" s="853"/>
      <c r="CK124" s="861"/>
      <c r="CL124" s="861"/>
      <c r="CM124" s="861"/>
      <c r="CN124" s="861"/>
      <c r="CO124" s="862"/>
      <c r="CP124" s="826" t="s">
        <v>447</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448</v>
      </c>
      <c r="CL125" s="843"/>
      <c r="CM125" s="843"/>
      <c r="CN125" s="843"/>
      <c r="CO125" s="844"/>
      <c r="CP125" s="851" t="s">
        <v>449</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450</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53918</v>
      </c>
      <c r="AB127" s="768"/>
      <c r="AC127" s="768"/>
      <c r="AD127" s="768"/>
      <c r="AE127" s="769"/>
      <c r="AF127" s="770">
        <v>30434</v>
      </c>
      <c r="AG127" s="768"/>
      <c r="AH127" s="768"/>
      <c r="AI127" s="768"/>
      <c r="AJ127" s="769"/>
      <c r="AK127" s="770">
        <v>9047</v>
      </c>
      <c r="AL127" s="768"/>
      <c r="AM127" s="768"/>
      <c r="AN127" s="768"/>
      <c r="AO127" s="769"/>
      <c r="AP127" s="815">
        <v>0.1</v>
      </c>
      <c r="AQ127" s="816"/>
      <c r="AR127" s="816"/>
      <c r="AS127" s="816"/>
      <c r="AT127" s="817"/>
      <c r="AU127" s="235"/>
      <c r="AV127" s="235"/>
      <c r="AW127" s="235"/>
      <c r="AX127" s="832" t="s">
        <v>452</v>
      </c>
      <c r="AY127" s="800"/>
      <c r="AZ127" s="800"/>
      <c r="BA127" s="800"/>
      <c r="BB127" s="800"/>
      <c r="BC127" s="800"/>
      <c r="BD127" s="800"/>
      <c r="BE127" s="801"/>
      <c r="BF127" s="799" t="s">
        <v>453</v>
      </c>
      <c r="BG127" s="800"/>
      <c r="BH127" s="800"/>
      <c r="BI127" s="800"/>
      <c r="BJ127" s="800"/>
      <c r="BK127" s="800"/>
      <c r="BL127" s="801"/>
      <c r="BM127" s="799" t="s">
        <v>454</v>
      </c>
      <c r="BN127" s="800"/>
      <c r="BO127" s="800"/>
      <c r="BP127" s="800"/>
      <c r="BQ127" s="800"/>
      <c r="BR127" s="800"/>
      <c r="BS127" s="801"/>
      <c r="BT127" s="799" t="s">
        <v>455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456</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458</v>
      </c>
      <c r="X128" s="786"/>
      <c r="Y128" s="786"/>
      <c r="Z128" s="787"/>
      <c r="AA128" s="788">
        <v>26793</v>
      </c>
      <c r="AB128" s="789"/>
      <c r="AC128" s="789"/>
      <c r="AD128" s="789"/>
      <c r="AE128" s="790"/>
      <c r="AF128" s="791">
        <v>31726</v>
      </c>
      <c r="AG128" s="789"/>
      <c r="AH128" s="789"/>
      <c r="AI128" s="789"/>
      <c r="AJ128" s="790"/>
      <c r="AK128" s="791">
        <v>29002</v>
      </c>
      <c r="AL128" s="789"/>
      <c r="AM128" s="789"/>
      <c r="AN128" s="789"/>
      <c r="AO128" s="790"/>
      <c r="AP128" s="792"/>
      <c r="AQ128" s="793"/>
      <c r="AR128" s="793"/>
      <c r="AS128" s="793"/>
      <c r="AT128" s="794"/>
      <c r="AU128" s="235"/>
      <c r="AV128" s="235"/>
      <c r="AW128" s="235"/>
      <c r="AX128" s="795" t="s">
        <v>459</v>
      </c>
      <c r="AY128" s="796"/>
      <c r="AZ128" s="796"/>
      <c r="BA128" s="796"/>
      <c r="BB128" s="796"/>
      <c r="BC128" s="796"/>
      <c r="BD128" s="796"/>
      <c r="BE128" s="797"/>
      <c r="BF128" s="774" t="s">
        <v>111</v>
      </c>
      <c r="BG128" s="775"/>
      <c r="BH128" s="775"/>
      <c r="BI128" s="775"/>
      <c r="BJ128" s="775"/>
      <c r="BK128" s="775"/>
      <c r="BL128" s="798"/>
      <c r="BM128" s="774">
        <v>13.83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460</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461</v>
      </c>
      <c r="X129" s="765"/>
      <c r="Y129" s="765"/>
      <c r="Z129" s="766"/>
      <c r="AA129" s="767">
        <v>7605131</v>
      </c>
      <c r="AB129" s="768"/>
      <c r="AC129" s="768"/>
      <c r="AD129" s="768"/>
      <c r="AE129" s="769"/>
      <c r="AF129" s="770">
        <v>7750528</v>
      </c>
      <c r="AG129" s="768"/>
      <c r="AH129" s="768"/>
      <c r="AI129" s="768"/>
      <c r="AJ129" s="769"/>
      <c r="AK129" s="770">
        <v>7711598</v>
      </c>
      <c r="AL129" s="768"/>
      <c r="AM129" s="768"/>
      <c r="AN129" s="768"/>
      <c r="AO129" s="769"/>
      <c r="AP129" s="771"/>
      <c r="AQ129" s="772"/>
      <c r="AR129" s="772"/>
      <c r="AS129" s="772"/>
      <c r="AT129" s="773"/>
      <c r="AU129" s="237"/>
      <c r="AV129" s="237"/>
      <c r="AW129" s="237"/>
      <c r="AX129" s="737" t="s">
        <v>462</v>
      </c>
      <c r="AY129" s="738"/>
      <c r="AZ129" s="738"/>
      <c r="BA129" s="738"/>
      <c r="BB129" s="738"/>
      <c r="BC129" s="738"/>
      <c r="BD129" s="738"/>
      <c r="BE129" s="739"/>
      <c r="BF129" s="757" t="s">
        <v>111</v>
      </c>
      <c r="BG129" s="758"/>
      <c r="BH129" s="758"/>
      <c r="BI129" s="758"/>
      <c r="BJ129" s="758"/>
      <c r="BK129" s="758"/>
      <c r="BL129" s="759"/>
      <c r="BM129" s="757">
        <v>18.829999999999998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464</v>
      </c>
      <c r="X130" s="765"/>
      <c r="Y130" s="765"/>
      <c r="Z130" s="766"/>
      <c r="AA130" s="767">
        <v>1255201</v>
      </c>
      <c r="AB130" s="768"/>
      <c r="AC130" s="768"/>
      <c r="AD130" s="768"/>
      <c r="AE130" s="769"/>
      <c r="AF130" s="770">
        <v>1223195</v>
      </c>
      <c r="AG130" s="768"/>
      <c r="AH130" s="768"/>
      <c r="AI130" s="768"/>
      <c r="AJ130" s="769"/>
      <c r="AK130" s="770">
        <v>1219518</v>
      </c>
      <c r="AL130" s="768"/>
      <c r="AM130" s="768"/>
      <c r="AN130" s="768"/>
      <c r="AO130" s="769"/>
      <c r="AP130" s="771"/>
      <c r="AQ130" s="772"/>
      <c r="AR130" s="772"/>
      <c r="AS130" s="772"/>
      <c r="AT130" s="773"/>
      <c r="AU130" s="237"/>
      <c r="AV130" s="237"/>
      <c r="AW130" s="237"/>
      <c r="AX130" s="737" t="s">
        <v>465</v>
      </c>
      <c r="AY130" s="738"/>
      <c r="AZ130" s="738"/>
      <c r="BA130" s="738"/>
      <c r="BB130" s="738"/>
      <c r="BC130" s="738"/>
      <c r="BD130" s="738"/>
      <c r="BE130" s="739"/>
      <c r="BF130" s="740">
        <v>9.9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466</v>
      </c>
      <c r="X131" s="748"/>
      <c r="Y131" s="748"/>
      <c r="Z131" s="749"/>
      <c r="AA131" s="750">
        <v>6349930</v>
      </c>
      <c r="AB131" s="751"/>
      <c r="AC131" s="751"/>
      <c r="AD131" s="751"/>
      <c r="AE131" s="752"/>
      <c r="AF131" s="753">
        <v>6527333</v>
      </c>
      <c r="AG131" s="751"/>
      <c r="AH131" s="751"/>
      <c r="AI131" s="751"/>
      <c r="AJ131" s="752"/>
      <c r="AK131" s="753">
        <v>6492080</v>
      </c>
      <c r="AL131" s="751"/>
      <c r="AM131" s="751"/>
      <c r="AN131" s="751"/>
      <c r="AO131" s="752"/>
      <c r="AP131" s="754"/>
      <c r="AQ131" s="755"/>
      <c r="AR131" s="755"/>
      <c r="AS131" s="755"/>
      <c r="AT131" s="756"/>
      <c r="AU131" s="237"/>
      <c r="AV131" s="237"/>
      <c r="AW131" s="237"/>
      <c r="AX131" s="715" t="s">
        <v>467</v>
      </c>
      <c r="AY131" s="716"/>
      <c r="AZ131" s="716"/>
      <c r="BA131" s="716"/>
      <c r="BB131" s="716"/>
      <c r="BC131" s="716"/>
      <c r="BD131" s="716"/>
      <c r="BE131" s="717"/>
      <c r="BF131" s="718">
        <v>34.1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469</v>
      </c>
      <c r="W132" s="728"/>
      <c r="X132" s="728"/>
      <c r="Y132" s="728"/>
      <c r="Z132" s="729"/>
      <c r="AA132" s="730">
        <v>10.414776229999999</v>
      </c>
      <c r="AB132" s="731"/>
      <c r="AC132" s="731"/>
      <c r="AD132" s="731"/>
      <c r="AE132" s="732"/>
      <c r="AF132" s="733">
        <v>9.8816009539999996</v>
      </c>
      <c r="AG132" s="731"/>
      <c r="AH132" s="731"/>
      <c r="AI132" s="731"/>
      <c r="AJ132" s="732"/>
      <c r="AK132" s="733">
        <v>9.5900081329999995</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470</v>
      </c>
      <c r="W133" s="707"/>
      <c r="X133" s="707"/>
      <c r="Y133" s="707"/>
      <c r="Z133" s="708"/>
      <c r="AA133" s="709">
        <v>11.4</v>
      </c>
      <c r="AB133" s="710"/>
      <c r="AC133" s="710"/>
      <c r="AD133" s="710"/>
      <c r="AE133" s="711"/>
      <c r="AF133" s="709">
        <v>10.5</v>
      </c>
      <c r="AG133" s="710"/>
      <c r="AH133" s="710"/>
      <c r="AI133" s="710"/>
      <c r="AJ133" s="711"/>
      <c r="AK133" s="709">
        <v>9.9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3" t="s">
        <v>473</v>
      </c>
      <c r="L7" s="256"/>
      <c r="M7" s="257" t="s">
        <v>474</v>
      </c>
      <c r="N7" s="258"/>
    </row>
    <row r="8" spans="1:16" x14ac:dyDescent="0.15">
      <c r="A8" s="250"/>
      <c r="B8" s="246"/>
      <c r="C8" s="246"/>
      <c r="D8" s="246"/>
      <c r="E8" s="246"/>
      <c r="F8" s="246"/>
      <c r="G8" s="259"/>
      <c r="H8" s="260"/>
      <c r="I8" s="260"/>
      <c r="J8" s="261"/>
      <c r="K8" s="1124"/>
      <c r="L8" s="262" t="s">
        <v>475</v>
      </c>
      <c r="M8" s="263" t="s">
        <v>476</v>
      </c>
      <c r="N8" s="264" t="s">
        <v>477</v>
      </c>
    </row>
    <row r="9" spans="1:16" x14ac:dyDescent="0.15">
      <c r="A9" s="250"/>
      <c r="B9" s="246"/>
      <c r="C9" s="246"/>
      <c r="D9" s="246"/>
      <c r="E9" s="246"/>
      <c r="F9" s="246"/>
      <c r="G9" s="1137" t="s">
        <v>478</v>
      </c>
      <c r="H9" s="1138"/>
      <c r="I9" s="1138"/>
      <c r="J9" s="1139"/>
      <c r="K9" s="265">
        <v>1455768</v>
      </c>
      <c r="L9" s="266">
        <v>43572</v>
      </c>
      <c r="M9" s="267">
        <v>68135</v>
      </c>
      <c r="N9" s="268">
        <v>-36.1</v>
      </c>
    </row>
    <row r="10" spans="1:16" x14ac:dyDescent="0.15">
      <c r="A10" s="250"/>
      <c r="B10" s="246"/>
      <c r="C10" s="246"/>
      <c r="D10" s="246"/>
      <c r="E10" s="246"/>
      <c r="F10" s="246"/>
      <c r="G10" s="1137" t="s">
        <v>479</v>
      </c>
      <c r="H10" s="1138"/>
      <c r="I10" s="1138"/>
      <c r="J10" s="1139"/>
      <c r="K10" s="269">
        <v>226682</v>
      </c>
      <c r="L10" s="270">
        <v>6785</v>
      </c>
      <c r="M10" s="271">
        <v>7843</v>
      </c>
      <c r="N10" s="272">
        <v>-13.5</v>
      </c>
    </row>
    <row r="11" spans="1:16" ht="13.5" customHeight="1" x14ac:dyDescent="0.15">
      <c r="A11" s="250"/>
      <c r="B11" s="246"/>
      <c r="C11" s="246"/>
      <c r="D11" s="246"/>
      <c r="E11" s="246"/>
      <c r="F11" s="246"/>
      <c r="G11" s="1137" t="s">
        <v>480</v>
      </c>
      <c r="H11" s="1138"/>
      <c r="I11" s="1138"/>
      <c r="J11" s="1139"/>
      <c r="K11" s="269">
        <v>305753</v>
      </c>
      <c r="L11" s="270">
        <v>9151</v>
      </c>
      <c r="M11" s="271">
        <v>8431</v>
      </c>
      <c r="N11" s="272">
        <v>8.5</v>
      </c>
    </row>
    <row r="12" spans="1:16" ht="13.5" customHeight="1" x14ac:dyDescent="0.15">
      <c r="A12" s="250"/>
      <c r="B12" s="246"/>
      <c r="C12" s="246"/>
      <c r="D12" s="246"/>
      <c r="E12" s="246"/>
      <c r="F12" s="246"/>
      <c r="G12" s="1137" t="s">
        <v>481</v>
      </c>
      <c r="H12" s="1138"/>
      <c r="I12" s="1138"/>
      <c r="J12" s="1139"/>
      <c r="K12" s="269" t="s">
        <v>482</v>
      </c>
      <c r="L12" s="270" t="s">
        <v>482</v>
      </c>
      <c r="M12" s="271">
        <v>1146</v>
      </c>
      <c r="N12" s="272" t="s">
        <v>482</v>
      </c>
    </row>
    <row r="13" spans="1:16" ht="13.5" customHeight="1" x14ac:dyDescent="0.15">
      <c r="A13" s="250"/>
      <c r="B13" s="246"/>
      <c r="C13" s="246"/>
      <c r="D13" s="246"/>
      <c r="E13" s="246"/>
      <c r="F13" s="246"/>
      <c r="G13" s="1137" t="s">
        <v>483</v>
      </c>
      <c r="H13" s="1138"/>
      <c r="I13" s="1138"/>
      <c r="J13" s="1139"/>
      <c r="K13" s="269" t="s">
        <v>482</v>
      </c>
      <c r="L13" s="270" t="s">
        <v>482</v>
      </c>
      <c r="M13" s="271">
        <v>13</v>
      </c>
      <c r="N13" s="272" t="s">
        <v>482</v>
      </c>
    </row>
    <row r="14" spans="1:16" ht="13.5" customHeight="1" x14ac:dyDescent="0.15">
      <c r="A14" s="250"/>
      <c r="B14" s="246"/>
      <c r="C14" s="246"/>
      <c r="D14" s="246"/>
      <c r="E14" s="246"/>
      <c r="F14" s="246"/>
      <c r="G14" s="1137" t="s">
        <v>484</v>
      </c>
      <c r="H14" s="1138"/>
      <c r="I14" s="1138"/>
      <c r="J14" s="1139"/>
      <c r="K14" s="269">
        <v>134175</v>
      </c>
      <c r="L14" s="270">
        <v>4016</v>
      </c>
      <c r="M14" s="271">
        <v>2999</v>
      </c>
      <c r="N14" s="272">
        <v>33.9</v>
      </c>
    </row>
    <row r="15" spans="1:16" ht="13.5" customHeight="1" x14ac:dyDescent="0.15">
      <c r="A15" s="250"/>
      <c r="B15" s="246"/>
      <c r="C15" s="246"/>
      <c r="D15" s="246"/>
      <c r="E15" s="246"/>
      <c r="F15" s="246"/>
      <c r="G15" s="1137" t="s">
        <v>485</v>
      </c>
      <c r="H15" s="1138"/>
      <c r="I15" s="1138"/>
      <c r="J15" s="1139"/>
      <c r="K15" s="269">
        <v>15192</v>
      </c>
      <c r="L15" s="270">
        <v>455</v>
      </c>
      <c r="M15" s="271">
        <v>1559</v>
      </c>
      <c r="N15" s="272">
        <v>-70.8</v>
      </c>
    </row>
    <row r="16" spans="1:16" x14ac:dyDescent="0.15">
      <c r="A16" s="250"/>
      <c r="B16" s="246"/>
      <c r="C16" s="246"/>
      <c r="D16" s="246"/>
      <c r="E16" s="246"/>
      <c r="F16" s="246"/>
      <c r="G16" s="1140" t="s">
        <v>486</v>
      </c>
      <c r="H16" s="1141"/>
      <c r="I16" s="1141"/>
      <c r="J16" s="1142"/>
      <c r="K16" s="270">
        <v>-191652</v>
      </c>
      <c r="L16" s="270">
        <v>-5736</v>
      </c>
      <c r="M16" s="271">
        <v>-6577</v>
      </c>
      <c r="N16" s="272">
        <v>-12.8</v>
      </c>
    </row>
    <row r="17" spans="1:16" x14ac:dyDescent="0.15">
      <c r="A17" s="250"/>
      <c r="B17" s="246"/>
      <c r="C17" s="246"/>
      <c r="D17" s="246"/>
      <c r="E17" s="246"/>
      <c r="F17" s="246"/>
      <c r="G17" s="1140" t="s">
        <v>170</v>
      </c>
      <c r="H17" s="1141"/>
      <c r="I17" s="1141"/>
      <c r="J17" s="1142"/>
      <c r="K17" s="270">
        <v>1945918</v>
      </c>
      <c r="L17" s="270">
        <v>58242</v>
      </c>
      <c r="M17" s="271">
        <v>83548</v>
      </c>
      <c r="N17" s="272">
        <v>-30.3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34" t="s">
        <v>491</v>
      </c>
      <c r="H21" s="1135"/>
      <c r="I21" s="1135"/>
      <c r="J21" s="1136"/>
      <c r="K21" s="282">
        <v>5.21</v>
      </c>
      <c r="L21" s="283">
        <v>8.0299999999999994</v>
      </c>
      <c r="M21" s="284">
        <v>-2.82</v>
      </c>
      <c r="N21" s="251"/>
      <c r="O21" s="285"/>
      <c r="P21" s="281"/>
    </row>
    <row r="22" spans="1:16" s="286" customFormat="1" x14ac:dyDescent="0.15">
      <c r="A22" s="281"/>
      <c r="B22" s="251"/>
      <c r="C22" s="251"/>
      <c r="D22" s="251"/>
      <c r="E22" s="251"/>
      <c r="F22" s="251"/>
      <c r="G22" s="1134" t="s">
        <v>492</v>
      </c>
      <c r="H22" s="1135"/>
      <c r="I22" s="1135"/>
      <c r="J22" s="1136"/>
      <c r="K22" s="287">
        <v>99.1</v>
      </c>
      <c r="L22" s="288">
        <v>97.6</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3" t="s">
        <v>473</v>
      </c>
      <c r="L30" s="256"/>
      <c r="M30" s="257" t="s">
        <v>474</v>
      </c>
      <c r="N30" s="258"/>
    </row>
    <row r="31" spans="1:16" x14ac:dyDescent="0.15">
      <c r="A31" s="250"/>
      <c r="B31" s="246"/>
      <c r="C31" s="246"/>
      <c r="D31" s="246"/>
      <c r="E31" s="246"/>
      <c r="F31" s="246"/>
      <c r="G31" s="259"/>
      <c r="H31" s="260"/>
      <c r="I31" s="260"/>
      <c r="J31" s="261"/>
      <c r="K31" s="1124"/>
      <c r="L31" s="262" t="s">
        <v>475</v>
      </c>
      <c r="M31" s="263" t="s">
        <v>476</v>
      </c>
      <c r="N31" s="264" t="s">
        <v>477</v>
      </c>
    </row>
    <row r="32" spans="1:16" ht="27" customHeight="1" x14ac:dyDescent="0.15">
      <c r="A32" s="250"/>
      <c r="B32" s="246"/>
      <c r="C32" s="246"/>
      <c r="D32" s="246"/>
      <c r="E32" s="246"/>
      <c r="F32" s="246"/>
      <c r="G32" s="1125" t="s">
        <v>496</v>
      </c>
      <c r="H32" s="1126"/>
      <c r="I32" s="1126"/>
      <c r="J32" s="1127"/>
      <c r="K32" s="296">
        <v>1026813</v>
      </c>
      <c r="L32" s="296">
        <v>30733</v>
      </c>
      <c r="M32" s="297">
        <v>50382</v>
      </c>
      <c r="N32" s="298">
        <v>-39</v>
      </c>
    </row>
    <row r="33" spans="1:16" ht="13.5" customHeight="1" x14ac:dyDescent="0.15">
      <c r="A33" s="250"/>
      <c r="B33" s="246"/>
      <c r="C33" s="246"/>
      <c r="D33" s="246"/>
      <c r="E33" s="246"/>
      <c r="F33" s="246"/>
      <c r="G33" s="1125" t="s">
        <v>497</v>
      </c>
      <c r="H33" s="1126"/>
      <c r="I33" s="1126"/>
      <c r="J33" s="1127"/>
      <c r="K33" s="296" t="s">
        <v>482</v>
      </c>
      <c r="L33" s="296" t="s">
        <v>482</v>
      </c>
      <c r="M33" s="297" t="s">
        <v>482</v>
      </c>
      <c r="N33" s="298" t="s">
        <v>482</v>
      </c>
    </row>
    <row r="34" spans="1:16" ht="27" customHeight="1" x14ac:dyDescent="0.15">
      <c r="A34" s="250"/>
      <c r="B34" s="246"/>
      <c r="C34" s="246"/>
      <c r="D34" s="246"/>
      <c r="E34" s="246"/>
      <c r="F34" s="246"/>
      <c r="G34" s="1125" t="s">
        <v>498</v>
      </c>
      <c r="H34" s="1126"/>
      <c r="I34" s="1126"/>
      <c r="J34" s="1127"/>
      <c r="K34" s="296" t="s">
        <v>482</v>
      </c>
      <c r="L34" s="296" t="s">
        <v>482</v>
      </c>
      <c r="M34" s="297">
        <v>67</v>
      </c>
      <c r="N34" s="298" t="s">
        <v>482</v>
      </c>
    </row>
    <row r="35" spans="1:16" ht="27" customHeight="1" x14ac:dyDescent="0.15">
      <c r="A35" s="250"/>
      <c r="B35" s="246"/>
      <c r="C35" s="246"/>
      <c r="D35" s="246"/>
      <c r="E35" s="246"/>
      <c r="F35" s="246"/>
      <c r="G35" s="1125" t="s">
        <v>499</v>
      </c>
      <c r="H35" s="1126"/>
      <c r="I35" s="1126"/>
      <c r="J35" s="1127"/>
      <c r="K35" s="296">
        <v>597047</v>
      </c>
      <c r="L35" s="296">
        <v>17870</v>
      </c>
      <c r="M35" s="297">
        <v>21211</v>
      </c>
      <c r="N35" s="298">
        <v>-15.8</v>
      </c>
    </row>
    <row r="36" spans="1:16" ht="27" customHeight="1" x14ac:dyDescent="0.15">
      <c r="A36" s="250"/>
      <c r="B36" s="246"/>
      <c r="C36" s="246"/>
      <c r="D36" s="246"/>
      <c r="E36" s="246"/>
      <c r="F36" s="246"/>
      <c r="G36" s="1125" t="s">
        <v>500</v>
      </c>
      <c r="H36" s="1126"/>
      <c r="I36" s="1126"/>
      <c r="J36" s="1127"/>
      <c r="K36" s="296">
        <v>238204</v>
      </c>
      <c r="L36" s="296">
        <v>7130</v>
      </c>
      <c r="M36" s="297">
        <v>3327</v>
      </c>
      <c r="N36" s="298">
        <v>114.3</v>
      </c>
    </row>
    <row r="37" spans="1:16" ht="13.5" customHeight="1" x14ac:dyDescent="0.15">
      <c r="A37" s="250"/>
      <c r="B37" s="246"/>
      <c r="C37" s="246"/>
      <c r="D37" s="246"/>
      <c r="E37" s="246"/>
      <c r="F37" s="246"/>
      <c r="G37" s="1125" t="s">
        <v>501</v>
      </c>
      <c r="H37" s="1126"/>
      <c r="I37" s="1126"/>
      <c r="J37" s="1127"/>
      <c r="K37" s="296">
        <v>9047</v>
      </c>
      <c r="L37" s="296">
        <v>271</v>
      </c>
      <c r="M37" s="297">
        <v>797</v>
      </c>
      <c r="N37" s="298">
        <v>-66</v>
      </c>
    </row>
    <row r="38" spans="1:16" ht="27" customHeight="1" x14ac:dyDescent="0.15">
      <c r="A38" s="250"/>
      <c r="B38" s="246"/>
      <c r="C38" s="246"/>
      <c r="D38" s="246"/>
      <c r="E38" s="246"/>
      <c r="F38" s="246"/>
      <c r="G38" s="1128" t="s">
        <v>502</v>
      </c>
      <c r="H38" s="1129"/>
      <c r="I38" s="1129"/>
      <c r="J38" s="1130"/>
      <c r="K38" s="299" t="s">
        <v>482</v>
      </c>
      <c r="L38" s="299" t="s">
        <v>482</v>
      </c>
      <c r="M38" s="300">
        <v>3</v>
      </c>
      <c r="N38" s="301" t="s">
        <v>482</v>
      </c>
      <c r="O38" s="295"/>
    </row>
    <row r="39" spans="1:16" x14ac:dyDescent="0.15">
      <c r="A39" s="250"/>
      <c r="B39" s="246"/>
      <c r="C39" s="246"/>
      <c r="D39" s="246"/>
      <c r="E39" s="246"/>
      <c r="F39" s="246"/>
      <c r="G39" s="1128" t="s">
        <v>503</v>
      </c>
      <c r="H39" s="1129"/>
      <c r="I39" s="1129"/>
      <c r="J39" s="1130"/>
      <c r="K39" s="302">
        <v>-29002</v>
      </c>
      <c r="L39" s="302">
        <v>-868</v>
      </c>
      <c r="M39" s="303">
        <v>-4757</v>
      </c>
      <c r="N39" s="304">
        <v>-81.8</v>
      </c>
      <c r="O39" s="295"/>
    </row>
    <row r="40" spans="1:16" ht="27" customHeight="1" x14ac:dyDescent="0.15">
      <c r="A40" s="250"/>
      <c r="B40" s="246"/>
      <c r="C40" s="246"/>
      <c r="D40" s="246"/>
      <c r="E40" s="246"/>
      <c r="F40" s="246"/>
      <c r="G40" s="1125" t="s">
        <v>504</v>
      </c>
      <c r="H40" s="1126"/>
      <c r="I40" s="1126"/>
      <c r="J40" s="1127"/>
      <c r="K40" s="302">
        <v>-1219518</v>
      </c>
      <c r="L40" s="302">
        <v>-36500</v>
      </c>
      <c r="M40" s="303">
        <v>-48278</v>
      </c>
      <c r="N40" s="304">
        <v>-24.4</v>
      </c>
      <c r="O40" s="295"/>
    </row>
    <row r="41" spans="1:16" x14ac:dyDescent="0.15">
      <c r="A41" s="250"/>
      <c r="B41" s="246"/>
      <c r="C41" s="246"/>
      <c r="D41" s="246"/>
      <c r="E41" s="246"/>
      <c r="F41" s="246"/>
      <c r="G41" s="1131" t="s">
        <v>281</v>
      </c>
      <c r="H41" s="1132"/>
      <c r="I41" s="1132"/>
      <c r="J41" s="1133"/>
      <c r="K41" s="296">
        <v>622591</v>
      </c>
      <c r="L41" s="302">
        <v>18634</v>
      </c>
      <c r="M41" s="303">
        <v>22752</v>
      </c>
      <c r="N41" s="304">
        <v>-18.100000000000001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18" t="s">
        <v>473</v>
      </c>
      <c r="J49" s="1120" t="s">
        <v>508</v>
      </c>
      <c r="K49" s="1121"/>
      <c r="L49" s="1121"/>
      <c r="M49" s="1121"/>
      <c r="N49" s="1122"/>
    </row>
    <row r="50" spans="1:14" x14ac:dyDescent="0.15">
      <c r="A50" s="250"/>
      <c r="B50" s="246"/>
      <c r="C50" s="246"/>
      <c r="D50" s="246"/>
      <c r="E50" s="246"/>
      <c r="F50" s="246"/>
      <c r="G50" s="314"/>
      <c r="H50" s="315"/>
      <c r="I50" s="1119"/>
      <c r="J50" s="316" t="s">
        <v>509</v>
      </c>
      <c r="K50" s="317" t="s">
        <v>510</v>
      </c>
      <c r="L50" s="318" t="s">
        <v>511</v>
      </c>
      <c r="M50" s="319" t="s">
        <v>512</v>
      </c>
      <c r="N50" s="320" t="s">
        <v>513</v>
      </c>
    </row>
    <row r="51" spans="1:14" x14ac:dyDescent="0.15">
      <c r="A51" s="250"/>
      <c r="B51" s="246"/>
      <c r="C51" s="246"/>
      <c r="D51" s="246"/>
      <c r="E51" s="246"/>
      <c r="F51" s="246"/>
      <c r="G51" s="312" t="s">
        <v>514</v>
      </c>
      <c r="H51" s="313"/>
      <c r="I51" s="321">
        <v>2415138</v>
      </c>
      <c r="J51" s="322">
        <v>71416</v>
      </c>
      <c r="K51" s="323">
        <v>79.599999999999994</v>
      </c>
      <c r="L51" s="324">
        <v>60245</v>
      </c>
      <c r="M51" s="325">
        <v>22.7</v>
      </c>
      <c r="N51" s="326">
        <v>56.9</v>
      </c>
    </row>
    <row r="52" spans="1:14" x14ac:dyDescent="0.15">
      <c r="A52" s="250"/>
      <c r="B52" s="246"/>
      <c r="C52" s="246"/>
      <c r="D52" s="246"/>
      <c r="E52" s="246"/>
      <c r="F52" s="246"/>
      <c r="G52" s="327"/>
      <c r="H52" s="328" t="s">
        <v>515</v>
      </c>
      <c r="I52" s="329">
        <v>1064595</v>
      </c>
      <c r="J52" s="330">
        <v>31480</v>
      </c>
      <c r="K52" s="331">
        <v>36.799999999999997</v>
      </c>
      <c r="L52" s="332">
        <v>33678</v>
      </c>
      <c r="M52" s="333">
        <v>22.8</v>
      </c>
      <c r="N52" s="334">
        <v>14</v>
      </c>
    </row>
    <row r="53" spans="1:14" x14ac:dyDescent="0.15">
      <c r="A53" s="250"/>
      <c r="B53" s="246"/>
      <c r="C53" s="246"/>
      <c r="D53" s="246"/>
      <c r="E53" s="246"/>
      <c r="F53" s="246"/>
      <c r="G53" s="312" t="s">
        <v>516</v>
      </c>
      <c r="H53" s="313"/>
      <c r="I53" s="321">
        <v>2722975</v>
      </c>
      <c r="J53" s="322">
        <v>80721</v>
      </c>
      <c r="K53" s="323">
        <v>13</v>
      </c>
      <c r="L53" s="324">
        <v>68386</v>
      </c>
      <c r="M53" s="325">
        <v>13.5</v>
      </c>
      <c r="N53" s="326">
        <v>-0.5</v>
      </c>
    </row>
    <row r="54" spans="1:14" x14ac:dyDescent="0.15">
      <c r="A54" s="250"/>
      <c r="B54" s="246"/>
      <c r="C54" s="246"/>
      <c r="D54" s="246"/>
      <c r="E54" s="246"/>
      <c r="F54" s="246"/>
      <c r="G54" s="327"/>
      <c r="H54" s="328" t="s">
        <v>515</v>
      </c>
      <c r="I54" s="329">
        <v>1489822</v>
      </c>
      <c r="J54" s="330">
        <v>44165</v>
      </c>
      <c r="K54" s="331">
        <v>40.299999999999997</v>
      </c>
      <c r="L54" s="332">
        <v>35121</v>
      </c>
      <c r="M54" s="333">
        <v>4.3</v>
      </c>
      <c r="N54" s="334">
        <v>36</v>
      </c>
    </row>
    <row r="55" spans="1:14" x14ac:dyDescent="0.15">
      <c r="A55" s="250"/>
      <c r="B55" s="246"/>
      <c r="C55" s="246"/>
      <c r="D55" s="246"/>
      <c r="E55" s="246"/>
      <c r="F55" s="246"/>
      <c r="G55" s="312" t="s">
        <v>517</v>
      </c>
      <c r="H55" s="313"/>
      <c r="I55" s="321">
        <v>2339149</v>
      </c>
      <c r="J55" s="322">
        <v>69450</v>
      </c>
      <c r="K55" s="323">
        <v>-14</v>
      </c>
      <c r="L55" s="324">
        <v>81305</v>
      </c>
      <c r="M55" s="325">
        <v>18.899999999999999</v>
      </c>
      <c r="N55" s="326">
        <v>-32.9</v>
      </c>
    </row>
    <row r="56" spans="1:14" x14ac:dyDescent="0.15">
      <c r="A56" s="250"/>
      <c r="B56" s="246"/>
      <c r="C56" s="246"/>
      <c r="D56" s="246"/>
      <c r="E56" s="246"/>
      <c r="F56" s="246"/>
      <c r="G56" s="327"/>
      <c r="H56" s="328" t="s">
        <v>515</v>
      </c>
      <c r="I56" s="329">
        <v>1283471</v>
      </c>
      <c r="J56" s="330">
        <v>38107</v>
      </c>
      <c r="K56" s="331">
        <v>-13.7</v>
      </c>
      <c r="L56" s="332">
        <v>48720</v>
      </c>
      <c r="M56" s="333">
        <v>38.700000000000003</v>
      </c>
      <c r="N56" s="334">
        <v>-52.4</v>
      </c>
    </row>
    <row r="57" spans="1:14" x14ac:dyDescent="0.15">
      <c r="A57" s="250"/>
      <c r="B57" s="246"/>
      <c r="C57" s="246"/>
      <c r="D57" s="246"/>
      <c r="E57" s="246"/>
      <c r="F57" s="246"/>
      <c r="G57" s="312" t="s">
        <v>518</v>
      </c>
      <c r="H57" s="313"/>
      <c r="I57" s="321">
        <v>1812894</v>
      </c>
      <c r="J57" s="322">
        <v>54134</v>
      </c>
      <c r="K57" s="323">
        <v>-22.1</v>
      </c>
      <c r="L57" s="324">
        <v>81768</v>
      </c>
      <c r="M57" s="325">
        <v>0.6</v>
      </c>
      <c r="N57" s="326">
        <v>-22.7</v>
      </c>
    </row>
    <row r="58" spans="1:14" x14ac:dyDescent="0.15">
      <c r="A58" s="250"/>
      <c r="B58" s="246"/>
      <c r="C58" s="246"/>
      <c r="D58" s="246"/>
      <c r="E58" s="246"/>
      <c r="F58" s="246"/>
      <c r="G58" s="327"/>
      <c r="H58" s="328" t="s">
        <v>515</v>
      </c>
      <c r="I58" s="329">
        <v>1171543</v>
      </c>
      <c r="J58" s="330">
        <v>34983</v>
      </c>
      <c r="K58" s="331">
        <v>-8.1999999999999993</v>
      </c>
      <c r="L58" s="332">
        <v>37917</v>
      </c>
      <c r="M58" s="333">
        <v>-22.2</v>
      </c>
      <c r="N58" s="334">
        <v>14</v>
      </c>
    </row>
    <row r="59" spans="1:14" x14ac:dyDescent="0.15">
      <c r="A59" s="250"/>
      <c r="B59" s="246"/>
      <c r="C59" s="246"/>
      <c r="D59" s="246"/>
      <c r="E59" s="246"/>
      <c r="F59" s="246"/>
      <c r="G59" s="312" t="s">
        <v>519</v>
      </c>
      <c r="H59" s="313"/>
      <c r="I59" s="321">
        <v>1235948</v>
      </c>
      <c r="J59" s="322">
        <v>36992</v>
      </c>
      <c r="K59" s="323">
        <v>-31.7</v>
      </c>
      <c r="L59" s="324">
        <v>65876</v>
      </c>
      <c r="M59" s="325">
        <v>-19.399999999999999</v>
      </c>
      <c r="N59" s="326">
        <v>-12.3</v>
      </c>
    </row>
    <row r="60" spans="1:14" x14ac:dyDescent="0.15">
      <c r="A60" s="250"/>
      <c r="B60" s="246"/>
      <c r="C60" s="246"/>
      <c r="D60" s="246"/>
      <c r="E60" s="246"/>
      <c r="F60" s="246"/>
      <c r="G60" s="327"/>
      <c r="H60" s="328" t="s">
        <v>515</v>
      </c>
      <c r="I60" s="335">
        <v>547453</v>
      </c>
      <c r="J60" s="330">
        <v>16385</v>
      </c>
      <c r="K60" s="331">
        <v>-53.2</v>
      </c>
      <c r="L60" s="332">
        <v>36484</v>
      </c>
      <c r="M60" s="333">
        <v>-3.8</v>
      </c>
      <c r="N60" s="334">
        <v>-49.4</v>
      </c>
    </row>
    <row r="61" spans="1:14" x14ac:dyDescent="0.15">
      <c r="A61" s="250"/>
      <c r="B61" s="246"/>
      <c r="C61" s="246"/>
      <c r="D61" s="246"/>
      <c r="E61" s="246"/>
      <c r="F61" s="246"/>
      <c r="G61" s="312" t="s">
        <v>520</v>
      </c>
      <c r="H61" s="336"/>
      <c r="I61" s="337">
        <v>2105221</v>
      </c>
      <c r="J61" s="338">
        <v>62543</v>
      </c>
      <c r="K61" s="339">
        <v>5</v>
      </c>
      <c r="L61" s="340">
        <v>71516</v>
      </c>
      <c r="M61" s="341">
        <v>7.3</v>
      </c>
      <c r="N61" s="326">
        <v>-2.2999999999999998</v>
      </c>
    </row>
    <row r="62" spans="1:14" x14ac:dyDescent="0.15">
      <c r="A62" s="250"/>
      <c r="B62" s="246"/>
      <c r="C62" s="246"/>
      <c r="D62" s="246"/>
      <c r="E62" s="246"/>
      <c r="F62" s="246"/>
      <c r="G62" s="327"/>
      <c r="H62" s="328" t="s">
        <v>515</v>
      </c>
      <c r="I62" s="329">
        <v>1111377</v>
      </c>
      <c r="J62" s="330">
        <v>33024</v>
      </c>
      <c r="K62" s="331">
        <v>0.4</v>
      </c>
      <c r="L62" s="332">
        <v>38384</v>
      </c>
      <c r="M62" s="333">
        <v>8</v>
      </c>
      <c r="N62" s="334">
        <v>-7.6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3" t="s">
        <v>3</v>
      </c>
      <c r="D47" s="1143"/>
      <c r="E47" s="1144"/>
      <c r="F47" s="11">
        <v>25.06</v>
      </c>
      <c r="G47" s="12">
        <v>27.84</v>
      </c>
      <c r="H47" s="12">
        <v>28.18</v>
      </c>
      <c r="I47" s="12">
        <v>31.4</v>
      </c>
      <c r="J47" s="13">
        <v>30.8</v>
      </c>
    </row>
    <row r="48" spans="2:10" ht="57.75" customHeight="1" x14ac:dyDescent="0.15">
      <c r="B48" s="14"/>
      <c r="C48" s="1145" t="s">
        <v>4</v>
      </c>
      <c r="D48" s="1145"/>
      <c r="E48" s="1146"/>
      <c r="F48" s="15">
        <v>8.49</v>
      </c>
      <c r="G48" s="16">
        <v>10.15</v>
      </c>
      <c r="H48" s="16">
        <v>10.050000000000001</v>
      </c>
      <c r="I48" s="16">
        <v>9.39</v>
      </c>
      <c r="J48" s="17">
        <v>9.93</v>
      </c>
    </row>
    <row r="49" spans="2:10" ht="57.75" customHeight="1" thickBot="1" x14ac:dyDescent="0.2">
      <c r="B49" s="18"/>
      <c r="C49" s="1147" t="s">
        <v>5</v>
      </c>
      <c r="D49" s="1147"/>
      <c r="E49" s="1148"/>
      <c r="F49" s="19">
        <v>2.6</v>
      </c>
      <c r="G49" s="20">
        <v>4.8</v>
      </c>
      <c r="H49" s="20" t="s">
        <v>527</v>
      </c>
      <c r="I49" s="20">
        <v>3.27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2018-03-01T05:46:49Z</cp:lastPrinted>
  <dcterms:created xsi:type="dcterms:W3CDTF">2018-01-24T04:44:02Z</dcterms:created>
  <dcterms:modified xsi:type="dcterms:W3CDTF">2018-11-29T01:11:37Z</dcterms:modified>
</cp:coreProperties>
</file>