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alcMode="manual"/>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U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l="1"/>
  <c r="BE35" i="9" l="1"/>
  <c r="BE36" i="9" s="1"/>
  <c r="BW34" i="9"/>
  <c r="BW35" i="9" s="1"/>
  <c r="BW36" i="9" s="1"/>
  <c r="BW37" i="9" s="1"/>
  <c r="BW38" i="9" s="1"/>
  <c r="BW39" i="9" s="1"/>
  <c r="BW40" i="9" s="1"/>
  <c r="BW41" i="9" s="1"/>
  <c r="CO34" i="9" l="1"/>
  <c r="CO35" i="9" s="1"/>
  <c r="CO36" i="9" s="1"/>
</calcChain>
</file>

<file path=xl/sharedStrings.xml><?xml version="1.0" encoding="utf-8"?>
<sst xmlns="http://schemas.openxmlformats.org/spreadsheetml/2006/main" count="1039" uniqueCount="568">
  <si>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</si>
  <si>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</si>
  <si>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</si>
  <si>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</si>
  <si>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</si>
  <si>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</si>
  <si>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</si>
  <si>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</si>
  <si>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</si>
  <si>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</si>
  <si>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</si>
  <si>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</si>
  <si>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</si>
  <si>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</si>
  <si>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</si>
  <si>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</si>
  <si>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</si>
  <si>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</si>
  <si>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</si>
  <si>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</si>
  <si>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</si>
  <si>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</si>
  <si>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</si>
  <si>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</si>
  <si>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</si>
  <si>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</si>
  <si>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</si>
  <si>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</si>
  <si>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</si>
  <si>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</si>
  <si>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</si>
  <si>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</si>
  <si>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</si>
  <si>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</si>
  <si>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</si>
  <si>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</si>
  <si>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</si>
  <si>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</si>
  <si>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</si>
  <si>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</si>
  <si>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</si>
  <si>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</si>
  <si>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</si>
  <si>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</si>
  <si>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</si>
  <si>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</si>
  <si>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</si>
  <si>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</si>
  <si>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</si>
  <si>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</si>
  <si>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</si>
  <si>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</si>
  <si>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</si>
  <si>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</si>
  <si>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</si>
  <si>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</si>
  <si>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</si>
  <si>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</si>
  <si>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</si>
  <si>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</si>
  <si>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</si>
  <si>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</si>
  <si>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</si>
  <si>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</si>
  <si>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</si>
  <si>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</si>
  <si>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</si>
  <si>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</si>
  <si>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</si>
  <si>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</si>
  <si>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</si>
  <si>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</si>
  <si>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</si>
  <si>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</si>
  <si>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</si>
  <si>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</si>
  <si>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</si>
  <si>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</si>
  <si>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</si>
  <si>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</si>
  <si>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</si>
  <si>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</si>
  <si>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</si>
  <si>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</si>
  <si>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</si>
  <si>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</si>
  <si>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</si>
  <si>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</si>
  <si>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</si>
  <si>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</si>
  <si>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</si>
  <si>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</si>
  <si>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</si>
  <si>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</si>
  <si>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</si>
  <si>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</si>
  <si>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</si>
  <si>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</si>
  <si>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</si>
  <si>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</si>
  <si>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</si>
  <si>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</si>
  <si>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</si>
  <si>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</si>
  <si>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</si>
  <si>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</si>
  <si>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</si>
  <si>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</si>
  <si>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</si>
  <si>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</si>
  <si>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</si>
  <si>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</si>
  <si>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</si>
  <si>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</si>
  <si>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</si>
  <si>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</si>
  <si>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</si>
  <si>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</si>
  <si>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</si>
  <si>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</si>
  <si>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</si>
  <si>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</si>
  <si>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</si>
  <si>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</si>
  <si>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</si>
  <si>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</si>
  <si>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</si>
  <si>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</si>
  <si>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</si>
  <si>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</si>
  <si>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</si>
  <si>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</si>
  <si>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</si>
  <si>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</si>
  <si>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</si>
  <si>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</si>
  <si>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</si>
  <si>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</si>
  <si>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</si>
  <si>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</si>
  <si>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</si>
  <si>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</si>
  <si>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</si>
  <si>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</si>
  <si>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</si>
  <si>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</si>
  <si>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</si>
  <si>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</si>
  <si>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</si>
  <si>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</si>
  <si>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</si>
  <si>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</si>
  <si>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</si>
  <si>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</si>
  <si>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</si>
  <si>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</si>
  <si>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</si>
  <si>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</si>
  <si>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</si>
  <si>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</si>
  <si>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</si>
  <si>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</si>
  <si>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</si>
  <si>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</si>
  <si>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</si>
  <si>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</si>
  <si>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</si>
  <si>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</si>
  <si>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</si>
  <si>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</si>
  <si>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</si>
  <si>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</si>
  <si>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</si>
  <si>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</si>
  <si>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</si>
  <si>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</si>
  <si>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</si>
  <si>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</si>
  <si>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</si>
  <si>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</si>
  <si>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</si>
  <si>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</si>
  <si>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</si>
  <si>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</si>
  <si>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</si>
  <si>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</si>
  <si>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</si>
  <si>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</si>
  <si>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</si>
  <si>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</si>
  <si>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</si>
  <si>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</si>
  <si>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</si>
  <si>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</si>
  <si>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</si>
  <si>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</si>
  <si>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富山県小矢部市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</si>
  <si>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</si>
  <si>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</si>
  <si>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</si>
  <si>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</si>
  <si>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</si>
  <si>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</si>
  <si>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</si>
  <si>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</si>
  <si>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</si>
  <si>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</si>
  <si>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</si>
  <si>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</si>
  <si>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</si>
  <si>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</si>
  <si>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</si>
  <si>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</si>
  <si>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</si>
  <si>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</si>
  <si>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</si>
  <si>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</si>
  <si>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</si>
  <si>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</si>
  <si>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</si>
  <si>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</si>
  <si>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</si>
  <si>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</si>
  <si>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</si>
  <si>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</si>
  <si>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</si>
  <si>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</si>
  <si>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</si>
  <si>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</si>
  <si>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</si>
  <si>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</si>
  <si>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</si>
  <si>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</si>
  <si>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</si>
  <si>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</si>
  <si>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</si>
  <si>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</si>
  <si>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</si>
  <si>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</si>
  <si>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</si>
  <si>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</si>
  <si>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</si>
  <si>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</si>
  <si>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</si>
  <si>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</si>
  <si>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</si>
  <si>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</si>
  <si>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</si>
  <si>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</si>
  <si>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</si>
  <si>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</si>
  <si>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</si>
  <si>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</si>
  <si>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</si>
  <si>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</si>
  <si>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</si>
  <si>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</si>
  <si>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</si>
  <si>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</si>
  <si>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</si>
  <si>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</si>
  <si>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</si>
  <si>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</si>
  <si>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</si>
  <si>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</si>
  <si>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</si>
  <si>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</si>
  <si>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</si>
  <si>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</si>
  <si>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</si>
  <si>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</si>
  <si>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</si>
  <si>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</si>
  <si>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</si>
  <si>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</si>
  <si>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</si>
  <si>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</si>
  <si>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</si>
  <si>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</si>
  <si>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</si>
  <si>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</si>
  <si>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</si>
  <si>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</si>
  <si>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</si>
  <si>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</si>
  <si>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</si>
  <si>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</si>
  <si>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</si>
  <si>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</si>
  <si>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</si>
  <si>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</si>
  <si>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</si>
  <si>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</si>
  <si>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</si>
  <si>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</si>
  <si>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</si>
  <si>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</si>
  <si>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</si>
  <si>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</si>
  <si>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</si>
  <si>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</si>
  <si>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</si>
  <si>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</si>
  <si>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</si>
  <si>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</si>
  <si>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</si>
  <si>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</si>
  <si>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</si>
  <si>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</si>
  <si>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</si>
  <si>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</si>
  <si>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</si>
  <si>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</si>
  <si>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</si>
  <si>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</si>
  <si>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</si>
  <si>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</si>
  <si>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</si>
  <si>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</si>
  <si>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</si>
  <si>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</si>
  <si>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</si>
  <si>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</si>
  <si>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</si>
  <si>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</si>
  <si>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</si>
  <si>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</si>
  <si>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</si>
  <si>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</si>
  <si>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</si>
  <si>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</si>
  <si>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</si>
  <si>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</si>
  <si>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</si>
  <si>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</si>
  <si>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</si>
  <si>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</si>
  <si>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</si>
  <si>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</si>
  <si>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</si>
  <si>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</si>
  <si>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</si>
  <si>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</si>
  <si>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</si>
  <si>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</si>
  <si>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</si>
  <si>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富山県小矢部市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</si>
  <si>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</si>
  <si>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</si>
  <si>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</si>
  <si>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</si>
  <si>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</si>
  <si>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</si>
  <si>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</si>
  <si>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</si>
  <si>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</si>
  <si>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</si>
  <si>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</si>
  <si>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</si>
  <si>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</si>
  <si>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</si>
  <si>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</si>
  <si>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</si>
  <si>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</si>
  <si>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</si>
  <si>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</si>
  <si>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</si>
  <si>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</si>
  <si>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</si>
  <si>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</si>
  <si>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</si>
  <si>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</si>
  <si>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</si>
  <si>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</si>
  <si>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</si>
  <si>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</si>
  <si>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</si>
  <si>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</si>
  <si>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</si>
  <si>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</si>
  <si>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</si>
  <si>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</si>
  <si>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</si>
  <si>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</si>
  <si>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</si>
  <si>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</si>
  <si>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</si>
  <si>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</si>
  <si>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</si>
  <si>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</si>
  <si>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</si>
  <si>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</si>
  <si>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</si>
  <si>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</si>
  <si>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</si>
  <si>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</si>
  <si>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</si>
  <si>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</si>
  <si>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</si>
  <si>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</si>
  <si>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</si>
  <si>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</si>
  <si>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</si>
  <si>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</si>
  <si>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</si>
  <si>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</si>
  <si>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</si>
  <si>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</si>
  <si>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</si>
  <si>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</si>
  <si>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</si>
  <si>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</si>
  <si>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</si>
  <si>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</si>
  <si>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</si>
  <si>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</si>
  <si>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</si>
  <si>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</si>
  <si>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</si>
  <si>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</si>
  <si>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</si>
  <si>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</si>
  <si>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</si>
  <si>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</si>
  <si>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</si>
  <si>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</si>
  <si>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</si>
  <si>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</si>
  <si>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</si>
  <si>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</si>
  <si>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</si>
  <si>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</si>
  <si>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</si>
  <si>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</si>
  <si>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</si>
  <si>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</si>
  <si>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</si>
  <si>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</si>
  <si>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</si>
  <si>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</si>
  <si>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</si>
  <si>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</si>
  <si>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</si>
  <si>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</si>
  <si>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</si>
  <si>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</si>
  <si>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</si>
  <si>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</si>
  <si>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</si>
  <si>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</si>
  <si>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</si>
  <si>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</si>
  <si>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</si>
  <si>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</si>
  <si>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</si>
  <si>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</si>
  <si>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</si>
  <si>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</si>
  <si>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</si>
  <si>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</si>
  <si>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</si>
  <si>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</si>
  <si>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</si>
  <si>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</si>
  <si>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</si>
  <si>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</si>
  <si>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</si>
  <si>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</si>
  <si>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</si>
  <si>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</si>
  <si>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</si>
  <si>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</si>
  <si>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</si>
  <si>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</si>
  <si>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</si>
  <si>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</si>
  <si>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</si>
  <si>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</si>
  <si>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</si>
  <si>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</si>
  <si>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</si>
  <si>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</si>
  <si>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</si>
  <si>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</si>
  <si>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</si>
  <si>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</si>
  <si>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</si>
  <si>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</si>
  <si>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</si>
  <si>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</si>
  <si>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</si>
  <si>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</si>
  <si>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</si>
  <si>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</si>
  <si>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</si>
  <si>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</si>
  <si>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</si>
  <si>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</si>
  <si>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</si>
  <si>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</si>
  <si>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</si>
  <si>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</si>
  <si>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</si>
  <si>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</si>
  <si>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</si>
  <si>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</si>
  <si>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</si>
  <si>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</si>
  <si>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</si>
  <si>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</si>
  <si>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</si>
  <si>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</si>
  <si>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</si>
  <si>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</si>
  <si>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</si>
  <si>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</si>
  <si>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</si>
  <si>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</si>
  <si>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</si>
  <si>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</si>
  <si>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</si>
  <si>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</si>
  <si>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</si>
  <si>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</si>
  <si>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2.23</t>
  </si>
  <si>
    <t>▲ 1.99</t>
  </si>
  <si>
    <t>▲ 0.28</t>
  </si>
  <si>
    <t>一般会計</t>
  </si>
  <si>
    <t>水道事業会計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</si>
  <si>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</si>
  <si>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</si>
  <si>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</si>
  <si>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</si>
  <si>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</si>
  <si>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</si>
  <si>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</si>
  <si>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</si>
  <si>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t>
    <phoneticPr fontId="2"/>
  </si>
  <si>
    <t>-</t>
    <phoneticPr fontId="2"/>
  </si>
  <si>
    <t>-</t>
    <phoneticPr fontId="2"/>
  </si>
  <si>
    <t>砺波地方衛生施設組合</t>
    <rPh sb="0" eb="2">
      <t>トナミ</t>
    </rPh>
    <rPh sb="2" eb="4">
      <t>チホウ</t>
    </rPh>
    <rPh sb="4" eb="6">
      <t>エイセイ</t>
    </rPh>
    <rPh sb="6" eb="8">
      <t>シセツ</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</si>
  <si>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</si>
  <si>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</si>
  <si>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</si>
  <si>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</si>
  <si>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砺波地域消防組合</t>
    <rPh sb="0" eb="2">
      <t>トナミ</t>
    </rPh>
    <rPh sb="2" eb="4">
      <t>チイキ</t>
    </rPh>
    <rPh sb="4" eb="6">
      <t>ショウボウ</t>
    </rPh>
    <rPh sb="6" eb="8">
      <t>クミアイ</t>
    </rPh>
    <phoneticPr fontId="2"/>
  </si>
  <si>
    <t>-</t>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</si>
  <si>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</si>
  <si>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</si>
  <si>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小矢部市土地開発公社</t>
    <rPh sb="0" eb="4">
      <t>オヤベシ</t>
    </rPh>
    <rPh sb="4" eb="6">
      <t>トチ</t>
    </rPh>
    <rPh sb="6" eb="8">
      <t>カイハツ</t>
    </rPh>
    <rPh sb="8" eb="10">
      <t>コウシャ</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</si>
  <si>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</si>
  <si>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公益財団法人クロスランドおやべ</t>
    <rPh sb="0" eb="2">
      <t>コウエキ</t>
    </rPh>
    <rPh sb="2" eb="4">
      <t>ザイダン</t>
    </rPh>
    <rPh sb="4" eb="6">
      <t>ホウジン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</si>
  <si>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</si>
  <si>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</si>
  <si>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</si>
  <si>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</si>
  <si>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</si>
  <si>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</si>
  <si>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</si>
  <si>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</si>
  <si>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</si>
  <si>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</si>
  <si>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</si>
  <si>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</si>
  <si>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</si>
  <si>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内平均よりも高い水準で推移している。これは下水道事業を積極的に進めてきたことにより、H11～16年度にかけて事業費が増加し、年間1,200百万円前後の地方債を発行してきたことが要因として挙げられる。当時の事業規模からは大きく縮小したが、下水道事業は現在も継続しており、「公営企業に要する経費の財源に充てたと認められる繰入金」は今後も逓増し、指標悪化の一因となっていくと考えられる。H28年度は、元利償還金が対前年度比較で３年連続の増となり、３年総額においても前年度算定時から97,085千円の増となったことから、実質公債費率上昇の一つの要因となっている。
将来負担比率に関しては、H29年度以降、大型事業（石動駅周辺整備事業、統合こども園整備事業、新図書館整備事業、石動コミュニティプラザ整備事業）を予定しており、Ｈ32年度にピークを迎える見通しである。これらを踏まえ、今後は事業費の圧縮や実施時期の再検討等により、できる限り抑制を図っていく必要がある。</t>
    <rPh sb="1" eb="3">
      <t>ジッシツ</t>
    </rPh>
    <rPh sb="3" eb="6">
      <t>コウサイヒ</t>
    </rPh>
    <rPh sb="6" eb="8">
      <t>ヒリツ</t>
    </rPh>
    <rPh sb="9" eb="11">
      <t>ショウライ</t>
    </rPh>
    <rPh sb="11" eb="13">
      <t>フタン</t>
    </rPh>
    <rPh sb="13" eb="15">
      <t>ヒリツ</t>
    </rPh>
    <rPh sb="19" eb="21">
      <t>ルイジ</t>
    </rPh>
    <rPh sb="21" eb="23">
      <t>ダンタイ</t>
    </rPh>
    <rPh sb="23" eb="24">
      <t>ナイ</t>
    </rPh>
    <rPh sb="24" eb="26">
      <t>ヘイキン</t>
    </rPh>
    <rPh sb="29" eb="30">
      <t>タカ</t>
    </rPh>
    <rPh sb="31" eb="33">
      <t>スイジュン</t>
    </rPh>
    <rPh sb="34" eb="36">
      <t>スイイ</t>
    </rPh>
    <rPh sb="111" eb="113">
      <t>ヨウイン</t>
    </rPh>
    <rPh sb="116" eb="117">
      <t>ア</t>
    </rPh>
    <rPh sb="132" eb="133">
      <t>オオ</t>
    </rPh>
    <rPh sb="135" eb="137">
      <t>シュクショウ</t>
    </rPh>
    <rPh sb="141" eb="144">
      <t>ゲスイドウ</t>
    </rPh>
    <rPh sb="301" eb="303">
      <t>ショウライ</t>
    </rPh>
    <rPh sb="303" eb="305">
      <t>フタン</t>
    </rPh>
    <rPh sb="305" eb="307">
      <t>ヒリツ</t>
    </rPh>
    <rPh sb="308" eb="309">
      <t>カン</t>
    </rPh>
    <rPh sb="404" eb="405">
      <t>フ</t>
    </rPh>
    <rPh sb="444" eb="446">
      <t>ヒツヨウ</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</si>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</sst>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82812</c:v>
                </c:pt>
                <c:pt idx="1">
                  <c:v>122645</c:v>
                </c:pt>
                <c:pt idx="2">
                  <c:v>78110</c:v>
                </c:pt>
                <c:pt idx="3">
                  <c:v>62179</c:v>
                </c:pt>
                <c:pt idx="4">
                  <c:v>51367</c:v>
                </c:pt>
              </c:numCache>
            </c:numRef>
          </c:val>
          <c:smooth val="0"/>
        </c:ser>
        <c:dLbls>
          <c:showLegendKey val="0"/>
          <c:showVal val="0"/>
          <c:showCatName val="0"/>
          <c:showSerName val="0"/>
          <c:showPercent val="0"/>
          <c:showBubbleSize val="0"/>
        </c:dLbls>
        <c:marker val="1"/>
        <c:smooth val="0"/>
        <c:axId val="134709248"/>
        <c:axId val="134711168"/>
      </c:lineChart>
      <c:catAx>
        <c:axId val="13470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11168"/>
        <c:crosses val="autoZero"/>
        <c:auto val="1"/>
        <c:lblAlgn val="ctr"/>
        <c:lblOffset val="100"/>
        <c:tickLblSkip val="1"/>
        <c:tickMarkSkip val="1"/>
        <c:noMultiLvlLbl val="0"/>
      </c:catAx>
      <c:valAx>
        <c:axId val="134711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70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4.9000000000000004</c:v>
                </c:pt>
                <c:pt idx="1">
                  <c:v>6.06</c:v>
                </c:pt>
                <c:pt idx="2">
                  <c:v>4.3899999999999997</c:v>
                </c:pt>
                <c:pt idx="3">
                  <c:v>5.26</c:v>
                </c:pt>
                <c:pt idx="4">
                  <c:v>5.0999999999999996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12.59</c:v>
                </c:pt>
                <c:pt idx="1">
                  <c:v>11.72</c:v>
                </c:pt>
                <c:pt idx="2">
                  <c:v>11</c:v>
                </c:pt>
                <c:pt idx="3">
                  <c:v>10.91</c:v>
                </c:pt>
                <c:pt idx="4">
                  <c:v>10.37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0999168"/>
        <c:axId val="10100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-2.23</c:v>
                </c:pt>
                <c:pt idx="1">
                  <c:v>2.88</c:v>
                </c:pt>
                <c:pt idx="2">
                  <c:v>-1.99</c:v>
                </c:pt>
                <c:pt idx="3">
                  <c:v>2.2200000000000002</c:v>
                </c:pt>
                <c:pt idx="4">
                  <c:v>-0.28000000000000003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0999168"/>
        <c:axId val="101000704"/>
      </c:lineChart>
      <c:catAx>
        <c:axId val="1009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000704"/>
        <c:crosses val="autoZero"/>
        <c:auto val="1"/>
        <c:lblAlgn val="ctr"/>
        <c:lblOffset val="100"/>
        <c:tickLblSkip val="1"/>
        <c:tickMarkSkip val="1"/>
        <c:noMultiLvlLbl val="0"/>
      </c:catAx>
      <c:valAx>
        <c:axId val="10100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2.27</c:v>
                </c:pt>
                <c:pt idx="2">
                  <c:v>#N/A</c:v>
                </c:pt>
                <c:pt idx="3">
                  <c:v>0.95</c:v>
                </c:pt>
                <c:pt idx="4">
                  <c:v>#N/A</c:v>
                </c:pt>
                <c:pt idx="5">
                  <c:v>0.78</c:v>
                </c:pt>
                <c:pt idx="6">
                  <c:v>#N/A</c:v>
                </c:pt>
                <c:pt idx="7">
                  <c:v>1.91</c:v>
                </c:pt>
                <c:pt idx="8">
                  <c:v>#N/A</c:v>
                </c:pt>
                <c:pt idx="9">
                  <c:v>1.56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6.44</c:v>
                </c:pt>
                <c:pt idx="2">
                  <c:v>#N/A</c:v>
                </c:pt>
                <c:pt idx="3">
                  <c:v>6.61</c:v>
                </c:pt>
                <c:pt idx="4">
                  <c:v>#N/A</c:v>
                </c:pt>
                <c:pt idx="5">
                  <c:v>5.89</c:v>
                </c:pt>
                <c:pt idx="6">
                  <c:v>#N/A</c:v>
                </c:pt>
                <c:pt idx="7">
                  <c:v>4.99</c:v>
                </c:pt>
                <c:pt idx="8">
                  <c:v>#N/A</c:v>
                </c:pt>
                <c:pt idx="9">
                  <c:v>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4.9000000000000004</c:v>
                </c:pt>
                <c:pt idx="2">
                  <c:v>#N/A</c:v>
                </c:pt>
                <c:pt idx="3">
                  <c:v>6.05</c:v>
                </c:pt>
                <c:pt idx="4">
                  <c:v>#N/A</c:v>
                </c:pt>
                <c:pt idx="5">
                  <c:v>4.38</c:v>
                </c:pt>
                <c:pt idx="6">
                  <c:v>#N/A</c:v>
                </c:pt>
                <c:pt idx="7">
                  <c:v>5.25</c:v>
                </c:pt>
                <c:pt idx="8">
                  <c:v>#N/A</c:v>
                </c:pt>
                <c:pt idx="9">
                  <c:v>5.09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0359936"/>
        <c:axId val="160361472"/>
      </c:barChart>
      <c:catAx>
        <c:axId val="1603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361472"/>
        <c:crosses val="autoZero"/>
        <c:auto val="1"/>
        <c:lblAlgn val="ctr"/>
        <c:lblOffset val="100"/>
        <c:tickLblSkip val="1"/>
        <c:tickMarkSkip val="1"/>
        <c:noMultiLvlLbl val="0"/>
      </c:catAx>
      <c:valAx>
        <c:axId val="1603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5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1176</c:v>
                </c:pt>
                <c:pt idx="5">
                  <c:v>1262</c:v>
                </c:pt>
                <c:pt idx="8">
                  <c:v>1273</c:v>
                </c:pt>
                <c:pt idx="11">
                  <c:v>1334</c:v>
                </c:pt>
                <c:pt idx="14">
                  <c:v>1358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69</c:v>
                </c:pt>
                <c:pt idx="3">
                  <c:v>79</c:v>
                </c:pt>
                <c:pt idx="6">
                  <c:v>77</c:v>
                </c:pt>
                <c:pt idx="9">
                  <c:v>124</c:v>
                </c:pt>
                <c:pt idx="12">
                  <c:v>107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129</c:v>
                </c:pt>
                <c:pt idx="3">
                  <c:v>109</c:v>
                </c:pt>
                <c:pt idx="6">
                  <c:v>88</c:v>
                </c:pt>
                <c:pt idx="9">
                  <c:v>75</c:v>
                </c:pt>
                <c:pt idx="12">
                  <c:v>87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892</c:v>
                </c:pt>
                <c:pt idx="3">
                  <c:v>866</c:v>
                </c:pt>
                <c:pt idx="6">
                  <c:v>874</c:v>
                </c:pt>
                <c:pt idx="9">
                  <c:v>972</c:v>
                </c:pt>
                <c:pt idx="12">
                  <c:v>953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1212</c:v>
                </c:pt>
                <c:pt idx="3">
                  <c:v>1173</c:v>
                </c:pt>
                <c:pt idx="6">
                  <c:v>1169</c:v>
                </c:pt>
                <c:pt idx="9">
                  <c:v>1220</c:v>
                </c:pt>
                <c:pt idx="12">
                  <c:v>1270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887872"/>
        <c:axId val="13188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1128</c:v>
                </c:pt>
                <c:pt idx="2">
                  <c:v>#N/A</c:v>
                </c:pt>
                <c:pt idx="3">
                  <c:v>#N/A</c:v>
                </c:pt>
                <c:pt idx="4">
                  <c:v>965</c:v>
                </c:pt>
                <c:pt idx="5">
                  <c:v>#N/A</c:v>
                </c:pt>
                <c:pt idx="6">
                  <c:v>#N/A</c:v>
                </c:pt>
                <c:pt idx="7">
                  <c:v>936</c:v>
                </c:pt>
                <c:pt idx="8">
                  <c:v>#N/A</c:v>
                </c:pt>
                <c:pt idx="9">
                  <c:v>#N/A</c:v>
                </c:pt>
                <c:pt idx="10">
                  <c:v>1058</c:v>
                </c:pt>
                <c:pt idx="11">
                  <c:v>#N/A</c:v>
                </c:pt>
                <c:pt idx="12">
                  <c:v>#N/A</c:v>
                </c:pt>
                <c:pt idx="13">
                  <c:v>1059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887872"/>
        <c:axId val="131889792"/>
      </c:lineChart>
      <c:catAx>
        <c:axId val="1318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89792"/>
        <c:crosses val="autoZero"/>
        <c:auto val="1"/>
        <c:lblAlgn val="ctr"/>
        <c:lblOffset val="100"/>
        <c:tickLblSkip val="1"/>
        <c:tickMarkSkip val="1"/>
        <c:noMultiLvlLbl val="0"/>
      </c:catAx>
      <c:valAx>
        <c:axId val="13188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8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16949</c:v>
                </c:pt>
                <c:pt idx="5">
                  <c:v>17497</c:v>
                </c:pt>
                <c:pt idx="8">
                  <c:v>17763</c:v>
                </c:pt>
                <c:pt idx="11">
                  <c:v>17658</c:v>
                </c:pt>
                <c:pt idx="14">
                  <c:v>17532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274</c:v>
                </c:pt>
                <c:pt idx="5">
                  <c:v>235</c:v>
                </c:pt>
                <c:pt idx="8">
                  <c:v>188</c:v>
                </c:pt>
                <c:pt idx="11">
                  <c:v>2401</c:v>
                </c:pt>
                <c:pt idx="14">
                  <c:v>2417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2069</c:v>
                </c:pt>
                <c:pt idx="5">
                  <c:v>1896</c:v>
                </c:pt>
                <c:pt idx="8">
                  <c:v>1594</c:v>
                </c:pt>
                <c:pt idx="11">
                  <c:v>1582</c:v>
                </c:pt>
                <c:pt idx="14">
                  <c:v>1647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3</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2609</c:v>
                </c:pt>
                <c:pt idx="3">
                  <c:v>2378</c:v>
                </c:pt>
                <c:pt idx="6">
                  <c:v>2281</c:v>
                </c:pt>
                <c:pt idx="9">
                  <c:v>2124</c:v>
                </c:pt>
                <c:pt idx="12">
                  <c:v>2085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440</c:v>
                </c:pt>
                <c:pt idx="3">
                  <c:v>454</c:v>
                </c:pt>
                <c:pt idx="6">
                  <c:v>658</c:v>
                </c:pt>
                <c:pt idx="9">
                  <c:v>727</c:v>
                </c:pt>
                <c:pt idx="12">
                  <c:v>670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13557</c:v>
                </c:pt>
                <c:pt idx="3">
                  <c:v>13126</c:v>
                </c:pt>
                <c:pt idx="6">
                  <c:v>13000</c:v>
                </c:pt>
                <c:pt idx="9">
                  <c:v>12765</c:v>
                </c:pt>
                <c:pt idx="12">
                  <c:v>12608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829</c:v>
                </c:pt>
                <c:pt idx="3">
                  <c:v>2420</c:v>
                </c:pt>
                <c:pt idx="6">
                  <c:v>3343</c:v>
                </c:pt>
                <c:pt idx="9">
                  <c:v>3353</c:v>
                </c:pt>
                <c:pt idx="12">
                  <c:v>3119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12268</c:v>
                </c:pt>
                <c:pt idx="3">
                  <c:v>13501</c:v>
                </c:pt>
                <c:pt idx="6">
                  <c:v>13969</c:v>
                </c:pt>
                <c:pt idx="9">
                  <c:v>14096</c:v>
                </c:pt>
                <c:pt idx="12">
                  <c:v>14052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52384"/>
        <c:axId val="355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10412</c:v>
                </c:pt>
                <c:pt idx="2">
                  <c:v>#N/A</c:v>
                </c:pt>
                <c:pt idx="3">
                  <c:v>#N/A</c:v>
                </c:pt>
                <c:pt idx="4">
                  <c:v>12251</c:v>
                </c:pt>
                <c:pt idx="5">
                  <c:v>#N/A</c:v>
                </c:pt>
                <c:pt idx="6">
                  <c:v>#N/A</c:v>
                </c:pt>
                <c:pt idx="7">
                  <c:v>13707</c:v>
                </c:pt>
                <c:pt idx="8">
                  <c:v>#N/A</c:v>
                </c:pt>
                <c:pt idx="9">
                  <c:v>#N/A</c:v>
                </c:pt>
                <c:pt idx="10">
                  <c:v>11426</c:v>
                </c:pt>
                <c:pt idx="11">
                  <c:v>#N/A</c:v>
                </c:pt>
                <c:pt idx="12">
                  <c:v>#N/A</c:v>
                </c:pt>
                <c:pt idx="13">
                  <c:v>10937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52384"/>
        <c:axId val="3554304"/>
      </c:lineChart>
      <c:catAx>
        <c:axId val="35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4304"/>
        <c:crosses val="autoZero"/>
        <c:auto val="1"/>
        <c:lblAlgn val="ctr"/>
        <c:lblOffset val="100"/>
        <c:tickLblSkip val="1"/>
        <c:tickMarkSkip val="1"/>
        <c:noMultiLvlLbl val="0"/>
      </c:catAx>
      <c:valAx>
        <c:axId val="35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3625728"/>
        <c:axId val="133914624"/>
      </c:scatterChart>
      <c:valAx>
        <c:axId val="133625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14624"/>
        <c:crosses val="autoZero"/>
        <c:crossBetween val="midCat"/>
      </c:valAx>
      <c:valAx>
        <c:axId val="133914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62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16</c:v>
                </c:pt>
                <c:pt idx="2">
                  <c:v>14.7</c:v>
                </c:pt>
                <c:pt idx="3">
                  <c:v>14.3</c:v>
                </c:pt>
                <c:pt idx="4">
                  <c:v>14.7</c:v>
                </c:pt>
              </c:numCache>
            </c:numRef>
          </c:xVal>
          <c:yVal>
            <c:numRef>
              <c:f>公会計指標分析・財政指標組合せ分析表!$K$73:$O$73</c:f>
              <c:numCache>
                <c:formatCode>#,##0.0;"▲ "#,##0.0</c:formatCode>
                <c:ptCount val="5"/>
                <c:pt idx="0">
                  <c:v>151.5</c:v>
                </c:pt>
                <c:pt idx="1">
                  <c:v>178.2</c:v>
                </c:pt>
                <c:pt idx="2">
                  <c:v>199.9</c:v>
                </c:pt>
                <c:pt idx="3">
                  <c:v>164.4</c:v>
                </c:pt>
                <c:pt idx="4">
                  <c:v>157.19999999999999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844519606047879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496572846314868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932928"/>
        <c:axId val="134033408"/>
      </c:scatterChart>
      <c:valAx>
        <c:axId val="133932928"/>
        <c:scaling>
          <c:orientation val="minMax"/>
          <c:max val="17.8"/>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33408"/>
        <c:crosses val="autoZero"/>
        <c:crossBetween val="midCat"/>
      </c:valAx>
      <c:valAx>
        <c:axId val="134033408"/>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932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元利償還金は対前年度３年連続の増となり、実質公債比率の増要因となっている。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年度から発行している緊防債の元金償還が増加してくることや、ハード整備を伴う大型事業が多数予定されていることから、新発債における元利償還金の増が見込まれる。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そのため交付税算定率の高い起債等有利な財源措置のある起債を優先して借入れることはもちろん、事業費の圧縮や実施時期の調整等により、借入れをできる限り抑制することが必要である。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について、東部産業団地整備事業及び石動駅周辺整備事業に係る支出予定額で大きく減額となった。また、公営企業債等繰入見込額について、下水道事業特別会計及び農業集落排水事業特別会計の繰入金が減額となった結果、将来負担額において</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充当可能財源等では、基準財政需要額算入見込額が、道路橋梁費や下水道費等において減額となったが、充当可能基金において国民健康保険事業財政調整基金の増、庁舎整備基金の増等の結果、</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百万円の減に留まった。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その結果、将来負担比率の分子は微減（△</a:t>
          </a:r>
          <a:r>
            <a:rPr kumimoji="1" lang="en-US" altLang="ja-JP" sz="1400">
              <a:latin typeface="ＭＳ ゴシック" pitchFamily="49" charset="-128"/>
              <a:ea typeface="ＭＳ ゴシック" pitchFamily="49" charset="-128"/>
            </a:rPr>
            <a:t>489</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比べ、固定資産における北陸新幹線に係る大臣配分分の増額により税収が大きく伸びたことによる基準財政収入額の増及び、単位費用の減や人口減少により包括算定経費や地域経済・雇用対策費を始めとした基準財政需要額が減となったことにより、財政力指数は３ヵ年平均で</a:t>
          </a:r>
          <a:r>
            <a:rPr kumimoji="1" lang="en-US" altLang="ja-JP" sz="1300">
              <a:latin typeface="ＭＳ Ｐゴシック"/>
            </a:rPr>
            <a:t>0.02</a:t>
          </a:r>
          <a:r>
            <a:rPr kumimoji="1" lang="ja-JP" altLang="en-US" sz="1300">
              <a:latin typeface="ＭＳ Ｐゴシック"/>
            </a:rPr>
            <a:t>％増加となった。</a:t>
          </a:r>
          <a:endParaRPr kumimoji="1" lang="en-US" altLang="ja-JP" sz="1300">
            <a:latin typeface="ＭＳ Ｐゴシック"/>
          </a:endParaRPr>
        </a:p>
        <a:p>
          <a:r>
            <a:rPr kumimoji="1" lang="ja-JP" altLang="en-US" sz="1300">
              <a:latin typeface="ＭＳ Ｐゴシック"/>
            </a:rPr>
            <a:t>　類似団体、県平均も改善をしていることを鑑み、今後も引き続き企業誘致や地場産業の発展、中小企業対策の推進を図るとともに、市内経済発展による税源の確保、徴収対策の強化など税収増に努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56092</xdr:rowOff>
    </xdr:to>
    <xdr:cxnSp macro="">
      <xdr:nvCxnSpPr>
        <xdr:cNvPr id="68" name="直線コネクタ 67"/>
        <xdr:cNvCxnSpPr/>
      </xdr:nvCxnSpPr>
      <xdr:spPr>
        <a:xfrm flipV="1">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56092</xdr:rowOff>
    </xdr:to>
    <xdr:cxnSp macro="">
      <xdr:nvCxnSpPr>
        <xdr:cNvPr id="74" name="直線コネクタ 73"/>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4" name="テキスト ボックス 93"/>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年度は地域活性化交付金等の増などにより、比率の改善が見られたが、平成</a:t>
          </a:r>
          <a:r>
            <a:rPr kumimoji="1" lang="en-US" altLang="ja-JP" sz="1300">
              <a:latin typeface="ＭＳ Ｐゴシック"/>
            </a:rPr>
            <a:t>28</a:t>
          </a:r>
          <a:r>
            <a:rPr kumimoji="1" lang="ja-JP" altLang="en-US" sz="1300">
              <a:latin typeface="ＭＳ Ｐゴシック"/>
            </a:rPr>
            <a:t>年度は扶助費の増や公債費の増、また、臨時財政対策債の減により経常収支比率は</a:t>
          </a:r>
          <a:r>
            <a:rPr kumimoji="1" lang="en-US" altLang="ja-JP" sz="1300">
              <a:latin typeface="ＭＳ Ｐゴシック"/>
            </a:rPr>
            <a:t>2.6</a:t>
          </a:r>
          <a:r>
            <a:rPr kumimoji="1" lang="ja-JP" altLang="en-US" sz="1300">
              <a:latin typeface="ＭＳ Ｐゴシック"/>
            </a:rPr>
            <a:t>％増加する結果となった。</a:t>
          </a:r>
          <a:endParaRPr kumimoji="1" lang="en-US" altLang="ja-JP" sz="1300">
            <a:latin typeface="ＭＳ Ｐゴシック"/>
          </a:endParaRPr>
        </a:p>
        <a:p>
          <a:r>
            <a:rPr kumimoji="1" lang="ja-JP" altLang="en-US" sz="1300">
              <a:latin typeface="ＭＳ Ｐゴシック"/>
            </a:rPr>
            <a:t>　今後についてはハード整備を伴う大規模事業が多数予定されているため、新行財政改革大綱等に基づき事務事業の存廃や事業内容の見直し、新たな財源の確保等を積極的に行う必要がある。また、人件費については現行の条例定数の中で事務量に見合った配置を行い事務の効率化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60</xdr:row>
      <xdr:rowOff>54356</xdr:rowOff>
    </xdr:to>
    <xdr:cxnSp macro="">
      <xdr:nvCxnSpPr>
        <xdr:cNvPr id="129" name="直線コネクタ 128"/>
        <xdr:cNvCxnSpPr/>
      </xdr:nvCxnSpPr>
      <xdr:spPr>
        <a:xfrm>
          <a:off x="4114800" y="1021588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54356</xdr:rowOff>
    </xdr:to>
    <xdr:cxnSp macro="">
      <xdr:nvCxnSpPr>
        <xdr:cNvPr id="132" name="直線コネクタ 131"/>
        <xdr:cNvCxnSpPr/>
      </xdr:nvCxnSpPr>
      <xdr:spPr>
        <a:xfrm flipV="1">
          <a:off x="3225800" y="102158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44704</xdr:rowOff>
    </xdr:from>
    <xdr:to>
      <xdr:col>4</xdr:col>
      <xdr:colOff>482600</xdr:colOff>
      <xdr:row>60</xdr:row>
      <xdr:rowOff>54356</xdr:rowOff>
    </xdr:to>
    <xdr:cxnSp macro="">
      <xdr:nvCxnSpPr>
        <xdr:cNvPr id="135" name="直線コネクタ 134"/>
        <xdr:cNvCxnSpPr/>
      </xdr:nvCxnSpPr>
      <xdr:spPr>
        <a:xfrm>
          <a:off x="2336800" y="103317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44704</xdr:rowOff>
    </xdr:from>
    <xdr:to>
      <xdr:col>3</xdr:col>
      <xdr:colOff>279400</xdr:colOff>
      <xdr:row>60</xdr:row>
      <xdr:rowOff>59182</xdr:rowOff>
    </xdr:to>
    <xdr:cxnSp macro="">
      <xdr:nvCxnSpPr>
        <xdr:cNvPr id="138" name="直線コネクタ 137"/>
        <xdr:cNvCxnSpPr/>
      </xdr:nvCxnSpPr>
      <xdr:spPr>
        <a:xfrm flipV="1">
          <a:off x="1447800" y="103317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3556</xdr:rowOff>
    </xdr:from>
    <xdr:to>
      <xdr:col>7</xdr:col>
      <xdr:colOff>203200</xdr:colOff>
      <xdr:row>60</xdr:row>
      <xdr:rowOff>105156</xdr:rowOff>
    </xdr:to>
    <xdr:sp macro="" textlink="">
      <xdr:nvSpPr>
        <xdr:cNvPr id="148" name="円/楕円 147"/>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20083</xdr:rowOff>
    </xdr:from>
    <xdr:ext cx="762000" cy="259045"/>
    <xdr:sp macro="" textlink="">
      <xdr:nvSpPr>
        <xdr:cNvPr id="149" name="財政構造の弾力性該当値テキスト"/>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0" name="円/楕円 149"/>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1" name="テキスト ボックス 150"/>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3556</xdr:rowOff>
    </xdr:from>
    <xdr:to>
      <xdr:col>4</xdr:col>
      <xdr:colOff>533400</xdr:colOff>
      <xdr:row>60</xdr:row>
      <xdr:rowOff>105156</xdr:rowOff>
    </xdr:to>
    <xdr:sp macro="" textlink="">
      <xdr:nvSpPr>
        <xdr:cNvPr id="152" name="円/楕円 151"/>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115333</xdr:rowOff>
    </xdr:from>
    <xdr:ext cx="762000" cy="259045"/>
    <xdr:sp macro="" textlink="">
      <xdr:nvSpPr>
        <xdr:cNvPr id="153" name="テキスト ボックス 152"/>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165354</xdr:rowOff>
    </xdr:from>
    <xdr:to>
      <xdr:col>3</xdr:col>
      <xdr:colOff>330200</xdr:colOff>
      <xdr:row>60</xdr:row>
      <xdr:rowOff>95504</xdr:rowOff>
    </xdr:to>
    <xdr:sp macro="" textlink="">
      <xdr:nvSpPr>
        <xdr:cNvPr id="154" name="円/楕円 153"/>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105681</xdr:rowOff>
    </xdr:from>
    <xdr:ext cx="762000" cy="259045"/>
    <xdr:sp macro="" textlink="">
      <xdr:nvSpPr>
        <xdr:cNvPr id="155" name="テキスト ボックス 154"/>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6" name="円/楕円 155"/>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7" name="テキスト ボックス 156"/>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1,201</a:t>
          </a:r>
          <a:r>
            <a:rPr kumimoji="1" lang="ja-JP" altLang="en-US" sz="1300">
              <a:latin typeface="ＭＳ Ｐゴシック"/>
            </a:rPr>
            <a:t>円の減となった。要因として、</a:t>
          </a:r>
          <a:r>
            <a:rPr kumimoji="1" lang="ja-JP" altLang="ja-JP" sz="1200">
              <a:solidFill>
                <a:schemeClr val="dk1"/>
              </a:solidFill>
              <a:effectLst/>
              <a:latin typeface="+mn-lt"/>
              <a:ea typeface="+mn-ea"/>
              <a:cs typeface="+mn-cs"/>
            </a:rPr>
            <a:t>アウトレット等におけるデジタルサイネージ導入業務やマイナンバー関係システム整備等が平成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年度で完了したことにより、平成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は減となったことが挙げられる。前年度から減とはなったが、依然として全国平均、県平均よりも一人当たりの決算額は高い状況が続いている。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しかし、公共施設がいずれも老朽化しており維持補修に係る費用の増加が見込まれるうえに、引き続き人口減少が見込まれるため、</a:t>
          </a:r>
          <a:r>
            <a:rPr kumimoji="1" lang="ja-JP" altLang="ja-JP" sz="1200">
              <a:solidFill>
                <a:schemeClr val="dk1"/>
              </a:solidFill>
              <a:effectLst/>
              <a:latin typeface="+mn-lt"/>
              <a:ea typeface="+mn-ea"/>
              <a:cs typeface="+mn-cs"/>
            </a:rPr>
            <a:t>類似する施設の統廃合を進め、事務事業については、計画的な廃止、縮小を検討し経費の削減に努める。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32258</xdr:rowOff>
    </xdr:from>
    <xdr:to>
      <xdr:col>7</xdr:col>
      <xdr:colOff>152400</xdr:colOff>
      <xdr:row>81</xdr:row>
      <xdr:rowOff>37088</xdr:rowOff>
    </xdr:to>
    <xdr:cxnSp macro="">
      <xdr:nvCxnSpPr>
        <xdr:cNvPr id="192" name="直線コネクタ 191"/>
        <xdr:cNvCxnSpPr/>
      </xdr:nvCxnSpPr>
      <xdr:spPr>
        <a:xfrm flipV="1">
          <a:off x="4114800" y="13919708"/>
          <a:ext cx="8382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17034</xdr:rowOff>
    </xdr:from>
    <xdr:ext cx="762000" cy="259045"/>
    <xdr:sp macro="" textlink="">
      <xdr:nvSpPr>
        <xdr:cNvPr id="193" name="人件費・物件費等の状況平均値テキスト"/>
        <xdr:cNvSpPr txBox="1"/>
      </xdr:nvSpPr>
      <xdr:spPr>
        <a:xfrm>
          <a:off x="5041900" y="13904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18041</xdr:rowOff>
    </xdr:from>
    <xdr:to>
      <xdr:col>6</xdr:col>
      <xdr:colOff>0</xdr:colOff>
      <xdr:row>81</xdr:row>
      <xdr:rowOff>37088</xdr:rowOff>
    </xdr:to>
    <xdr:cxnSp macro="">
      <xdr:nvCxnSpPr>
        <xdr:cNvPr id="195" name="直線コネクタ 194"/>
        <xdr:cNvCxnSpPr/>
      </xdr:nvCxnSpPr>
      <xdr:spPr>
        <a:xfrm>
          <a:off x="3225800" y="13905491"/>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2197</xdr:rowOff>
    </xdr:from>
    <xdr:to>
      <xdr:col>4</xdr:col>
      <xdr:colOff>482600</xdr:colOff>
      <xdr:row>81</xdr:row>
      <xdr:rowOff>18041</xdr:rowOff>
    </xdr:to>
    <xdr:cxnSp macro="">
      <xdr:nvCxnSpPr>
        <xdr:cNvPr id="198" name="直線コネクタ 197"/>
        <xdr:cNvCxnSpPr/>
      </xdr:nvCxnSpPr>
      <xdr:spPr>
        <a:xfrm>
          <a:off x="2336800" y="1388964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2197</xdr:rowOff>
    </xdr:from>
    <xdr:to>
      <xdr:col>3</xdr:col>
      <xdr:colOff>279400</xdr:colOff>
      <xdr:row>81</xdr:row>
      <xdr:rowOff>3623</xdr:rowOff>
    </xdr:to>
    <xdr:cxnSp macro="">
      <xdr:nvCxnSpPr>
        <xdr:cNvPr id="201" name="直線コネクタ 200"/>
        <xdr:cNvCxnSpPr/>
      </xdr:nvCxnSpPr>
      <xdr:spPr>
        <a:xfrm flipV="1">
          <a:off x="1447800" y="13889647"/>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152908</xdr:rowOff>
    </xdr:from>
    <xdr:to>
      <xdr:col>7</xdr:col>
      <xdr:colOff>203200</xdr:colOff>
      <xdr:row>81</xdr:row>
      <xdr:rowOff>83058</xdr:rowOff>
    </xdr:to>
    <xdr:sp macro="" textlink="">
      <xdr:nvSpPr>
        <xdr:cNvPr id="211" name="円/楕円 210"/>
        <xdr:cNvSpPr/>
      </xdr:nvSpPr>
      <xdr:spPr>
        <a:xfrm>
          <a:off x="4902200" y="13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74185</xdr:rowOff>
    </xdr:from>
    <xdr:ext cx="762000" cy="259045"/>
    <xdr:sp macro="" textlink="">
      <xdr:nvSpPr>
        <xdr:cNvPr id="212" name="人件費・物件費等の状況該当値テキスト"/>
        <xdr:cNvSpPr txBox="1"/>
      </xdr:nvSpPr>
      <xdr:spPr>
        <a:xfrm>
          <a:off x="5041900" y="1379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157738</xdr:rowOff>
    </xdr:from>
    <xdr:to>
      <xdr:col>6</xdr:col>
      <xdr:colOff>50800</xdr:colOff>
      <xdr:row>81</xdr:row>
      <xdr:rowOff>87888</xdr:rowOff>
    </xdr:to>
    <xdr:sp macro="" textlink="">
      <xdr:nvSpPr>
        <xdr:cNvPr id="213" name="円/楕円 212"/>
        <xdr:cNvSpPr/>
      </xdr:nvSpPr>
      <xdr:spPr>
        <a:xfrm>
          <a:off x="4064000" y="138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98065</xdr:rowOff>
    </xdr:from>
    <xdr:ext cx="736600" cy="259045"/>
    <xdr:sp macro="" textlink="">
      <xdr:nvSpPr>
        <xdr:cNvPr id="214" name="テキスト ボックス 213"/>
        <xdr:cNvSpPr txBox="1"/>
      </xdr:nvSpPr>
      <xdr:spPr>
        <a:xfrm>
          <a:off x="3733800" y="1364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138691</xdr:rowOff>
    </xdr:from>
    <xdr:to>
      <xdr:col>4</xdr:col>
      <xdr:colOff>533400</xdr:colOff>
      <xdr:row>81</xdr:row>
      <xdr:rowOff>68841</xdr:rowOff>
    </xdr:to>
    <xdr:sp macro="" textlink="">
      <xdr:nvSpPr>
        <xdr:cNvPr id="215" name="円/楕円 214"/>
        <xdr:cNvSpPr/>
      </xdr:nvSpPr>
      <xdr:spPr>
        <a:xfrm>
          <a:off x="3175000" y="138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79018</xdr:rowOff>
    </xdr:from>
    <xdr:ext cx="762000" cy="259045"/>
    <xdr:sp macro="" textlink="">
      <xdr:nvSpPr>
        <xdr:cNvPr id="216" name="テキスト ボックス 215"/>
        <xdr:cNvSpPr txBox="1"/>
      </xdr:nvSpPr>
      <xdr:spPr>
        <a:xfrm>
          <a:off x="2844800" y="136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122847</xdr:rowOff>
    </xdr:from>
    <xdr:to>
      <xdr:col>3</xdr:col>
      <xdr:colOff>330200</xdr:colOff>
      <xdr:row>81</xdr:row>
      <xdr:rowOff>52997</xdr:rowOff>
    </xdr:to>
    <xdr:sp macro="" textlink="">
      <xdr:nvSpPr>
        <xdr:cNvPr id="217" name="円/楕円 216"/>
        <xdr:cNvSpPr/>
      </xdr:nvSpPr>
      <xdr:spPr>
        <a:xfrm>
          <a:off x="2286000" y="138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63174</xdr:rowOff>
    </xdr:from>
    <xdr:ext cx="762000" cy="259045"/>
    <xdr:sp macro="" textlink="">
      <xdr:nvSpPr>
        <xdr:cNvPr id="218" name="テキスト ボックス 217"/>
        <xdr:cNvSpPr txBox="1"/>
      </xdr:nvSpPr>
      <xdr:spPr>
        <a:xfrm>
          <a:off x="1955800" y="136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124273</xdr:rowOff>
    </xdr:from>
    <xdr:to>
      <xdr:col>2</xdr:col>
      <xdr:colOff>127000</xdr:colOff>
      <xdr:row>81</xdr:row>
      <xdr:rowOff>54423</xdr:rowOff>
    </xdr:to>
    <xdr:sp macro="" textlink="">
      <xdr:nvSpPr>
        <xdr:cNvPr id="219" name="円/楕円 218"/>
        <xdr:cNvSpPr/>
      </xdr:nvSpPr>
      <xdr:spPr>
        <a:xfrm>
          <a:off x="1397000" y="138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64600</xdr:rowOff>
    </xdr:from>
    <xdr:ext cx="762000" cy="259045"/>
    <xdr:sp macro="" textlink="">
      <xdr:nvSpPr>
        <xdr:cNvPr id="220" name="テキスト ボックス 219"/>
        <xdr:cNvSpPr txBox="1"/>
      </xdr:nvSpPr>
      <xdr:spPr>
        <a:xfrm>
          <a:off x="1066800" y="1360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年度は対前年度</a:t>
          </a:r>
          <a:r>
            <a:rPr kumimoji="1" lang="en-US" altLang="ja-JP" sz="1300" baseline="0">
              <a:latin typeface="ＭＳ Ｐゴシック"/>
            </a:rPr>
            <a:t>0.8</a:t>
          </a:r>
          <a:r>
            <a:rPr kumimoji="1" lang="ja-JP" altLang="en-US" sz="1300" baseline="0">
              <a:latin typeface="ＭＳ Ｐゴシック"/>
            </a:rPr>
            <a:t>ポイント増となったものの類似団体、全国平均、県平均のいずれよりも低い水準となっている。</a:t>
          </a:r>
          <a:endParaRPr kumimoji="1" lang="en-US" altLang="ja-JP" sz="1300" baseline="0">
            <a:latin typeface="ＭＳ Ｐゴシック"/>
          </a:endParaRPr>
        </a:p>
        <a:p>
          <a:r>
            <a:rPr kumimoji="1" lang="ja-JP" altLang="en-US" sz="1300" baseline="0">
              <a:latin typeface="ＭＳ Ｐゴシック"/>
            </a:rPr>
            <a:t>　今後も引き続き、事務の簡素化・合理化、ノー残業デーの徹底や振替休日の適切な取得等により、時間外勤務手当の削減を図り、給与の適正化に努める。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74991</xdr:rowOff>
    </xdr:to>
    <xdr:cxnSp macro="">
      <xdr:nvCxnSpPr>
        <xdr:cNvPr id="256" name="直線コネクタ 255"/>
        <xdr:cNvCxnSpPr/>
      </xdr:nvCxnSpPr>
      <xdr:spPr>
        <a:xfrm>
          <a:off x="16179800" y="14041966"/>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73177</xdr:rowOff>
    </xdr:from>
    <xdr:to>
      <xdr:col>23</xdr:col>
      <xdr:colOff>406400</xdr:colOff>
      <xdr:row>81</xdr:row>
      <xdr:rowOff>154516</xdr:rowOff>
    </xdr:to>
    <xdr:cxnSp macro="">
      <xdr:nvCxnSpPr>
        <xdr:cNvPr id="259" name="直線コネクタ 258"/>
        <xdr:cNvCxnSpPr/>
      </xdr:nvCxnSpPr>
      <xdr:spPr>
        <a:xfrm>
          <a:off x="15290800" y="13789177"/>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80</xdr:row>
      <xdr:rowOff>73177</xdr:rowOff>
    </xdr:to>
    <xdr:cxnSp macro="">
      <xdr:nvCxnSpPr>
        <xdr:cNvPr id="262" name="直線コネクタ 261"/>
        <xdr:cNvCxnSpPr/>
      </xdr:nvCxnSpPr>
      <xdr:spPr>
        <a:xfrm>
          <a:off x="14401800" y="137317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86</xdr:row>
      <xdr:rowOff>44148</xdr:rowOff>
    </xdr:to>
    <xdr:cxnSp macro="">
      <xdr:nvCxnSpPr>
        <xdr:cNvPr id="265" name="直線コネクタ 264"/>
        <xdr:cNvCxnSpPr/>
      </xdr:nvCxnSpPr>
      <xdr:spPr>
        <a:xfrm flipV="1">
          <a:off x="13512800" y="13731723"/>
          <a:ext cx="889000" cy="10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5" name="円/楕円 274"/>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6"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7" name="円/楕円 276"/>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8" name="テキスト ボックス 277"/>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22377</xdr:rowOff>
    </xdr:from>
    <xdr:to>
      <xdr:col>22</xdr:col>
      <xdr:colOff>254000</xdr:colOff>
      <xdr:row>80</xdr:row>
      <xdr:rowOff>123977</xdr:rowOff>
    </xdr:to>
    <xdr:sp macro="" textlink="">
      <xdr:nvSpPr>
        <xdr:cNvPr id="279" name="円/楕円 278"/>
        <xdr:cNvSpPr/>
      </xdr:nvSpPr>
      <xdr:spPr>
        <a:xfrm>
          <a:off x="15240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134154</xdr:rowOff>
    </xdr:from>
    <xdr:ext cx="762000" cy="259045"/>
    <xdr:sp macro="" textlink="">
      <xdr:nvSpPr>
        <xdr:cNvPr id="280" name="テキスト ボックス 279"/>
        <xdr:cNvSpPr txBox="1"/>
      </xdr:nvSpPr>
      <xdr:spPr>
        <a:xfrm>
          <a:off x="14909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136373</xdr:rowOff>
    </xdr:from>
    <xdr:to>
      <xdr:col>21</xdr:col>
      <xdr:colOff>50800</xdr:colOff>
      <xdr:row>80</xdr:row>
      <xdr:rowOff>66523</xdr:rowOff>
    </xdr:to>
    <xdr:sp macro="" textlink="">
      <xdr:nvSpPr>
        <xdr:cNvPr id="281" name="円/楕円 280"/>
        <xdr:cNvSpPr/>
      </xdr:nvSpPr>
      <xdr:spPr>
        <a:xfrm>
          <a:off x="14351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76700</xdr:rowOff>
    </xdr:from>
    <xdr:ext cx="762000" cy="259045"/>
    <xdr:sp macro="" textlink="">
      <xdr:nvSpPr>
        <xdr:cNvPr id="282" name="テキスト ボックス 281"/>
        <xdr:cNvSpPr txBox="1"/>
      </xdr:nvSpPr>
      <xdr:spPr>
        <a:xfrm>
          <a:off x="14020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164798</xdr:rowOff>
    </xdr:from>
    <xdr:to>
      <xdr:col>19</xdr:col>
      <xdr:colOff>533400</xdr:colOff>
      <xdr:row>86</xdr:row>
      <xdr:rowOff>94948</xdr:rowOff>
    </xdr:to>
    <xdr:sp macro="" textlink="">
      <xdr:nvSpPr>
        <xdr:cNvPr id="283" name="円/楕円 282"/>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105125</xdr:rowOff>
    </xdr:from>
    <xdr:ext cx="762000" cy="259045"/>
    <xdr:sp macro="" textlink="">
      <xdr:nvSpPr>
        <xdr:cNvPr id="284" name="テキスト ボックス 283"/>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年度の人口千人当たり職員数は</a:t>
          </a:r>
          <a:r>
            <a:rPr kumimoji="1" lang="en-US" altLang="ja-JP" sz="1300">
              <a:latin typeface="ＭＳ Ｐゴシック"/>
            </a:rPr>
            <a:t>7.45</a:t>
          </a:r>
          <a:r>
            <a:rPr kumimoji="1" lang="ja-JP" altLang="en-US" sz="1300">
              <a:latin typeface="ＭＳ Ｐゴシック"/>
            </a:rPr>
            <a:t>であり、昨年とほぼ横ばいであった。</a:t>
          </a:r>
          <a:endParaRPr kumimoji="1" lang="en-US" altLang="ja-JP" sz="1300">
            <a:latin typeface="ＭＳ Ｐゴシック"/>
          </a:endParaRPr>
        </a:p>
        <a:p>
          <a:r>
            <a:rPr kumimoji="1" lang="ja-JP" altLang="en-US" sz="1300">
              <a:latin typeface="ＭＳ Ｐゴシック"/>
            </a:rPr>
            <a:t>　今後も引き続き適正な職員数の確保に努める。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69397</xdr:rowOff>
    </xdr:from>
    <xdr:to>
      <xdr:col>24</xdr:col>
      <xdr:colOff>558800</xdr:colOff>
      <xdr:row>61</xdr:row>
      <xdr:rowOff>76291</xdr:rowOff>
    </xdr:to>
    <xdr:cxnSp macro="">
      <xdr:nvCxnSpPr>
        <xdr:cNvPr id="321" name="直線コネクタ 320"/>
        <xdr:cNvCxnSpPr/>
      </xdr:nvCxnSpPr>
      <xdr:spPr>
        <a:xfrm flipV="1">
          <a:off x="16179800" y="1052784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76291</xdr:rowOff>
    </xdr:to>
    <xdr:cxnSp macro="">
      <xdr:nvCxnSpPr>
        <xdr:cNvPr id="324" name="直線コネクタ 323"/>
        <xdr:cNvCxnSpPr/>
      </xdr:nvCxnSpPr>
      <xdr:spPr>
        <a:xfrm>
          <a:off x="15290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57331</xdr:rowOff>
    </xdr:to>
    <xdr:cxnSp macro="">
      <xdr:nvCxnSpPr>
        <xdr:cNvPr id="327" name="直線コネクタ 326"/>
        <xdr:cNvCxnSpPr/>
      </xdr:nvCxnSpPr>
      <xdr:spPr>
        <a:xfrm>
          <a:off x="14401800" y="10484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24584</xdr:rowOff>
    </xdr:from>
    <xdr:to>
      <xdr:col>21</xdr:col>
      <xdr:colOff>0</xdr:colOff>
      <xdr:row>61</xdr:row>
      <xdr:rowOff>26307</xdr:rowOff>
    </xdr:to>
    <xdr:cxnSp macro="">
      <xdr:nvCxnSpPr>
        <xdr:cNvPr id="330" name="直線コネクタ 329"/>
        <xdr:cNvCxnSpPr/>
      </xdr:nvCxnSpPr>
      <xdr:spPr>
        <a:xfrm>
          <a:off x="13512800" y="1048303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18597</xdr:rowOff>
    </xdr:from>
    <xdr:to>
      <xdr:col>24</xdr:col>
      <xdr:colOff>609600</xdr:colOff>
      <xdr:row>61</xdr:row>
      <xdr:rowOff>120197</xdr:rowOff>
    </xdr:to>
    <xdr:sp macro="" textlink="">
      <xdr:nvSpPr>
        <xdr:cNvPr id="340" name="円/楕円 339"/>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35124</xdr:rowOff>
    </xdr:from>
    <xdr:ext cx="762000" cy="259045"/>
    <xdr:sp macro="" textlink="">
      <xdr:nvSpPr>
        <xdr:cNvPr id="341" name="定員管理の状況該当値テキスト"/>
        <xdr:cNvSpPr txBox="1"/>
      </xdr:nvSpPr>
      <xdr:spPr>
        <a:xfrm>
          <a:off x="17106900" y="103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25491</xdr:rowOff>
    </xdr:from>
    <xdr:to>
      <xdr:col>23</xdr:col>
      <xdr:colOff>457200</xdr:colOff>
      <xdr:row>61</xdr:row>
      <xdr:rowOff>127091</xdr:rowOff>
    </xdr:to>
    <xdr:sp macro="" textlink="">
      <xdr:nvSpPr>
        <xdr:cNvPr id="342" name="円/楕円 341"/>
        <xdr:cNvSpPr/>
      </xdr:nvSpPr>
      <xdr:spPr>
        <a:xfrm>
          <a:off x="16129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43" name="テキスト ボックス 34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4" name="円/楕円 343"/>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5" name="テキスト ボックス 344"/>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6" name="円/楕円 345"/>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7" name="テキスト ボックス 346"/>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145234</xdr:rowOff>
    </xdr:from>
    <xdr:to>
      <xdr:col>19</xdr:col>
      <xdr:colOff>533400</xdr:colOff>
      <xdr:row>61</xdr:row>
      <xdr:rowOff>75384</xdr:rowOff>
    </xdr:to>
    <xdr:sp macro="" textlink="">
      <xdr:nvSpPr>
        <xdr:cNvPr id="348" name="円/楕円 347"/>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85561</xdr:rowOff>
    </xdr:from>
    <xdr:ext cx="762000" cy="259045"/>
    <xdr:sp macro="" textlink="">
      <xdr:nvSpPr>
        <xdr:cNvPr id="349" name="テキスト ボックス 348"/>
        <xdr:cNvSpPr txBox="1"/>
      </xdr:nvSpPr>
      <xdr:spPr>
        <a:xfrm>
          <a:off x="13131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年度借入の小学校耐震補強工事関係の地方債の本償還が開始され始めたことにより、平成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0.4</a:t>
          </a:r>
          <a:r>
            <a:rPr kumimoji="1" lang="ja-JP" altLang="en-US" sz="1300">
              <a:latin typeface="ＭＳ Ｐゴシック"/>
            </a:rPr>
            <a:t>ポイント上昇することとなった。これにより、依然として類似団体、全国平均、県平均のいずれよりも高い水準で推移している。</a:t>
          </a:r>
          <a:endParaRPr kumimoji="1" lang="en-US" altLang="ja-JP" sz="1300">
            <a:latin typeface="ＭＳ Ｐゴシック"/>
          </a:endParaRPr>
        </a:p>
        <a:p>
          <a:r>
            <a:rPr kumimoji="1" lang="ja-JP" altLang="en-US" sz="1300">
              <a:latin typeface="ＭＳ Ｐゴシック"/>
            </a:rPr>
            <a:t>　今後については、大型事業を行っていく中でも地方債の借入総額を抑制し、地方債残高が増加しないように努力する必要がある。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162137</xdr:rowOff>
    </xdr:to>
    <xdr:cxnSp macro="">
      <xdr:nvCxnSpPr>
        <xdr:cNvPr id="383" name="直線コネクタ 382"/>
        <xdr:cNvCxnSpPr/>
      </xdr:nvCxnSpPr>
      <xdr:spPr>
        <a:xfrm>
          <a:off x="16179800" y="73308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42</xdr:row>
      <xdr:rowOff>162137</xdr:rowOff>
    </xdr:to>
    <xdr:cxnSp macro="">
      <xdr:nvCxnSpPr>
        <xdr:cNvPr id="386" name="直線コネクタ 385"/>
        <xdr:cNvCxnSpPr/>
      </xdr:nvCxnSpPr>
      <xdr:spPr>
        <a:xfrm flipV="1">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95250</xdr:rowOff>
    </xdr:to>
    <xdr:cxnSp macro="">
      <xdr:nvCxnSpPr>
        <xdr:cNvPr id="389" name="直線コネクタ 388"/>
        <xdr:cNvCxnSpPr/>
      </xdr:nvCxnSpPr>
      <xdr:spPr>
        <a:xfrm flipV="1">
          <a:off x="14401800" y="73630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20320</xdr:rowOff>
    </xdr:to>
    <xdr:cxnSp macro="">
      <xdr:nvCxnSpPr>
        <xdr:cNvPr id="392" name="直線コネクタ 391"/>
        <xdr:cNvCxnSpPr/>
      </xdr:nvCxnSpPr>
      <xdr:spPr>
        <a:xfrm flipV="1">
          <a:off x="13512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2" name="円/楕円 401"/>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403"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4" name="円/楕円 403"/>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5" name="テキスト ボックス 404"/>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6" name="円/楕円 405"/>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7" name="テキスト ボックス 406"/>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8" name="円/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0" name="円/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年度は前年に比べ、</a:t>
          </a:r>
          <a:r>
            <a:rPr kumimoji="1" lang="en-US" altLang="ja-JP" sz="1300" baseline="0">
              <a:latin typeface="ＭＳ Ｐゴシック"/>
            </a:rPr>
            <a:t>7.2</a:t>
          </a:r>
          <a:r>
            <a:rPr kumimoji="1" lang="ja-JP" altLang="en-US" sz="1300" baseline="0">
              <a:latin typeface="ＭＳ Ｐゴシック"/>
            </a:rPr>
            <a:t>％減となり若干改善した。これは、税収増（対前年比</a:t>
          </a:r>
          <a:r>
            <a:rPr kumimoji="1" lang="en-US" altLang="ja-JP" sz="1300" baseline="0">
              <a:latin typeface="ＭＳ Ｐゴシック"/>
            </a:rPr>
            <a:t>421</a:t>
          </a:r>
          <a:r>
            <a:rPr kumimoji="1" lang="ja-JP" altLang="en-US" sz="1300" baseline="0">
              <a:latin typeface="ＭＳ Ｐゴシック"/>
            </a:rPr>
            <a:t>百万円増）によるものであるが、その中でも特に固定資産税における北陸新幹線に係る大臣配分分の増収（対前年比</a:t>
          </a:r>
          <a:r>
            <a:rPr kumimoji="1" lang="en-US" altLang="ja-JP" sz="1300" baseline="0">
              <a:latin typeface="ＭＳ Ｐゴシック"/>
            </a:rPr>
            <a:t>302,</a:t>
          </a:r>
          <a:r>
            <a:rPr kumimoji="1" lang="ja-JP" altLang="en-US" sz="1300" baseline="0">
              <a:latin typeface="ＭＳ Ｐゴシック"/>
            </a:rPr>
            <a:t>百万円増）によるものである。</a:t>
          </a:r>
          <a:endParaRPr kumimoji="1" lang="en-US" altLang="ja-JP" sz="1300" baseline="0">
            <a:latin typeface="ＭＳ Ｐゴシック"/>
          </a:endParaRPr>
        </a:p>
        <a:p>
          <a:r>
            <a:rPr kumimoji="1" lang="ja-JP" altLang="en-US" sz="1300" baseline="0">
              <a:latin typeface="ＭＳ Ｐゴシック"/>
            </a:rPr>
            <a:t>　しかしながら、類似団体、全国平均、県平均のいずれよりも高い水準を維持している。</a:t>
          </a:r>
          <a:endParaRPr kumimoji="1" lang="en-US" altLang="ja-JP" sz="1300" baseline="0">
            <a:latin typeface="ＭＳ Ｐゴシック"/>
          </a:endParaRPr>
        </a:p>
        <a:p>
          <a:r>
            <a:rPr kumimoji="1" lang="ja-JP" altLang="en-US" sz="1300" baseline="0">
              <a:latin typeface="ＭＳ Ｐゴシック"/>
            </a:rPr>
            <a:t>　また、今後についても石動駅周辺整備事業を始めとした大型事業の実施により地方債残高の増加が見込まれるため、事業費の圧縮に努める必要がある。</a:t>
          </a:r>
          <a:endParaRPr kumimoji="1" lang="en-US" altLang="ja-JP" sz="1300" baseline="0">
            <a:latin typeface="ＭＳ Ｐゴシック"/>
          </a:endParaRPr>
        </a:p>
        <a:p>
          <a:endParaRPr kumimoji="1" lang="en-US" altLang="ja-JP" sz="1300" baseline="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34629</xdr:rowOff>
    </xdr:from>
    <xdr:to>
      <xdr:col>24</xdr:col>
      <xdr:colOff>558800</xdr:colOff>
      <xdr:row>21</xdr:row>
      <xdr:rowOff>92540</xdr:rowOff>
    </xdr:to>
    <xdr:cxnSp macro="">
      <xdr:nvCxnSpPr>
        <xdr:cNvPr id="445" name="直線コネクタ 444"/>
        <xdr:cNvCxnSpPr/>
      </xdr:nvCxnSpPr>
      <xdr:spPr>
        <a:xfrm flipV="1">
          <a:off x="16179800" y="3635079"/>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92540</xdr:rowOff>
    </xdr:from>
    <xdr:to>
      <xdr:col>23</xdr:col>
      <xdr:colOff>406400</xdr:colOff>
      <xdr:row>23</xdr:row>
      <xdr:rowOff>35179</xdr:rowOff>
    </xdr:to>
    <xdr:cxnSp macro="">
      <xdr:nvCxnSpPr>
        <xdr:cNvPr id="448" name="直線コネクタ 447"/>
        <xdr:cNvCxnSpPr/>
      </xdr:nvCxnSpPr>
      <xdr:spPr>
        <a:xfrm flipV="1">
          <a:off x="15290800" y="3692990"/>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32089</xdr:rowOff>
    </xdr:from>
    <xdr:to>
      <xdr:col>22</xdr:col>
      <xdr:colOff>203200</xdr:colOff>
      <xdr:row>23</xdr:row>
      <xdr:rowOff>35179</xdr:rowOff>
    </xdr:to>
    <xdr:cxnSp macro="">
      <xdr:nvCxnSpPr>
        <xdr:cNvPr id="451" name="直線コネクタ 450"/>
        <xdr:cNvCxnSpPr/>
      </xdr:nvCxnSpPr>
      <xdr:spPr>
        <a:xfrm>
          <a:off x="14401800" y="3803989"/>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160232</xdr:rowOff>
    </xdr:from>
    <xdr:to>
      <xdr:col>21</xdr:col>
      <xdr:colOff>0</xdr:colOff>
      <xdr:row>22</xdr:row>
      <xdr:rowOff>32089</xdr:rowOff>
    </xdr:to>
    <xdr:cxnSp macro="">
      <xdr:nvCxnSpPr>
        <xdr:cNvPr id="454" name="直線コネクタ 453"/>
        <xdr:cNvCxnSpPr/>
      </xdr:nvCxnSpPr>
      <xdr:spPr>
        <a:xfrm>
          <a:off x="13512800" y="3589232"/>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155279</xdr:rowOff>
    </xdr:from>
    <xdr:to>
      <xdr:col>24</xdr:col>
      <xdr:colOff>609600</xdr:colOff>
      <xdr:row>21</xdr:row>
      <xdr:rowOff>85429</xdr:rowOff>
    </xdr:to>
    <xdr:sp macro="" textlink="">
      <xdr:nvSpPr>
        <xdr:cNvPr id="464" name="円/楕円 463"/>
        <xdr:cNvSpPr/>
      </xdr:nvSpPr>
      <xdr:spPr>
        <a:xfrm>
          <a:off x="16967200" y="35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127356</xdr:rowOff>
    </xdr:from>
    <xdr:ext cx="762000" cy="259045"/>
    <xdr:sp macro="" textlink="">
      <xdr:nvSpPr>
        <xdr:cNvPr id="465" name="将来負担の状況該当値テキスト"/>
        <xdr:cNvSpPr txBox="1"/>
      </xdr:nvSpPr>
      <xdr:spPr>
        <a:xfrm>
          <a:off x="17106900" y="35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41740</xdr:rowOff>
    </xdr:from>
    <xdr:to>
      <xdr:col>23</xdr:col>
      <xdr:colOff>457200</xdr:colOff>
      <xdr:row>21</xdr:row>
      <xdr:rowOff>143340</xdr:rowOff>
    </xdr:to>
    <xdr:sp macro="" textlink="">
      <xdr:nvSpPr>
        <xdr:cNvPr id="466" name="円/楕円 465"/>
        <xdr:cNvSpPr/>
      </xdr:nvSpPr>
      <xdr:spPr>
        <a:xfrm>
          <a:off x="16129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128117</xdr:rowOff>
    </xdr:from>
    <xdr:ext cx="736600" cy="259045"/>
    <xdr:sp macro="" textlink="">
      <xdr:nvSpPr>
        <xdr:cNvPr id="467" name="テキスト ボックス 466"/>
        <xdr:cNvSpPr txBox="1"/>
      </xdr:nvSpPr>
      <xdr:spPr>
        <a:xfrm>
          <a:off x="15798800" y="37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155829</xdr:rowOff>
    </xdr:from>
    <xdr:to>
      <xdr:col>22</xdr:col>
      <xdr:colOff>254000</xdr:colOff>
      <xdr:row>23</xdr:row>
      <xdr:rowOff>85979</xdr:rowOff>
    </xdr:to>
    <xdr:sp macro="" textlink="">
      <xdr:nvSpPr>
        <xdr:cNvPr id="468" name="円/楕円 467"/>
        <xdr:cNvSpPr/>
      </xdr:nvSpPr>
      <xdr:spPr>
        <a:xfrm>
          <a:off x="15240000" y="39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70756</xdr:rowOff>
    </xdr:from>
    <xdr:ext cx="762000" cy="259045"/>
    <xdr:sp macro="" textlink="">
      <xdr:nvSpPr>
        <xdr:cNvPr id="469" name="テキスト ボックス 468"/>
        <xdr:cNvSpPr txBox="1"/>
      </xdr:nvSpPr>
      <xdr:spPr>
        <a:xfrm>
          <a:off x="14909800" y="40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152739</xdr:rowOff>
    </xdr:from>
    <xdr:to>
      <xdr:col>21</xdr:col>
      <xdr:colOff>50800</xdr:colOff>
      <xdr:row>22</xdr:row>
      <xdr:rowOff>82889</xdr:rowOff>
    </xdr:to>
    <xdr:sp macro="" textlink="">
      <xdr:nvSpPr>
        <xdr:cNvPr id="470" name="円/楕円 469"/>
        <xdr:cNvSpPr/>
      </xdr:nvSpPr>
      <xdr:spPr>
        <a:xfrm>
          <a:off x="14351000" y="37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67666</xdr:rowOff>
    </xdr:from>
    <xdr:ext cx="762000" cy="259045"/>
    <xdr:sp macro="" textlink="">
      <xdr:nvSpPr>
        <xdr:cNvPr id="471" name="テキスト ボックス 470"/>
        <xdr:cNvSpPr txBox="1"/>
      </xdr:nvSpPr>
      <xdr:spPr>
        <a:xfrm>
          <a:off x="14020800" y="38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109432</xdr:rowOff>
    </xdr:from>
    <xdr:to>
      <xdr:col>19</xdr:col>
      <xdr:colOff>533400</xdr:colOff>
      <xdr:row>21</xdr:row>
      <xdr:rowOff>39582</xdr:rowOff>
    </xdr:to>
    <xdr:sp macro="" textlink="">
      <xdr:nvSpPr>
        <xdr:cNvPr id="472" name="円/楕円 471"/>
        <xdr:cNvSpPr/>
      </xdr:nvSpPr>
      <xdr:spPr>
        <a:xfrm>
          <a:off x="13462000" y="35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24359</xdr:rowOff>
    </xdr:from>
    <xdr:ext cx="762000" cy="259045"/>
    <xdr:sp macro="" textlink="">
      <xdr:nvSpPr>
        <xdr:cNvPr id="473" name="テキスト ボックス 472"/>
        <xdr:cNvSpPr txBox="1"/>
      </xdr:nvSpPr>
      <xdr:spPr>
        <a:xfrm>
          <a:off x="13131800" y="362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全国平均、県平均と比較すると、人件費に係る経常収支比率は低くなっている。要因としては、行財政改革の取組みによる職員数削減の効果が表れていること、消防業務を一部事務組合で行っていることが挙げらる。</a:t>
          </a:r>
          <a:endParaRPr kumimoji="1" lang="en-US" altLang="ja-JP" sz="1300" baseline="0">
            <a:latin typeface="ＭＳ Ｐゴシック"/>
          </a:endParaRPr>
        </a:p>
        <a:p>
          <a:r>
            <a:rPr kumimoji="1" lang="ja-JP" altLang="en-US" sz="1300" baseline="0">
              <a:latin typeface="ＭＳ Ｐゴシック"/>
            </a:rPr>
            <a:t>　今後も、引き続き職員数の適正化を図るとともに、事務の簡素化、合理化、ノー残業デーの徹底や振替休日の適切な取得等により、時間外勤務手当の削減を図り、給与の適正化に努める。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5080</xdr:rowOff>
    </xdr:to>
    <xdr:cxnSp macro="">
      <xdr:nvCxnSpPr>
        <xdr:cNvPr id="66" name="直線コネクタ 65"/>
        <xdr:cNvCxnSpPr/>
      </xdr:nvCxnSpPr>
      <xdr:spPr>
        <a:xfrm>
          <a:off x="3987800" y="581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96520</xdr:rowOff>
    </xdr:to>
    <xdr:cxnSp macro="">
      <xdr:nvCxnSpPr>
        <xdr:cNvPr id="69" name="直線コネクタ 68"/>
        <xdr:cNvCxnSpPr/>
      </xdr:nvCxnSpPr>
      <xdr:spPr>
        <a:xfrm flipV="1">
          <a:off x="3098800" y="581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157480</xdr:rowOff>
    </xdr:to>
    <xdr:cxnSp macro="">
      <xdr:nvCxnSpPr>
        <xdr:cNvPr id="72" name="直線コネクタ 71"/>
        <xdr:cNvCxnSpPr/>
      </xdr:nvCxnSpPr>
      <xdr:spPr>
        <a:xfrm flipV="1">
          <a:off x="2209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35</xdr:row>
      <xdr:rowOff>62230</xdr:rowOff>
    </xdr:to>
    <xdr:cxnSp macro="">
      <xdr:nvCxnSpPr>
        <xdr:cNvPr id="75" name="直線コネクタ 74"/>
        <xdr:cNvCxnSpPr/>
      </xdr:nvCxnSpPr>
      <xdr:spPr>
        <a:xfrm flipV="1">
          <a:off x="1320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7" name="円/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45720</xdr:rowOff>
    </xdr:from>
    <xdr:to>
      <xdr:col>4</xdr:col>
      <xdr:colOff>396875</xdr:colOff>
      <xdr:row>34</xdr:row>
      <xdr:rowOff>147320</xdr:rowOff>
    </xdr:to>
    <xdr:sp macro="" textlink="">
      <xdr:nvSpPr>
        <xdr:cNvPr id="89" name="円/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91" name="円/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多人数学級支援講師配置事業の支援クラスの増に伴う賃金の増や図書館管理運営事業の人員増に伴う賃金の増等により、経常経費に占める物件費の割合は、前年度と比べ</a:t>
          </a:r>
          <a:r>
            <a:rPr kumimoji="1" lang="en-US" altLang="ja-JP" sz="1300">
              <a:latin typeface="ＭＳ Ｐゴシック"/>
            </a:rPr>
            <a:t>0.5</a:t>
          </a:r>
          <a:r>
            <a:rPr kumimoji="1" lang="ja-JP" altLang="en-US" sz="1300">
              <a:latin typeface="ＭＳ Ｐゴシック"/>
            </a:rPr>
            <a:t>％増となった。これにより、全国平均よりは高水準ではあるが、県平均と横ばい、類似団体よりも低水準となった。</a:t>
          </a:r>
          <a:endParaRPr kumimoji="1" lang="en-US" altLang="ja-JP" sz="1300">
            <a:latin typeface="ＭＳ Ｐゴシック"/>
          </a:endParaRPr>
        </a:p>
        <a:p>
          <a:r>
            <a:rPr kumimoji="1" lang="ja-JP" altLang="en-US" sz="1300">
              <a:latin typeface="ＭＳ Ｐゴシック"/>
            </a:rPr>
            <a:t>　今後については、類似する施設の統廃合を進め、事務事業については、計画的な廃止、縮小を検討し経費の削減に努める。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17</xdr:row>
      <xdr:rowOff>6350</xdr:rowOff>
    </xdr:to>
    <xdr:cxnSp macro="">
      <xdr:nvCxnSpPr>
        <xdr:cNvPr id="127" name="直線コネクタ 126"/>
        <xdr:cNvCxnSpPr/>
      </xdr:nvCxnSpPr>
      <xdr:spPr>
        <a:xfrm>
          <a:off x="15671800" y="2857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17</xdr:row>
      <xdr:rowOff>19050</xdr:rowOff>
    </xdr:to>
    <xdr:cxnSp macro="">
      <xdr:nvCxnSpPr>
        <xdr:cNvPr id="130" name="直線コネクタ 129"/>
        <xdr:cNvCxnSpPr/>
      </xdr:nvCxnSpPr>
      <xdr:spPr>
        <a:xfrm flipV="1">
          <a:off x="14782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158750</xdr:rowOff>
    </xdr:to>
    <xdr:cxnSp macro="">
      <xdr:nvCxnSpPr>
        <xdr:cNvPr id="133" name="直線コネクタ 132"/>
        <xdr:cNvCxnSpPr/>
      </xdr:nvCxnSpPr>
      <xdr:spPr>
        <a:xfrm flipV="1">
          <a:off x="13893800" y="293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82550</xdr:rowOff>
    </xdr:from>
    <xdr:to>
      <xdr:col>20</xdr:col>
      <xdr:colOff>158750</xdr:colOff>
      <xdr:row>17</xdr:row>
      <xdr:rowOff>158750</xdr:rowOff>
    </xdr:to>
    <xdr:cxnSp macro="">
      <xdr:nvCxnSpPr>
        <xdr:cNvPr id="136" name="直線コネクタ 135"/>
        <xdr:cNvCxnSpPr/>
      </xdr:nvCxnSpPr>
      <xdr:spPr>
        <a:xfrm>
          <a:off x="13004800" y="299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107950</xdr:rowOff>
    </xdr:from>
    <xdr:to>
      <xdr:col>20</xdr:col>
      <xdr:colOff>209550</xdr:colOff>
      <xdr:row>18</xdr:row>
      <xdr:rowOff>38100</xdr:rowOff>
    </xdr:to>
    <xdr:sp macro="" textlink="">
      <xdr:nvSpPr>
        <xdr:cNvPr id="152" name="円/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22877</xdr:rowOff>
    </xdr:from>
    <xdr:ext cx="762000" cy="259045"/>
    <xdr:sp macro="" textlink="">
      <xdr:nvSpPr>
        <xdr:cNvPr id="153" name="テキスト ボックス 152"/>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31750</xdr:rowOff>
    </xdr:from>
    <xdr:to>
      <xdr:col>19</xdr:col>
      <xdr:colOff>6350</xdr:colOff>
      <xdr:row>17</xdr:row>
      <xdr:rowOff>133350</xdr:rowOff>
    </xdr:to>
    <xdr:sp macro="" textlink="">
      <xdr:nvSpPr>
        <xdr:cNvPr id="154" name="円/楕円 153"/>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118127</xdr:rowOff>
    </xdr:from>
    <xdr:ext cx="762000" cy="259045"/>
    <xdr:sp macro="" textlink="">
      <xdr:nvSpPr>
        <xdr:cNvPr id="155" name="テキスト ボックス 154"/>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類似団体、全国平均、県平均のいずれよりも低い水準で推移しているが、平成</a:t>
          </a:r>
          <a:r>
            <a:rPr kumimoji="1" lang="en-US" altLang="ja-JP" sz="1200">
              <a:latin typeface="ＭＳ Ｐゴシック"/>
            </a:rPr>
            <a:t>28</a:t>
          </a:r>
          <a:r>
            <a:rPr kumimoji="1" lang="ja-JP" altLang="en-US" sz="1200">
              <a:latin typeface="ＭＳ Ｐゴシック"/>
            </a:rPr>
            <a:t>年度は臨時福祉給付金の増や障害者自立支援給付費の増等により扶助費全体で増となった。</a:t>
          </a:r>
          <a:endParaRPr kumimoji="1" lang="en-US" altLang="ja-JP" sz="1200">
            <a:latin typeface="ＭＳ Ｐゴシック"/>
          </a:endParaRPr>
        </a:p>
        <a:p>
          <a:r>
            <a:rPr kumimoji="1" lang="ja-JP" altLang="en-US" sz="1200">
              <a:latin typeface="ＭＳ Ｐゴシック"/>
            </a:rPr>
            <a:t>　また、今後も高齢化率が県内平均よりも高い水準にあるので、扶助費の増加が見込まれるため、事務事業の見直しを進め、経常経費の削減に努める。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45357</xdr:rowOff>
    </xdr:to>
    <xdr:cxnSp macro="">
      <xdr:nvCxnSpPr>
        <xdr:cNvPr id="190" name="直線コネクタ 189"/>
        <xdr:cNvCxnSpPr/>
      </xdr:nvCxnSpPr>
      <xdr:spPr>
        <a:xfrm>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118835</xdr:rowOff>
    </xdr:to>
    <xdr:cxnSp macro="">
      <xdr:nvCxnSpPr>
        <xdr:cNvPr id="193" name="直線コネクタ 192"/>
        <xdr:cNvCxnSpPr/>
      </xdr:nvCxnSpPr>
      <xdr:spPr>
        <a:xfrm>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53522</xdr:rowOff>
    </xdr:to>
    <xdr:cxnSp macro="">
      <xdr:nvCxnSpPr>
        <xdr:cNvPr id="196" name="直線コネクタ 195"/>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9" name="直線コネクタ 198"/>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全国平均、県平均のいずれよりも高い割合にある。要因としては、下水道事業などの特別会計への繰出金（地方債の償還財源としての繰出金含む）が大きいことが挙げられる。</a:t>
          </a:r>
          <a:endParaRPr kumimoji="1" lang="en-US" altLang="ja-JP" sz="1300">
            <a:latin typeface="ＭＳ Ｐゴシック"/>
          </a:endParaRPr>
        </a:p>
        <a:p>
          <a:r>
            <a:rPr kumimoji="1" lang="ja-JP" altLang="en-US" sz="1300">
              <a:latin typeface="ＭＳ Ｐゴシック"/>
            </a:rPr>
            <a:t>　このことから、経営戦略等に基づく下水道整備などにより繰出金の縮減を図ることにより、普通会計の負担額が縮小するよう努める。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59</xdr:row>
      <xdr:rowOff>27396</xdr:rowOff>
    </xdr:to>
    <xdr:cxnSp macro="">
      <xdr:nvCxnSpPr>
        <xdr:cNvPr id="253" name="直線コネクタ 252"/>
        <xdr:cNvCxnSpPr/>
      </xdr:nvCxnSpPr>
      <xdr:spPr>
        <a:xfrm>
          <a:off x="15671800" y="1010375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159657</xdr:rowOff>
    </xdr:from>
    <xdr:to>
      <xdr:col>22</xdr:col>
      <xdr:colOff>565150</xdr:colOff>
      <xdr:row>59</xdr:row>
      <xdr:rowOff>14333</xdr:rowOff>
    </xdr:to>
    <xdr:cxnSp macro="">
      <xdr:nvCxnSpPr>
        <xdr:cNvPr id="256" name="直線コネクタ 255"/>
        <xdr:cNvCxnSpPr/>
      </xdr:nvCxnSpPr>
      <xdr:spPr>
        <a:xfrm flipV="1">
          <a:off x="14782800" y="101037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100874</xdr:rowOff>
    </xdr:from>
    <xdr:to>
      <xdr:col>21</xdr:col>
      <xdr:colOff>361950</xdr:colOff>
      <xdr:row>59</xdr:row>
      <xdr:rowOff>14333</xdr:rowOff>
    </xdr:to>
    <xdr:cxnSp macro="">
      <xdr:nvCxnSpPr>
        <xdr:cNvPr id="259" name="直線コネクタ 258"/>
        <xdr:cNvCxnSpPr/>
      </xdr:nvCxnSpPr>
      <xdr:spPr>
        <a:xfrm>
          <a:off x="13893800" y="100449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100874</xdr:rowOff>
    </xdr:from>
    <xdr:to>
      <xdr:col>20</xdr:col>
      <xdr:colOff>158750</xdr:colOff>
      <xdr:row>58</xdr:row>
      <xdr:rowOff>133531</xdr:rowOff>
    </xdr:to>
    <xdr:cxnSp macro="">
      <xdr:nvCxnSpPr>
        <xdr:cNvPr id="262" name="直線コネクタ 261"/>
        <xdr:cNvCxnSpPr/>
      </xdr:nvCxnSpPr>
      <xdr:spPr>
        <a:xfrm flipV="1">
          <a:off x="13004800" y="10044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148046</xdr:rowOff>
    </xdr:from>
    <xdr:to>
      <xdr:col>24</xdr:col>
      <xdr:colOff>82550</xdr:colOff>
      <xdr:row>59</xdr:row>
      <xdr:rowOff>78196</xdr:rowOff>
    </xdr:to>
    <xdr:sp macro="" textlink="">
      <xdr:nvSpPr>
        <xdr:cNvPr id="272" name="円/楕円 271"/>
        <xdr:cNvSpPr/>
      </xdr:nvSpPr>
      <xdr:spPr>
        <a:xfrm>
          <a:off x="164592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120123</xdr:rowOff>
    </xdr:from>
    <xdr:ext cx="762000" cy="259045"/>
    <xdr:sp macro="" textlink="">
      <xdr:nvSpPr>
        <xdr:cNvPr id="273" name="その他該当値テキスト"/>
        <xdr:cNvSpPr txBox="1"/>
      </xdr:nvSpPr>
      <xdr:spPr>
        <a:xfrm>
          <a:off x="16598900" y="1006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4" name="円/楕円 273"/>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5" name="テキスト ボックス 274"/>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134983</xdr:rowOff>
    </xdr:from>
    <xdr:to>
      <xdr:col>21</xdr:col>
      <xdr:colOff>412750</xdr:colOff>
      <xdr:row>59</xdr:row>
      <xdr:rowOff>65133</xdr:rowOff>
    </xdr:to>
    <xdr:sp macro="" textlink="">
      <xdr:nvSpPr>
        <xdr:cNvPr id="276" name="円/楕円 275"/>
        <xdr:cNvSpPr/>
      </xdr:nvSpPr>
      <xdr:spPr>
        <a:xfrm>
          <a:off x="147320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49910</xdr:rowOff>
    </xdr:from>
    <xdr:ext cx="762000" cy="259045"/>
    <xdr:sp macro="" textlink="">
      <xdr:nvSpPr>
        <xdr:cNvPr id="277" name="テキスト ボックス 276"/>
        <xdr:cNvSpPr txBox="1"/>
      </xdr:nvSpPr>
      <xdr:spPr>
        <a:xfrm>
          <a:off x="14401800" y="1016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50074</xdr:rowOff>
    </xdr:from>
    <xdr:to>
      <xdr:col>20</xdr:col>
      <xdr:colOff>209550</xdr:colOff>
      <xdr:row>58</xdr:row>
      <xdr:rowOff>151674</xdr:rowOff>
    </xdr:to>
    <xdr:sp macro="" textlink="">
      <xdr:nvSpPr>
        <xdr:cNvPr id="278" name="円/楕円 277"/>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136451</xdr:rowOff>
    </xdr:from>
    <xdr:ext cx="762000" cy="259045"/>
    <xdr:sp macro="" textlink="">
      <xdr:nvSpPr>
        <xdr:cNvPr id="279" name="テキスト ボックス 278"/>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82731</xdr:rowOff>
    </xdr:from>
    <xdr:to>
      <xdr:col>19</xdr:col>
      <xdr:colOff>6350</xdr:colOff>
      <xdr:row>59</xdr:row>
      <xdr:rowOff>12881</xdr:rowOff>
    </xdr:to>
    <xdr:sp macro="" textlink="">
      <xdr:nvSpPr>
        <xdr:cNvPr id="280" name="円/楕円 279"/>
        <xdr:cNvSpPr/>
      </xdr:nvSpPr>
      <xdr:spPr>
        <a:xfrm>
          <a:off x="12954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169108</xdr:rowOff>
    </xdr:from>
    <xdr:ext cx="762000" cy="259045"/>
    <xdr:sp macro="" textlink="">
      <xdr:nvSpPr>
        <xdr:cNvPr id="281" name="テキスト ボックス 280"/>
        <xdr:cNvSpPr txBox="1"/>
      </xdr:nvSpPr>
      <xdr:spPr>
        <a:xfrm>
          <a:off x="12623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昨年とほぼ横ばいとなり、類似団体、全国平均、県平均のいずれよりも高水準で推移している。しかし、一部事務組合等への負担金については縮減が困難なことから、各種団体への運営補助金等を抜本的に見直し、公的負担の適正化に努めるとともに、事業の見直し等により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161290</xdr:rowOff>
    </xdr:to>
    <xdr:cxnSp macro="">
      <xdr:nvCxnSpPr>
        <xdr:cNvPr id="311" name="直線コネクタ 310"/>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21844</xdr:rowOff>
    </xdr:to>
    <xdr:cxnSp macro="">
      <xdr:nvCxnSpPr>
        <xdr:cNvPr id="314" name="直線コネクタ 313"/>
        <xdr:cNvCxnSpPr/>
      </xdr:nvCxnSpPr>
      <xdr:spPr>
        <a:xfrm flipV="1">
          <a:off x="14782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21844</xdr:rowOff>
    </xdr:to>
    <xdr:cxnSp macro="">
      <xdr:nvCxnSpPr>
        <xdr:cNvPr id="317" name="直線コネクタ 316"/>
        <xdr:cNvCxnSpPr/>
      </xdr:nvCxnSpPr>
      <xdr:spPr>
        <a:xfrm>
          <a:off x="13893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147574</xdr:rowOff>
    </xdr:to>
    <xdr:cxnSp macro="">
      <xdr:nvCxnSpPr>
        <xdr:cNvPr id="320" name="直線コネクタ 319"/>
        <xdr:cNvCxnSpPr/>
      </xdr:nvCxnSpPr>
      <xdr:spPr>
        <a:xfrm>
          <a:off x="13004800" y="6107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30" name="円/楕円 32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31"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2" name="円/楕円 331"/>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3" name="テキスト ボックス 332"/>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4" name="円/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8" name="円/楕円 33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9" name="テキスト ボックス 33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年度以降小学校校舎改築事業、耐震補強工事等大規模事業を集中して実施しており、今後も石動駅周辺整備事業をはじめとした大型事業が多数予定されているため、公債費は増加する見込みである。</a:t>
          </a:r>
          <a:endParaRPr kumimoji="1" lang="en-US" altLang="ja-JP" sz="1300">
            <a:latin typeface="ＭＳ Ｐゴシック"/>
          </a:endParaRPr>
        </a:p>
        <a:p>
          <a:r>
            <a:rPr kumimoji="1" lang="ja-JP" altLang="en-US" sz="1300">
              <a:latin typeface="ＭＳ Ｐゴシック"/>
            </a:rPr>
            <a:t>　また、基金残高も減少傾向にあることから、事業の優先順位を踏まえた取捨選択や、地方債の新規発行を伴う普通建設事業の抑制に努めていく。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149860</xdr:rowOff>
    </xdr:to>
    <xdr:cxnSp macro="">
      <xdr:nvCxnSpPr>
        <xdr:cNvPr id="372" name="直線コネクタ 371"/>
        <xdr:cNvCxnSpPr/>
      </xdr:nvCxnSpPr>
      <xdr:spPr>
        <a:xfrm>
          <a:off x="3987800" y="12799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111760</xdr:rowOff>
    </xdr:to>
    <xdr:cxnSp macro="">
      <xdr:nvCxnSpPr>
        <xdr:cNvPr id="375" name="直線コネクタ 374"/>
        <xdr:cNvCxnSpPr/>
      </xdr:nvCxnSpPr>
      <xdr:spPr>
        <a:xfrm>
          <a:off x="3098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104140</xdr:rowOff>
    </xdr:to>
    <xdr:cxnSp macro="">
      <xdr:nvCxnSpPr>
        <xdr:cNvPr id="378" name="直線コネクタ 377"/>
        <xdr:cNvCxnSpPr/>
      </xdr:nvCxnSpPr>
      <xdr:spPr>
        <a:xfrm>
          <a:off x="2209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142240</xdr:rowOff>
    </xdr:to>
    <xdr:cxnSp macro="">
      <xdr:nvCxnSpPr>
        <xdr:cNvPr id="381" name="直線コネクタ 380"/>
        <xdr:cNvCxnSpPr/>
      </xdr:nvCxnSpPr>
      <xdr:spPr>
        <a:xfrm flipV="1">
          <a:off x="1320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1" name="円/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3" name="円/楕円 392"/>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4" name="テキスト ボックス 393"/>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95" name="円/楕円 394"/>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6" name="テキスト ボックス 395"/>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97" name="円/楕円 396"/>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98" name="テキスト ボックス 397"/>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99" name="円/楕円 398"/>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400" name="テキスト ボックス 399"/>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2.1</a:t>
          </a:r>
          <a:r>
            <a:rPr kumimoji="1" lang="ja-JP" altLang="en-US" sz="1300">
              <a:latin typeface="ＭＳ Ｐゴシック"/>
            </a:rPr>
            <a:t>％の増加となったが、類似団体、全国平均と比べ高水準で推移している。増加の主な要因は、扶助費及び物件費において、前年よりも経常収支比率が増加したことによる。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baseline="0">
              <a:solidFill>
                <a:schemeClr val="dk1"/>
              </a:solidFill>
              <a:effectLst/>
              <a:latin typeface="+mn-lt"/>
              <a:ea typeface="+mn-ea"/>
              <a:cs typeface="+mn-cs"/>
            </a:rPr>
            <a:t>今後も、引き続き職員数の適正化を図</a:t>
          </a:r>
          <a:r>
            <a:rPr kumimoji="1" lang="ja-JP" altLang="en-US" sz="1200" baseline="0">
              <a:solidFill>
                <a:schemeClr val="dk1"/>
              </a:solidFill>
              <a:effectLst/>
              <a:latin typeface="+mn-lt"/>
              <a:ea typeface="+mn-ea"/>
              <a:cs typeface="+mn-cs"/>
            </a:rPr>
            <a:t>り人件費の縮小に努め、</a:t>
          </a:r>
          <a:r>
            <a:rPr kumimoji="1" lang="ja-JP" altLang="ja-JP" sz="1200" baseline="0">
              <a:solidFill>
                <a:schemeClr val="dk1"/>
              </a:solidFill>
              <a:effectLst/>
              <a:latin typeface="+mn-lt"/>
              <a:ea typeface="+mn-ea"/>
              <a:cs typeface="+mn-cs"/>
            </a:rPr>
            <a:t>事務の簡素化、合理化</a:t>
          </a:r>
          <a:r>
            <a:rPr kumimoji="1" lang="ja-JP" altLang="en-US" sz="1200" baseline="0">
              <a:solidFill>
                <a:schemeClr val="dk1"/>
              </a:solidFill>
              <a:effectLst/>
              <a:latin typeface="+mn-lt"/>
              <a:ea typeface="+mn-ea"/>
              <a:cs typeface="+mn-cs"/>
            </a:rPr>
            <a:t>等の事業の見直しを行う。また、引き続き人口減少が見込まれるため、類似する施設の統廃合等を進め、事務事業について、計画的な廃止、縮小を検討し、経費の削減に努める。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76</xdr:row>
      <xdr:rowOff>72137</xdr:rowOff>
    </xdr:to>
    <xdr:cxnSp macro="">
      <xdr:nvCxnSpPr>
        <xdr:cNvPr id="431" name="直線コネクタ 430"/>
        <xdr:cNvCxnSpPr/>
      </xdr:nvCxnSpPr>
      <xdr:spPr>
        <a:xfrm>
          <a:off x="15671800" y="130063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99568</xdr:rowOff>
    </xdr:to>
    <xdr:cxnSp macro="">
      <xdr:nvCxnSpPr>
        <xdr:cNvPr id="434" name="直線コネクタ 433"/>
        <xdr:cNvCxnSpPr/>
      </xdr:nvCxnSpPr>
      <xdr:spPr>
        <a:xfrm flipV="1">
          <a:off x="14782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76</xdr:row>
      <xdr:rowOff>99568</xdr:rowOff>
    </xdr:to>
    <xdr:cxnSp macro="">
      <xdr:nvCxnSpPr>
        <xdr:cNvPr id="437" name="直線コネクタ 436"/>
        <xdr:cNvCxnSpPr/>
      </xdr:nvCxnSpPr>
      <xdr:spPr>
        <a:xfrm>
          <a:off x="13893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90424</xdr:rowOff>
    </xdr:to>
    <xdr:cxnSp macro="">
      <xdr:nvCxnSpPr>
        <xdr:cNvPr id="440" name="直線コネクタ 439"/>
        <xdr:cNvCxnSpPr/>
      </xdr:nvCxnSpPr>
      <xdr:spPr>
        <a:xfrm>
          <a:off x="13004800" y="13111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50" name="円/楕円 449"/>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1"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96774</xdr:rowOff>
    </xdr:from>
    <xdr:to>
      <xdr:col>22</xdr:col>
      <xdr:colOff>615950</xdr:colOff>
      <xdr:row>76</xdr:row>
      <xdr:rowOff>26924</xdr:rowOff>
    </xdr:to>
    <xdr:sp macro="" textlink="">
      <xdr:nvSpPr>
        <xdr:cNvPr id="452" name="円/楕円 451"/>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37101</xdr:rowOff>
    </xdr:from>
    <xdr:ext cx="736600" cy="259045"/>
    <xdr:sp macro="" textlink="">
      <xdr:nvSpPr>
        <xdr:cNvPr id="453" name="テキスト ボックス 452"/>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4" name="円/楕円 453"/>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135145</xdr:rowOff>
    </xdr:from>
    <xdr:ext cx="762000" cy="259045"/>
    <xdr:sp macro="" textlink="">
      <xdr:nvSpPr>
        <xdr:cNvPr id="455" name="テキスト ボックス 454"/>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6" name="円/楕円 455"/>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126001</xdr:rowOff>
    </xdr:from>
    <xdr:ext cx="762000" cy="259045"/>
    <xdr:sp macro="" textlink="">
      <xdr:nvSpPr>
        <xdr:cNvPr id="457" name="テキスト ボックス 456"/>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8" name="円/楕円 457"/>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9" name="テキスト ボックス 45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富山県小矢部市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66402</xdr:rowOff>
    </xdr:from>
    <xdr:to>
      <xdr:col>4</xdr:col>
      <xdr:colOff>1117600</xdr:colOff>
      <xdr:row>17</xdr:row>
      <xdr:rowOff>832</xdr:rowOff>
    </xdr:to>
    <xdr:cxnSp macro="">
      <xdr:nvCxnSpPr>
        <xdr:cNvPr id="50" name="直線コネクタ 49"/>
        <xdr:cNvCxnSpPr/>
      </xdr:nvCxnSpPr>
      <xdr:spPr bwMode="auto">
        <a:xfrm flipV="1">
          <a:off x="5003800" y="2857227"/>
          <a:ext cx="647700" cy="10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140868</xdr:rowOff>
    </xdr:from>
    <xdr:to>
      <xdr:col>4</xdr:col>
      <xdr:colOff>469900</xdr:colOff>
      <xdr:row>17</xdr:row>
      <xdr:rowOff>832</xdr:rowOff>
    </xdr:to>
    <xdr:cxnSp macro="">
      <xdr:nvCxnSpPr>
        <xdr:cNvPr id="53" name="直線コネクタ 52"/>
        <xdr:cNvCxnSpPr/>
      </xdr:nvCxnSpPr>
      <xdr:spPr bwMode="auto">
        <a:xfrm>
          <a:off x="4305300" y="2931693"/>
          <a:ext cx="698500" cy="3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140868</xdr:rowOff>
    </xdr:from>
    <xdr:to>
      <xdr:col>3</xdr:col>
      <xdr:colOff>904875</xdr:colOff>
      <xdr:row>16</xdr:row>
      <xdr:rowOff>169710</xdr:rowOff>
    </xdr:to>
    <xdr:cxnSp macro="">
      <xdr:nvCxnSpPr>
        <xdr:cNvPr id="56" name="直線コネクタ 55"/>
        <xdr:cNvCxnSpPr/>
      </xdr:nvCxnSpPr>
      <xdr:spPr bwMode="auto">
        <a:xfrm flipV="1">
          <a:off x="3606800" y="2931693"/>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128886</xdr:rowOff>
    </xdr:from>
    <xdr:to>
      <xdr:col>3</xdr:col>
      <xdr:colOff>206375</xdr:colOff>
      <xdr:row>16</xdr:row>
      <xdr:rowOff>169710</xdr:rowOff>
    </xdr:to>
    <xdr:cxnSp macro="">
      <xdr:nvCxnSpPr>
        <xdr:cNvPr id="59" name="直線コネクタ 58"/>
        <xdr:cNvCxnSpPr/>
      </xdr:nvCxnSpPr>
      <xdr:spPr bwMode="auto">
        <a:xfrm>
          <a:off x="2908300" y="2919711"/>
          <a:ext cx="698500" cy="40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15602</xdr:rowOff>
    </xdr:from>
    <xdr:to>
      <xdr:col>5</xdr:col>
      <xdr:colOff>34925</xdr:colOff>
      <xdr:row>16</xdr:row>
      <xdr:rowOff>117202</xdr:rowOff>
    </xdr:to>
    <xdr:sp macro="" textlink="">
      <xdr:nvSpPr>
        <xdr:cNvPr id="69" name="円/楕円 68"/>
        <xdr:cNvSpPr/>
      </xdr:nvSpPr>
      <xdr:spPr bwMode="auto">
        <a:xfrm>
          <a:off x="5600700" y="28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159129</xdr:rowOff>
    </xdr:from>
    <xdr:ext cx="762000" cy="259045"/>
    <xdr:sp macro="" textlink="">
      <xdr:nvSpPr>
        <xdr:cNvPr id="70" name="人口1人当たり決算額の推移該当値テキスト130"/>
        <xdr:cNvSpPr txBox="1"/>
      </xdr:nvSpPr>
      <xdr:spPr>
        <a:xfrm>
          <a:off x="5740400" y="277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121482</xdr:rowOff>
    </xdr:from>
    <xdr:to>
      <xdr:col>4</xdr:col>
      <xdr:colOff>520700</xdr:colOff>
      <xdr:row>17</xdr:row>
      <xdr:rowOff>51632</xdr:rowOff>
    </xdr:to>
    <xdr:sp macro="" textlink="">
      <xdr:nvSpPr>
        <xdr:cNvPr id="71" name="円/楕円 70"/>
        <xdr:cNvSpPr/>
      </xdr:nvSpPr>
      <xdr:spPr bwMode="auto">
        <a:xfrm>
          <a:off x="4953000" y="29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36409</xdr:rowOff>
    </xdr:from>
    <xdr:ext cx="736600" cy="259045"/>
    <xdr:sp macro="" textlink="">
      <xdr:nvSpPr>
        <xdr:cNvPr id="72" name="テキスト ボックス 71"/>
        <xdr:cNvSpPr txBox="1"/>
      </xdr:nvSpPr>
      <xdr:spPr>
        <a:xfrm>
          <a:off x="4622800" y="299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90068</xdr:rowOff>
    </xdr:from>
    <xdr:to>
      <xdr:col>3</xdr:col>
      <xdr:colOff>955675</xdr:colOff>
      <xdr:row>17</xdr:row>
      <xdr:rowOff>20218</xdr:rowOff>
    </xdr:to>
    <xdr:sp macro="" textlink="">
      <xdr:nvSpPr>
        <xdr:cNvPr id="73" name="円/楕円 72"/>
        <xdr:cNvSpPr/>
      </xdr:nvSpPr>
      <xdr:spPr bwMode="auto">
        <a:xfrm>
          <a:off x="4254500" y="288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4995</xdr:rowOff>
    </xdr:from>
    <xdr:ext cx="762000" cy="259045"/>
    <xdr:sp macro="" textlink="">
      <xdr:nvSpPr>
        <xdr:cNvPr id="74" name="テキスト ボックス 73"/>
        <xdr:cNvSpPr txBox="1"/>
      </xdr:nvSpPr>
      <xdr:spPr>
        <a:xfrm>
          <a:off x="3924300" y="296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72,772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118910</xdr:rowOff>
    </xdr:from>
    <xdr:to>
      <xdr:col>3</xdr:col>
      <xdr:colOff>257175</xdr:colOff>
      <xdr:row>17</xdr:row>
      <xdr:rowOff>49060</xdr:rowOff>
    </xdr:to>
    <xdr:sp macro="" textlink="">
      <xdr:nvSpPr>
        <xdr:cNvPr id="75" name="円/楕円 74"/>
        <xdr:cNvSpPr/>
      </xdr:nvSpPr>
      <xdr:spPr bwMode="auto">
        <a:xfrm>
          <a:off x="3556000" y="290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33837</xdr:rowOff>
    </xdr:from>
    <xdr:ext cx="762000" cy="259045"/>
    <xdr:sp macro="" textlink="">
      <xdr:nvSpPr>
        <xdr:cNvPr id="76" name="テキスト ボックス 75"/>
        <xdr:cNvSpPr txBox="1"/>
      </xdr:nvSpPr>
      <xdr:spPr>
        <a:xfrm>
          <a:off x="3225800" y="299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78086</xdr:rowOff>
    </xdr:from>
    <xdr:to>
      <xdr:col>2</xdr:col>
      <xdr:colOff>692150</xdr:colOff>
      <xdr:row>17</xdr:row>
      <xdr:rowOff>8236</xdr:rowOff>
    </xdr:to>
    <xdr:sp macro="" textlink="">
      <xdr:nvSpPr>
        <xdr:cNvPr id="77" name="円/楕円 76"/>
        <xdr:cNvSpPr/>
      </xdr:nvSpPr>
      <xdr:spPr bwMode="auto">
        <a:xfrm>
          <a:off x="2857500" y="286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164463</xdr:rowOff>
    </xdr:from>
    <xdr:ext cx="762000" cy="259045"/>
    <xdr:sp macro="" textlink="">
      <xdr:nvSpPr>
        <xdr:cNvPr id="78" name="テキスト ボックス 77"/>
        <xdr:cNvSpPr txBox="1"/>
      </xdr:nvSpPr>
      <xdr:spPr>
        <a:xfrm>
          <a:off x="2527300" y="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81760</xdr:rowOff>
    </xdr:from>
    <xdr:to>
      <xdr:col>4</xdr:col>
      <xdr:colOff>1117600</xdr:colOff>
      <xdr:row>35</xdr:row>
      <xdr:rowOff>93373</xdr:rowOff>
    </xdr:to>
    <xdr:cxnSp macro="">
      <xdr:nvCxnSpPr>
        <xdr:cNvPr id="110" name="直線コネクタ 109"/>
        <xdr:cNvCxnSpPr/>
      </xdr:nvCxnSpPr>
      <xdr:spPr bwMode="auto">
        <a:xfrm flipV="1">
          <a:off x="5003800" y="6692110"/>
          <a:ext cx="6477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93373</xdr:rowOff>
    </xdr:from>
    <xdr:to>
      <xdr:col>4</xdr:col>
      <xdr:colOff>469900</xdr:colOff>
      <xdr:row>35</xdr:row>
      <xdr:rowOff>186573</xdr:rowOff>
    </xdr:to>
    <xdr:cxnSp macro="">
      <xdr:nvCxnSpPr>
        <xdr:cNvPr id="113" name="直線コネクタ 112"/>
        <xdr:cNvCxnSpPr/>
      </xdr:nvCxnSpPr>
      <xdr:spPr bwMode="auto">
        <a:xfrm flipV="1">
          <a:off x="4305300" y="6703723"/>
          <a:ext cx="698500" cy="9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173155</xdr:rowOff>
    </xdr:from>
    <xdr:to>
      <xdr:col>3</xdr:col>
      <xdr:colOff>904875</xdr:colOff>
      <xdr:row>35</xdr:row>
      <xdr:rowOff>186573</xdr:rowOff>
    </xdr:to>
    <xdr:cxnSp macro="">
      <xdr:nvCxnSpPr>
        <xdr:cNvPr id="116" name="直線コネクタ 115"/>
        <xdr:cNvCxnSpPr/>
      </xdr:nvCxnSpPr>
      <xdr:spPr bwMode="auto">
        <a:xfrm>
          <a:off x="3606800" y="6783505"/>
          <a:ext cx="698500" cy="1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58557</xdr:rowOff>
    </xdr:from>
    <xdr:to>
      <xdr:col>3</xdr:col>
      <xdr:colOff>206375</xdr:colOff>
      <xdr:row>35</xdr:row>
      <xdr:rowOff>173155</xdr:rowOff>
    </xdr:to>
    <xdr:cxnSp macro="">
      <xdr:nvCxnSpPr>
        <xdr:cNvPr id="119" name="直線コネクタ 118"/>
        <xdr:cNvCxnSpPr/>
      </xdr:nvCxnSpPr>
      <xdr:spPr bwMode="auto">
        <a:xfrm>
          <a:off x="2908300" y="6668907"/>
          <a:ext cx="698500" cy="1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30960</xdr:rowOff>
    </xdr:from>
    <xdr:to>
      <xdr:col>5</xdr:col>
      <xdr:colOff>34925</xdr:colOff>
      <xdr:row>35</xdr:row>
      <xdr:rowOff>132560</xdr:rowOff>
    </xdr:to>
    <xdr:sp macro="" textlink="">
      <xdr:nvSpPr>
        <xdr:cNvPr id="129" name="円/楕円 128"/>
        <xdr:cNvSpPr/>
      </xdr:nvSpPr>
      <xdr:spPr bwMode="auto">
        <a:xfrm>
          <a:off x="56007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218937</xdr:rowOff>
    </xdr:from>
    <xdr:ext cx="762000" cy="259045"/>
    <xdr:sp macro="" textlink="">
      <xdr:nvSpPr>
        <xdr:cNvPr id="130" name="人口1人当たり決算額の推移該当値テキスト445"/>
        <xdr:cNvSpPr txBox="1"/>
      </xdr:nvSpPr>
      <xdr:spPr>
        <a:xfrm>
          <a:off x="5740400" y="64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42573</xdr:rowOff>
    </xdr:from>
    <xdr:to>
      <xdr:col>4</xdr:col>
      <xdr:colOff>520700</xdr:colOff>
      <xdr:row>35</xdr:row>
      <xdr:rowOff>144173</xdr:rowOff>
    </xdr:to>
    <xdr:sp macro="" textlink="">
      <xdr:nvSpPr>
        <xdr:cNvPr id="131" name="円/楕円 130"/>
        <xdr:cNvSpPr/>
      </xdr:nvSpPr>
      <xdr:spPr bwMode="auto">
        <a:xfrm>
          <a:off x="4953000" y="665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154350</xdr:rowOff>
    </xdr:from>
    <xdr:ext cx="736600" cy="259045"/>
    <xdr:sp macro="" textlink="">
      <xdr:nvSpPr>
        <xdr:cNvPr id="132" name="テキスト ボックス 131"/>
        <xdr:cNvSpPr txBox="1"/>
      </xdr:nvSpPr>
      <xdr:spPr>
        <a:xfrm>
          <a:off x="4622800" y="642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135773</xdr:rowOff>
    </xdr:from>
    <xdr:to>
      <xdr:col>3</xdr:col>
      <xdr:colOff>955675</xdr:colOff>
      <xdr:row>35</xdr:row>
      <xdr:rowOff>237373</xdr:rowOff>
    </xdr:to>
    <xdr:sp macro="" textlink="">
      <xdr:nvSpPr>
        <xdr:cNvPr id="133" name="円/楕円 132"/>
        <xdr:cNvSpPr/>
      </xdr:nvSpPr>
      <xdr:spPr bwMode="auto">
        <a:xfrm>
          <a:off x="4254500" y="674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247550</xdr:rowOff>
    </xdr:from>
    <xdr:ext cx="762000" cy="259045"/>
    <xdr:sp macro="" textlink="">
      <xdr:nvSpPr>
        <xdr:cNvPr id="134" name="テキスト ボックス 133"/>
        <xdr:cNvSpPr txBox="1"/>
      </xdr:nvSpPr>
      <xdr:spPr>
        <a:xfrm>
          <a:off x="3924300" y="65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122355</xdr:rowOff>
    </xdr:from>
    <xdr:to>
      <xdr:col>3</xdr:col>
      <xdr:colOff>257175</xdr:colOff>
      <xdr:row>35</xdr:row>
      <xdr:rowOff>223955</xdr:rowOff>
    </xdr:to>
    <xdr:sp macro="" textlink="">
      <xdr:nvSpPr>
        <xdr:cNvPr id="135" name="円/楕円 134"/>
        <xdr:cNvSpPr/>
      </xdr:nvSpPr>
      <xdr:spPr bwMode="auto">
        <a:xfrm>
          <a:off x="3556000" y="673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234132</xdr:rowOff>
    </xdr:from>
    <xdr:ext cx="762000" cy="259045"/>
    <xdr:sp macro="" textlink="">
      <xdr:nvSpPr>
        <xdr:cNvPr id="136" name="テキスト ボックス 135"/>
        <xdr:cNvSpPr txBox="1"/>
      </xdr:nvSpPr>
      <xdr:spPr>
        <a:xfrm>
          <a:off x="3225800" y="65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7757</xdr:rowOff>
    </xdr:from>
    <xdr:to>
      <xdr:col>2</xdr:col>
      <xdr:colOff>692150</xdr:colOff>
      <xdr:row>35</xdr:row>
      <xdr:rowOff>109357</xdr:rowOff>
    </xdr:to>
    <xdr:sp macro="" textlink="">
      <xdr:nvSpPr>
        <xdr:cNvPr id="137" name="円/楕円 136"/>
        <xdr:cNvSpPr/>
      </xdr:nvSpPr>
      <xdr:spPr bwMode="auto">
        <a:xfrm>
          <a:off x="2857500" y="661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119534</xdr:rowOff>
    </xdr:from>
    <xdr:ext cx="762000" cy="259045"/>
    <xdr:sp macro="" textlink="">
      <xdr:nvSpPr>
        <xdr:cNvPr id="138" name="テキスト ボックス 137"/>
        <xdr:cNvSpPr txBox="1"/>
      </xdr:nvSpPr>
      <xdr:spPr>
        <a:xfrm>
          <a:off x="2527300" y="638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146421</xdr:rowOff>
    </xdr:from>
    <xdr:to>
      <xdr:col>6</xdr:col>
      <xdr:colOff>511175</xdr:colOff>
      <xdr:row>35</xdr:row>
      <xdr:rowOff>157554</xdr:rowOff>
    </xdr:to>
    <xdr:cxnSp macro="">
      <xdr:nvCxnSpPr>
        <xdr:cNvPr id="59" name="直線コネクタ 58"/>
        <xdr:cNvCxnSpPr/>
      </xdr:nvCxnSpPr>
      <xdr:spPr>
        <a:xfrm flipV="1">
          <a:off x="3797300" y="6147171"/>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149233</xdr:rowOff>
    </xdr:from>
    <xdr:to>
      <xdr:col>5</xdr:col>
      <xdr:colOff>358775</xdr:colOff>
      <xdr:row>35</xdr:row>
      <xdr:rowOff>157554</xdr:rowOff>
    </xdr:to>
    <xdr:cxnSp macro="">
      <xdr:nvCxnSpPr>
        <xdr:cNvPr id="62" name="直線コネクタ 61"/>
        <xdr:cNvCxnSpPr/>
      </xdr:nvCxnSpPr>
      <xdr:spPr>
        <a:xfrm>
          <a:off x="2908300" y="6149983"/>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149233</xdr:rowOff>
    </xdr:from>
    <xdr:to>
      <xdr:col>4</xdr:col>
      <xdr:colOff>155575</xdr:colOff>
      <xdr:row>36</xdr:row>
      <xdr:rowOff>48214</xdr:rowOff>
    </xdr:to>
    <xdr:cxnSp macro="">
      <xdr:nvCxnSpPr>
        <xdr:cNvPr id="65" name="直線コネクタ 64"/>
        <xdr:cNvCxnSpPr/>
      </xdr:nvCxnSpPr>
      <xdr:spPr>
        <a:xfrm flipV="1">
          <a:off x="2019300" y="6149983"/>
          <a:ext cx="8890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8575</xdr:rowOff>
    </xdr:from>
    <xdr:to>
      <xdr:col>2</xdr:col>
      <xdr:colOff>638175</xdr:colOff>
      <xdr:row>36</xdr:row>
      <xdr:rowOff>48214</xdr:rowOff>
    </xdr:to>
    <xdr:cxnSp macro="">
      <xdr:nvCxnSpPr>
        <xdr:cNvPr id="68" name="直線コネクタ 67"/>
        <xdr:cNvCxnSpPr/>
      </xdr:nvCxnSpPr>
      <xdr:spPr>
        <a:xfrm>
          <a:off x="1130300" y="618077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95621</xdr:rowOff>
    </xdr:from>
    <xdr:to>
      <xdr:col>6</xdr:col>
      <xdr:colOff>561975</xdr:colOff>
      <xdr:row>36</xdr:row>
      <xdr:rowOff>25771</xdr:rowOff>
    </xdr:to>
    <xdr:sp macro="" textlink="">
      <xdr:nvSpPr>
        <xdr:cNvPr id="78" name="円/楕円 77"/>
        <xdr:cNvSpPr/>
      </xdr:nvSpPr>
      <xdr:spPr>
        <a:xfrm>
          <a:off x="4584700" y="60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74048</xdr:rowOff>
    </xdr:from>
    <xdr:ext cx="534377" cy="259045"/>
    <xdr:sp macro="" textlink="">
      <xdr:nvSpPr>
        <xdr:cNvPr id="79" name="人件費該当値テキスト"/>
        <xdr:cNvSpPr txBox="1"/>
      </xdr:nvSpPr>
      <xdr:spPr>
        <a:xfrm>
          <a:off x="4686300" y="60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106754</xdr:rowOff>
    </xdr:from>
    <xdr:to>
      <xdr:col>5</xdr:col>
      <xdr:colOff>409575</xdr:colOff>
      <xdr:row>36</xdr:row>
      <xdr:rowOff>36904</xdr:rowOff>
    </xdr:to>
    <xdr:sp macro="" textlink="">
      <xdr:nvSpPr>
        <xdr:cNvPr id="80" name="円/楕円 79"/>
        <xdr:cNvSpPr/>
      </xdr:nvSpPr>
      <xdr:spPr>
        <a:xfrm>
          <a:off x="3746500" y="61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28031</xdr:rowOff>
    </xdr:from>
    <xdr:ext cx="534377" cy="259045"/>
    <xdr:sp macro="" textlink="">
      <xdr:nvSpPr>
        <xdr:cNvPr id="81" name="テキスト ボックス 80"/>
        <xdr:cNvSpPr txBox="1"/>
      </xdr:nvSpPr>
      <xdr:spPr>
        <a:xfrm>
          <a:off x="3530111" y="62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98433</xdr:rowOff>
    </xdr:from>
    <xdr:to>
      <xdr:col>4</xdr:col>
      <xdr:colOff>206375</xdr:colOff>
      <xdr:row>36</xdr:row>
      <xdr:rowOff>28583</xdr:rowOff>
    </xdr:to>
    <xdr:sp macro="" textlink="">
      <xdr:nvSpPr>
        <xdr:cNvPr id="82" name="円/楕円 81"/>
        <xdr:cNvSpPr/>
      </xdr:nvSpPr>
      <xdr:spPr>
        <a:xfrm>
          <a:off x="2857500" y="60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19710</xdr:rowOff>
    </xdr:from>
    <xdr:ext cx="534377" cy="259045"/>
    <xdr:sp macro="" textlink="">
      <xdr:nvSpPr>
        <xdr:cNvPr id="83" name="テキスト ボックス 82"/>
        <xdr:cNvSpPr txBox="1"/>
      </xdr:nvSpPr>
      <xdr:spPr>
        <a:xfrm>
          <a:off x="2641111" y="61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168864</xdr:rowOff>
    </xdr:from>
    <xdr:to>
      <xdr:col>3</xdr:col>
      <xdr:colOff>3175</xdr:colOff>
      <xdr:row>36</xdr:row>
      <xdr:rowOff>99014</xdr:rowOff>
    </xdr:to>
    <xdr:sp macro="" textlink="">
      <xdr:nvSpPr>
        <xdr:cNvPr id="84" name="円/楕円 83"/>
        <xdr:cNvSpPr/>
      </xdr:nvSpPr>
      <xdr:spPr>
        <a:xfrm>
          <a:off x="1968500" y="61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90141</xdr:rowOff>
    </xdr:from>
    <xdr:ext cx="534377" cy="259045"/>
    <xdr:sp macro="" textlink="">
      <xdr:nvSpPr>
        <xdr:cNvPr id="85" name="テキスト ボックス 84"/>
        <xdr:cNvSpPr txBox="1"/>
      </xdr:nvSpPr>
      <xdr:spPr>
        <a:xfrm>
          <a:off x="1752111" y="62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129225</xdr:rowOff>
    </xdr:from>
    <xdr:to>
      <xdr:col>1</xdr:col>
      <xdr:colOff>485775</xdr:colOff>
      <xdr:row>36</xdr:row>
      <xdr:rowOff>59375</xdr:rowOff>
    </xdr:to>
    <xdr:sp macro="" textlink="">
      <xdr:nvSpPr>
        <xdr:cNvPr id="86" name="円/楕円 85"/>
        <xdr:cNvSpPr/>
      </xdr:nvSpPr>
      <xdr:spPr>
        <a:xfrm>
          <a:off x="1079500" y="61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50502</xdr:rowOff>
    </xdr:from>
    <xdr:ext cx="534377" cy="259045"/>
    <xdr:sp macro="" textlink="">
      <xdr:nvSpPr>
        <xdr:cNvPr id="87" name="テキスト ボックス 86"/>
        <xdr:cNvSpPr txBox="1"/>
      </xdr:nvSpPr>
      <xdr:spPr>
        <a:xfrm>
          <a:off x="863111" y="62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130967</xdr:rowOff>
    </xdr:from>
    <xdr:to>
      <xdr:col>6</xdr:col>
      <xdr:colOff>511175</xdr:colOff>
      <xdr:row>57</xdr:row>
      <xdr:rowOff>139509</xdr:rowOff>
    </xdr:to>
    <xdr:cxnSp macro="">
      <xdr:nvCxnSpPr>
        <xdr:cNvPr id="116" name="直線コネクタ 115"/>
        <xdr:cNvCxnSpPr/>
      </xdr:nvCxnSpPr>
      <xdr:spPr>
        <a:xfrm>
          <a:off x="3797300" y="9903617"/>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130967</xdr:rowOff>
    </xdr:from>
    <xdr:to>
      <xdr:col>5</xdr:col>
      <xdr:colOff>358775</xdr:colOff>
      <xdr:row>57</xdr:row>
      <xdr:rowOff>159512</xdr:rowOff>
    </xdr:to>
    <xdr:cxnSp macro="">
      <xdr:nvCxnSpPr>
        <xdr:cNvPr id="119" name="直線コネクタ 118"/>
        <xdr:cNvCxnSpPr/>
      </xdr:nvCxnSpPr>
      <xdr:spPr>
        <a:xfrm flipV="1">
          <a:off x="2908300" y="9903617"/>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155766</xdr:rowOff>
    </xdr:from>
    <xdr:to>
      <xdr:col>4</xdr:col>
      <xdr:colOff>155575</xdr:colOff>
      <xdr:row>57</xdr:row>
      <xdr:rowOff>159512</xdr:rowOff>
    </xdr:to>
    <xdr:cxnSp macro="">
      <xdr:nvCxnSpPr>
        <xdr:cNvPr id="122" name="直線コネクタ 121"/>
        <xdr:cNvCxnSpPr/>
      </xdr:nvCxnSpPr>
      <xdr:spPr>
        <a:xfrm>
          <a:off x="2019300" y="9928416"/>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155766</xdr:rowOff>
    </xdr:from>
    <xdr:to>
      <xdr:col>2</xdr:col>
      <xdr:colOff>638175</xdr:colOff>
      <xdr:row>57</xdr:row>
      <xdr:rowOff>162594</xdr:rowOff>
    </xdr:to>
    <xdr:cxnSp macro="">
      <xdr:nvCxnSpPr>
        <xdr:cNvPr id="125" name="直線コネクタ 124"/>
        <xdr:cNvCxnSpPr/>
      </xdr:nvCxnSpPr>
      <xdr:spPr>
        <a:xfrm flipV="1">
          <a:off x="1130300" y="9928416"/>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88709</xdr:rowOff>
    </xdr:from>
    <xdr:to>
      <xdr:col>6</xdr:col>
      <xdr:colOff>561975</xdr:colOff>
      <xdr:row>58</xdr:row>
      <xdr:rowOff>18859</xdr:rowOff>
    </xdr:to>
    <xdr:sp macro="" textlink="">
      <xdr:nvSpPr>
        <xdr:cNvPr id="135" name="円/楕円 134"/>
        <xdr:cNvSpPr/>
      </xdr:nvSpPr>
      <xdr:spPr>
        <a:xfrm>
          <a:off x="4584700" y="98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80167</xdr:rowOff>
    </xdr:from>
    <xdr:to>
      <xdr:col>5</xdr:col>
      <xdr:colOff>409575</xdr:colOff>
      <xdr:row>58</xdr:row>
      <xdr:rowOff>10317</xdr:rowOff>
    </xdr:to>
    <xdr:sp macro="" textlink="">
      <xdr:nvSpPr>
        <xdr:cNvPr id="137" name="円/楕円 136"/>
        <xdr:cNvSpPr/>
      </xdr:nvSpPr>
      <xdr:spPr>
        <a:xfrm>
          <a:off x="37465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1444</xdr:rowOff>
    </xdr:from>
    <xdr:ext cx="534377" cy="259045"/>
    <xdr:sp macro="" textlink="">
      <xdr:nvSpPr>
        <xdr:cNvPr id="138" name="テキスト ボックス 137"/>
        <xdr:cNvSpPr txBox="1"/>
      </xdr:nvSpPr>
      <xdr:spPr>
        <a:xfrm>
          <a:off x="3530111" y="99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108712</xdr:rowOff>
    </xdr:from>
    <xdr:to>
      <xdr:col>4</xdr:col>
      <xdr:colOff>206375</xdr:colOff>
      <xdr:row>58</xdr:row>
      <xdr:rowOff>38862</xdr:rowOff>
    </xdr:to>
    <xdr:sp macro="" textlink="">
      <xdr:nvSpPr>
        <xdr:cNvPr id="139" name="円/楕円 138"/>
        <xdr:cNvSpPr/>
      </xdr:nvSpPr>
      <xdr:spPr>
        <a:xfrm>
          <a:off x="2857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29989</xdr:rowOff>
    </xdr:from>
    <xdr:ext cx="534377" cy="259045"/>
    <xdr:sp macro="" textlink="">
      <xdr:nvSpPr>
        <xdr:cNvPr id="140" name="テキスト ボックス 139"/>
        <xdr:cNvSpPr txBox="1"/>
      </xdr:nvSpPr>
      <xdr:spPr>
        <a:xfrm>
          <a:off x="2641111" y="9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104966</xdr:rowOff>
    </xdr:from>
    <xdr:to>
      <xdr:col>3</xdr:col>
      <xdr:colOff>3175</xdr:colOff>
      <xdr:row>58</xdr:row>
      <xdr:rowOff>35116</xdr:rowOff>
    </xdr:to>
    <xdr:sp macro="" textlink="">
      <xdr:nvSpPr>
        <xdr:cNvPr id="141" name="円/楕円 140"/>
        <xdr:cNvSpPr/>
      </xdr:nvSpPr>
      <xdr:spPr>
        <a:xfrm>
          <a:off x="19685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26243</xdr:rowOff>
    </xdr:from>
    <xdr:ext cx="534377" cy="259045"/>
    <xdr:sp macro="" textlink="">
      <xdr:nvSpPr>
        <xdr:cNvPr id="142" name="テキスト ボックス 141"/>
        <xdr:cNvSpPr txBox="1"/>
      </xdr:nvSpPr>
      <xdr:spPr>
        <a:xfrm>
          <a:off x="1752111" y="99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111794</xdr:rowOff>
    </xdr:from>
    <xdr:to>
      <xdr:col>1</xdr:col>
      <xdr:colOff>485775</xdr:colOff>
      <xdr:row>58</xdr:row>
      <xdr:rowOff>41944</xdr:rowOff>
    </xdr:to>
    <xdr:sp macro="" textlink="">
      <xdr:nvSpPr>
        <xdr:cNvPr id="143" name="円/楕円 142"/>
        <xdr:cNvSpPr/>
      </xdr:nvSpPr>
      <xdr:spPr>
        <a:xfrm>
          <a:off x="1079500" y="9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33071</xdr:rowOff>
    </xdr:from>
    <xdr:ext cx="534377" cy="259045"/>
    <xdr:sp macro="" textlink="">
      <xdr:nvSpPr>
        <xdr:cNvPr id="144" name="テキスト ボックス 143"/>
        <xdr:cNvSpPr txBox="1"/>
      </xdr:nvSpPr>
      <xdr:spPr>
        <a:xfrm>
          <a:off x="863111" y="99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54660</xdr:rowOff>
    </xdr:from>
    <xdr:to>
      <xdr:col>6</xdr:col>
      <xdr:colOff>511175</xdr:colOff>
      <xdr:row>77</xdr:row>
      <xdr:rowOff>59843</xdr:rowOff>
    </xdr:to>
    <xdr:cxnSp macro="">
      <xdr:nvCxnSpPr>
        <xdr:cNvPr id="173" name="直線コネクタ 172"/>
        <xdr:cNvCxnSpPr/>
      </xdr:nvCxnSpPr>
      <xdr:spPr>
        <a:xfrm>
          <a:off x="3797300" y="13256310"/>
          <a:ext cx="8382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7835</xdr:rowOff>
    </xdr:from>
    <xdr:to>
      <xdr:col>5</xdr:col>
      <xdr:colOff>358775</xdr:colOff>
      <xdr:row>77</xdr:row>
      <xdr:rowOff>54660</xdr:rowOff>
    </xdr:to>
    <xdr:cxnSp macro="">
      <xdr:nvCxnSpPr>
        <xdr:cNvPr id="176" name="直線コネクタ 175"/>
        <xdr:cNvCxnSpPr/>
      </xdr:nvCxnSpPr>
      <xdr:spPr>
        <a:xfrm>
          <a:off x="2908300" y="13209485"/>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7835</xdr:rowOff>
    </xdr:from>
    <xdr:to>
      <xdr:col>4</xdr:col>
      <xdr:colOff>155575</xdr:colOff>
      <xdr:row>77</xdr:row>
      <xdr:rowOff>120917</xdr:rowOff>
    </xdr:to>
    <xdr:cxnSp macro="">
      <xdr:nvCxnSpPr>
        <xdr:cNvPr id="179" name="直線コネクタ 178"/>
        <xdr:cNvCxnSpPr/>
      </xdr:nvCxnSpPr>
      <xdr:spPr>
        <a:xfrm flipV="1">
          <a:off x="2019300" y="13209485"/>
          <a:ext cx="889000" cy="1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80798</xdr:rowOff>
    </xdr:from>
    <xdr:to>
      <xdr:col>2</xdr:col>
      <xdr:colOff>638175</xdr:colOff>
      <xdr:row>77</xdr:row>
      <xdr:rowOff>120917</xdr:rowOff>
    </xdr:to>
    <xdr:cxnSp macro="">
      <xdr:nvCxnSpPr>
        <xdr:cNvPr id="182" name="直線コネクタ 181"/>
        <xdr:cNvCxnSpPr/>
      </xdr:nvCxnSpPr>
      <xdr:spPr>
        <a:xfrm>
          <a:off x="1130300" y="13282448"/>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9043</xdr:rowOff>
    </xdr:from>
    <xdr:to>
      <xdr:col>6</xdr:col>
      <xdr:colOff>561975</xdr:colOff>
      <xdr:row>77</xdr:row>
      <xdr:rowOff>110643</xdr:rowOff>
    </xdr:to>
    <xdr:sp macro="" textlink="">
      <xdr:nvSpPr>
        <xdr:cNvPr id="192" name="円/楕円 191"/>
        <xdr:cNvSpPr/>
      </xdr:nvSpPr>
      <xdr:spPr>
        <a:xfrm>
          <a:off x="45847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31920</xdr:rowOff>
    </xdr:from>
    <xdr:ext cx="469744" cy="259045"/>
    <xdr:sp macro="" textlink="">
      <xdr:nvSpPr>
        <xdr:cNvPr id="193" name="維持補修費該当値テキスト"/>
        <xdr:cNvSpPr txBox="1"/>
      </xdr:nvSpPr>
      <xdr:spPr>
        <a:xfrm>
          <a:off x="4686300" y="130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3860</xdr:rowOff>
    </xdr:from>
    <xdr:to>
      <xdr:col>5</xdr:col>
      <xdr:colOff>409575</xdr:colOff>
      <xdr:row>77</xdr:row>
      <xdr:rowOff>105460</xdr:rowOff>
    </xdr:to>
    <xdr:sp macro="" textlink="">
      <xdr:nvSpPr>
        <xdr:cNvPr id="194" name="円/楕円 193"/>
        <xdr:cNvSpPr/>
      </xdr:nvSpPr>
      <xdr:spPr>
        <a:xfrm>
          <a:off x="3746500" y="132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121987</xdr:rowOff>
    </xdr:from>
    <xdr:ext cx="469744" cy="259045"/>
    <xdr:sp macro="" textlink="">
      <xdr:nvSpPr>
        <xdr:cNvPr id="195" name="テキスト ボックス 194"/>
        <xdr:cNvSpPr txBox="1"/>
      </xdr:nvSpPr>
      <xdr:spPr>
        <a:xfrm>
          <a:off x="3562427" y="12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128485</xdr:rowOff>
    </xdr:from>
    <xdr:to>
      <xdr:col>4</xdr:col>
      <xdr:colOff>206375</xdr:colOff>
      <xdr:row>77</xdr:row>
      <xdr:rowOff>58635</xdr:rowOff>
    </xdr:to>
    <xdr:sp macro="" textlink="">
      <xdr:nvSpPr>
        <xdr:cNvPr id="196" name="円/楕円 195"/>
        <xdr:cNvSpPr/>
      </xdr:nvSpPr>
      <xdr:spPr>
        <a:xfrm>
          <a:off x="2857500" y="131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75163</xdr:rowOff>
    </xdr:from>
    <xdr:ext cx="469744" cy="259045"/>
    <xdr:sp macro="" textlink="">
      <xdr:nvSpPr>
        <xdr:cNvPr id="197" name="テキスト ボックス 196"/>
        <xdr:cNvSpPr txBox="1"/>
      </xdr:nvSpPr>
      <xdr:spPr>
        <a:xfrm>
          <a:off x="2673427" y="129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70117</xdr:rowOff>
    </xdr:from>
    <xdr:to>
      <xdr:col>3</xdr:col>
      <xdr:colOff>3175</xdr:colOff>
      <xdr:row>78</xdr:row>
      <xdr:rowOff>267</xdr:rowOff>
    </xdr:to>
    <xdr:sp macro="" textlink="">
      <xdr:nvSpPr>
        <xdr:cNvPr id="198" name="円/楕円 197"/>
        <xdr:cNvSpPr/>
      </xdr:nvSpPr>
      <xdr:spPr>
        <a:xfrm>
          <a:off x="1968500" y="132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16794</xdr:rowOff>
    </xdr:from>
    <xdr:ext cx="469744" cy="259045"/>
    <xdr:sp macro="" textlink="">
      <xdr:nvSpPr>
        <xdr:cNvPr id="199" name="テキスト ボックス 198"/>
        <xdr:cNvSpPr txBox="1"/>
      </xdr:nvSpPr>
      <xdr:spPr>
        <a:xfrm>
          <a:off x="1784427" y="130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29998</xdr:rowOff>
    </xdr:from>
    <xdr:to>
      <xdr:col>1</xdr:col>
      <xdr:colOff>485775</xdr:colOff>
      <xdr:row>77</xdr:row>
      <xdr:rowOff>131598</xdr:rowOff>
    </xdr:to>
    <xdr:sp macro="" textlink="">
      <xdr:nvSpPr>
        <xdr:cNvPr id="200" name="円/楕円 199"/>
        <xdr:cNvSpPr/>
      </xdr:nvSpPr>
      <xdr:spPr>
        <a:xfrm>
          <a:off x="1079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148125</xdr:rowOff>
    </xdr:from>
    <xdr:ext cx="469744" cy="259045"/>
    <xdr:sp macro="" textlink="">
      <xdr:nvSpPr>
        <xdr:cNvPr id="201" name="テキスト ボックス 200"/>
        <xdr:cNvSpPr txBox="1"/>
      </xdr:nvSpPr>
      <xdr:spPr>
        <a:xfrm>
          <a:off x="895427" y="130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97961</xdr:rowOff>
    </xdr:from>
    <xdr:to>
      <xdr:col>6</xdr:col>
      <xdr:colOff>511175</xdr:colOff>
      <xdr:row>96</xdr:row>
      <xdr:rowOff>169818</xdr:rowOff>
    </xdr:to>
    <xdr:cxnSp macro="">
      <xdr:nvCxnSpPr>
        <xdr:cNvPr id="231" name="直線コネクタ 230"/>
        <xdr:cNvCxnSpPr/>
      </xdr:nvCxnSpPr>
      <xdr:spPr>
        <a:xfrm flipV="1">
          <a:off x="3797300" y="16557161"/>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169818</xdr:rowOff>
    </xdr:from>
    <xdr:to>
      <xdr:col>5</xdr:col>
      <xdr:colOff>358775</xdr:colOff>
      <xdr:row>97</xdr:row>
      <xdr:rowOff>63215</xdr:rowOff>
    </xdr:to>
    <xdr:cxnSp macro="">
      <xdr:nvCxnSpPr>
        <xdr:cNvPr id="234" name="直線コネクタ 233"/>
        <xdr:cNvCxnSpPr/>
      </xdr:nvCxnSpPr>
      <xdr:spPr>
        <a:xfrm flipV="1">
          <a:off x="2908300" y="16629018"/>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63215</xdr:rowOff>
    </xdr:from>
    <xdr:to>
      <xdr:col>4</xdr:col>
      <xdr:colOff>155575</xdr:colOff>
      <xdr:row>97</xdr:row>
      <xdr:rowOff>120955</xdr:rowOff>
    </xdr:to>
    <xdr:cxnSp macro="">
      <xdr:nvCxnSpPr>
        <xdr:cNvPr id="237" name="直線コネクタ 236"/>
        <xdr:cNvCxnSpPr/>
      </xdr:nvCxnSpPr>
      <xdr:spPr>
        <a:xfrm flipV="1">
          <a:off x="2019300" y="16693865"/>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120955</xdr:rowOff>
    </xdr:from>
    <xdr:to>
      <xdr:col>2</xdr:col>
      <xdr:colOff>638175</xdr:colOff>
      <xdr:row>97</xdr:row>
      <xdr:rowOff>141224</xdr:rowOff>
    </xdr:to>
    <xdr:cxnSp macro="">
      <xdr:nvCxnSpPr>
        <xdr:cNvPr id="240" name="直線コネクタ 239"/>
        <xdr:cNvCxnSpPr/>
      </xdr:nvCxnSpPr>
      <xdr:spPr>
        <a:xfrm flipV="1">
          <a:off x="1130300" y="1675160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47161</xdr:rowOff>
    </xdr:from>
    <xdr:to>
      <xdr:col>6</xdr:col>
      <xdr:colOff>561975</xdr:colOff>
      <xdr:row>96</xdr:row>
      <xdr:rowOff>148761</xdr:rowOff>
    </xdr:to>
    <xdr:sp macro="" textlink="">
      <xdr:nvSpPr>
        <xdr:cNvPr id="250" name="円/楕円 249"/>
        <xdr:cNvSpPr/>
      </xdr:nvSpPr>
      <xdr:spPr>
        <a:xfrm>
          <a:off x="45847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25588</xdr:rowOff>
    </xdr:from>
    <xdr:ext cx="534377" cy="259045"/>
    <xdr:sp macro="" textlink="">
      <xdr:nvSpPr>
        <xdr:cNvPr id="251" name="扶助費該当値テキスト"/>
        <xdr:cNvSpPr txBox="1"/>
      </xdr:nvSpPr>
      <xdr:spPr>
        <a:xfrm>
          <a:off x="4686300" y="164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119018</xdr:rowOff>
    </xdr:from>
    <xdr:to>
      <xdr:col>5</xdr:col>
      <xdr:colOff>409575</xdr:colOff>
      <xdr:row>97</xdr:row>
      <xdr:rowOff>49168</xdr:rowOff>
    </xdr:to>
    <xdr:sp macro="" textlink="">
      <xdr:nvSpPr>
        <xdr:cNvPr id="252" name="円/楕円 251"/>
        <xdr:cNvSpPr/>
      </xdr:nvSpPr>
      <xdr:spPr>
        <a:xfrm>
          <a:off x="3746500" y="16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40295</xdr:rowOff>
    </xdr:from>
    <xdr:ext cx="534377" cy="259045"/>
    <xdr:sp macro="" textlink="">
      <xdr:nvSpPr>
        <xdr:cNvPr id="253" name="テキスト ボックス 252"/>
        <xdr:cNvSpPr txBox="1"/>
      </xdr:nvSpPr>
      <xdr:spPr>
        <a:xfrm>
          <a:off x="3530111" y="16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12415</xdr:rowOff>
    </xdr:from>
    <xdr:to>
      <xdr:col>4</xdr:col>
      <xdr:colOff>206375</xdr:colOff>
      <xdr:row>97</xdr:row>
      <xdr:rowOff>114015</xdr:rowOff>
    </xdr:to>
    <xdr:sp macro="" textlink="">
      <xdr:nvSpPr>
        <xdr:cNvPr id="254" name="円/楕円 253"/>
        <xdr:cNvSpPr/>
      </xdr:nvSpPr>
      <xdr:spPr>
        <a:xfrm>
          <a:off x="2857500" y="1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105142</xdr:rowOff>
    </xdr:from>
    <xdr:ext cx="534377" cy="259045"/>
    <xdr:sp macro="" textlink="">
      <xdr:nvSpPr>
        <xdr:cNvPr id="255" name="テキスト ボックス 254"/>
        <xdr:cNvSpPr txBox="1"/>
      </xdr:nvSpPr>
      <xdr:spPr>
        <a:xfrm>
          <a:off x="2641111" y="167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70155</xdr:rowOff>
    </xdr:from>
    <xdr:to>
      <xdr:col>3</xdr:col>
      <xdr:colOff>3175</xdr:colOff>
      <xdr:row>98</xdr:row>
      <xdr:rowOff>305</xdr:rowOff>
    </xdr:to>
    <xdr:sp macro="" textlink="">
      <xdr:nvSpPr>
        <xdr:cNvPr id="256" name="円/楕円 255"/>
        <xdr:cNvSpPr/>
      </xdr:nvSpPr>
      <xdr:spPr>
        <a:xfrm>
          <a:off x="1968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162882</xdr:rowOff>
    </xdr:from>
    <xdr:ext cx="534377" cy="259045"/>
    <xdr:sp macro="" textlink="">
      <xdr:nvSpPr>
        <xdr:cNvPr id="257" name="テキスト ボックス 256"/>
        <xdr:cNvSpPr txBox="1"/>
      </xdr:nvSpPr>
      <xdr:spPr>
        <a:xfrm>
          <a:off x="1752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90424</xdr:rowOff>
    </xdr:from>
    <xdr:to>
      <xdr:col>1</xdr:col>
      <xdr:colOff>485775</xdr:colOff>
      <xdr:row>98</xdr:row>
      <xdr:rowOff>20574</xdr:rowOff>
    </xdr:to>
    <xdr:sp macro="" textlink="">
      <xdr:nvSpPr>
        <xdr:cNvPr id="258" name="円/楕円 257"/>
        <xdr:cNvSpPr/>
      </xdr:nvSpPr>
      <xdr:spPr>
        <a:xfrm>
          <a:off x="10795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11701</xdr:rowOff>
    </xdr:from>
    <xdr:ext cx="534377" cy="259045"/>
    <xdr:sp macro="" textlink="">
      <xdr:nvSpPr>
        <xdr:cNvPr id="259" name="テキスト ボックス 258"/>
        <xdr:cNvSpPr txBox="1"/>
      </xdr:nvSpPr>
      <xdr:spPr>
        <a:xfrm>
          <a:off x="863111" y="168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89212</xdr:rowOff>
    </xdr:from>
    <xdr:to>
      <xdr:col>15</xdr:col>
      <xdr:colOff>180975</xdr:colOff>
      <xdr:row>35</xdr:row>
      <xdr:rowOff>133278</xdr:rowOff>
    </xdr:to>
    <xdr:cxnSp macro="">
      <xdr:nvCxnSpPr>
        <xdr:cNvPr id="290" name="直線コネクタ 289"/>
        <xdr:cNvCxnSpPr/>
      </xdr:nvCxnSpPr>
      <xdr:spPr>
        <a:xfrm>
          <a:off x="9639300" y="6089962"/>
          <a:ext cx="8382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89212</xdr:rowOff>
    </xdr:from>
    <xdr:to>
      <xdr:col>14</xdr:col>
      <xdr:colOff>28575</xdr:colOff>
      <xdr:row>36</xdr:row>
      <xdr:rowOff>59962</xdr:rowOff>
    </xdr:to>
    <xdr:cxnSp macro="">
      <xdr:nvCxnSpPr>
        <xdr:cNvPr id="293" name="直線コネクタ 292"/>
        <xdr:cNvCxnSpPr/>
      </xdr:nvCxnSpPr>
      <xdr:spPr>
        <a:xfrm flipV="1">
          <a:off x="8750300" y="6089962"/>
          <a:ext cx="889000" cy="1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43329</xdr:rowOff>
    </xdr:from>
    <xdr:to>
      <xdr:col>12</xdr:col>
      <xdr:colOff>511175</xdr:colOff>
      <xdr:row>36</xdr:row>
      <xdr:rowOff>59962</xdr:rowOff>
    </xdr:to>
    <xdr:cxnSp macro="">
      <xdr:nvCxnSpPr>
        <xdr:cNvPr id="296" name="直線コネクタ 295"/>
        <xdr:cNvCxnSpPr/>
      </xdr:nvCxnSpPr>
      <xdr:spPr>
        <a:xfrm>
          <a:off x="7861300" y="621552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43078</xdr:rowOff>
    </xdr:from>
    <xdr:to>
      <xdr:col>11</xdr:col>
      <xdr:colOff>307975</xdr:colOff>
      <xdr:row>36</xdr:row>
      <xdr:rowOff>43329</xdr:rowOff>
    </xdr:to>
    <xdr:cxnSp macro="">
      <xdr:nvCxnSpPr>
        <xdr:cNvPr id="299" name="直線コネクタ 298"/>
        <xdr:cNvCxnSpPr/>
      </xdr:nvCxnSpPr>
      <xdr:spPr>
        <a:xfrm>
          <a:off x="6972300" y="621527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82478</xdr:rowOff>
    </xdr:from>
    <xdr:to>
      <xdr:col>15</xdr:col>
      <xdr:colOff>231775</xdr:colOff>
      <xdr:row>36</xdr:row>
      <xdr:rowOff>12628</xdr:rowOff>
    </xdr:to>
    <xdr:sp macro="" textlink="">
      <xdr:nvSpPr>
        <xdr:cNvPr id="309" name="円/楕円 308"/>
        <xdr:cNvSpPr/>
      </xdr:nvSpPr>
      <xdr:spPr>
        <a:xfrm>
          <a:off x="10426700" y="60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105355</xdr:rowOff>
    </xdr:from>
    <xdr:ext cx="534377" cy="259045"/>
    <xdr:sp macro="" textlink="">
      <xdr:nvSpPr>
        <xdr:cNvPr id="310" name="補助費等該当値テキスト"/>
        <xdr:cNvSpPr txBox="1"/>
      </xdr:nvSpPr>
      <xdr:spPr>
        <a:xfrm>
          <a:off x="10528300" y="59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38412</xdr:rowOff>
    </xdr:from>
    <xdr:to>
      <xdr:col>14</xdr:col>
      <xdr:colOff>79375</xdr:colOff>
      <xdr:row>35</xdr:row>
      <xdr:rowOff>140012</xdr:rowOff>
    </xdr:to>
    <xdr:sp macro="" textlink="">
      <xdr:nvSpPr>
        <xdr:cNvPr id="311" name="円/楕円 310"/>
        <xdr:cNvSpPr/>
      </xdr:nvSpPr>
      <xdr:spPr>
        <a:xfrm>
          <a:off x="9588500" y="60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156539</xdr:rowOff>
    </xdr:from>
    <xdr:ext cx="534377" cy="259045"/>
    <xdr:sp macro="" textlink="">
      <xdr:nvSpPr>
        <xdr:cNvPr id="312" name="テキスト ボックス 311"/>
        <xdr:cNvSpPr txBox="1"/>
      </xdr:nvSpPr>
      <xdr:spPr>
        <a:xfrm>
          <a:off x="9372111" y="58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9162</xdr:rowOff>
    </xdr:from>
    <xdr:to>
      <xdr:col>12</xdr:col>
      <xdr:colOff>561975</xdr:colOff>
      <xdr:row>36</xdr:row>
      <xdr:rowOff>110762</xdr:rowOff>
    </xdr:to>
    <xdr:sp macro="" textlink="">
      <xdr:nvSpPr>
        <xdr:cNvPr id="313" name="円/楕円 312"/>
        <xdr:cNvSpPr/>
      </xdr:nvSpPr>
      <xdr:spPr>
        <a:xfrm>
          <a:off x="8699500" y="61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101889</xdr:rowOff>
    </xdr:from>
    <xdr:ext cx="534377" cy="259045"/>
    <xdr:sp macro="" textlink="">
      <xdr:nvSpPr>
        <xdr:cNvPr id="314" name="テキスト ボックス 313"/>
        <xdr:cNvSpPr txBox="1"/>
      </xdr:nvSpPr>
      <xdr:spPr>
        <a:xfrm>
          <a:off x="8483111" y="62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163979</xdr:rowOff>
    </xdr:from>
    <xdr:to>
      <xdr:col>11</xdr:col>
      <xdr:colOff>358775</xdr:colOff>
      <xdr:row>36</xdr:row>
      <xdr:rowOff>94129</xdr:rowOff>
    </xdr:to>
    <xdr:sp macro="" textlink="">
      <xdr:nvSpPr>
        <xdr:cNvPr id="315" name="円/楕円 314"/>
        <xdr:cNvSpPr/>
      </xdr:nvSpPr>
      <xdr:spPr>
        <a:xfrm>
          <a:off x="7810500" y="61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85256</xdr:rowOff>
    </xdr:from>
    <xdr:ext cx="534377" cy="259045"/>
    <xdr:sp macro="" textlink="">
      <xdr:nvSpPr>
        <xdr:cNvPr id="316" name="テキスト ボックス 315"/>
        <xdr:cNvSpPr txBox="1"/>
      </xdr:nvSpPr>
      <xdr:spPr>
        <a:xfrm>
          <a:off x="7594111" y="62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163728</xdr:rowOff>
    </xdr:from>
    <xdr:to>
      <xdr:col>10</xdr:col>
      <xdr:colOff>155575</xdr:colOff>
      <xdr:row>36</xdr:row>
      <xdr:rowOff>93878</xdr:rowOff>
    </xdr:to>
    <xdr:sp macro="" textlink="">
      <xdr:nvSpPr>
        <xdr:cNvPr id="317" name="円/楕円 316"/>
        <xdr:cNvSpPr/>
      </xdr:nvSpPr>
      <xdr:spPr>
        <a:xfrm>
          <a:off x="6921500" y="61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85005</xdr:rowOff>
    </xdr:from>
    <xdr:ext cx="534377" cy="259045"/>
    <xdr:sp macro="" textlink="">
      <xdr:nvSpPr>
        <xdr:cNvPr id="318" name="テキスト ボックス 317"/>
        <xdr:cNvSpPr txBox="1"/>
      </xdr:nvSpPr>
      <xdr:spPr>
        <a:xfrm>
          <a:off x="6705111" y="62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168799</xdr:rowOff>
    </xdr:from>
    <xdr:to>
      <xdr:col>15</xdr:col>
      <xdr:colOff>180975</xdr:colOff>
      <xdr:row>59</xdr:row>
      <xdr:rowOff>15004</xdr:rowOff>
    </xdr:to>
    <xdr:cxnSp macro="">
      <xdr:nvCxnSpPr>
        <xdr:cNvPr id="349" name="直線コネクタ 348"/>
        <xdr:cNvCxnSpPr/>
      </xdr:nvCxnSpPr>
      <xdr:spPr>
        <a:xfrm>
          <a:off x="9639300" y="10112899"/>
          <a:ext cx="838200" cy="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142786</xdr:rowOff>
    </xdr:from>
    <xdr:to>
      <xdr:col>14</xdr:col>
      <xdr:colOff>28575</xdr:colOff>
      <xdr:row>58</xdr:row>
      <xdr:rowOff>168799</xdr:rowOff>
    </xdr:to>
    <xdr:cxnSp macro="">
      <xdr:nvCxnSpPr>
        <xdr:cNvPr id="352" name="直線コネクタ 351"/>
        <xdr:cNvCxnSpPr/>
      </xdr:nvCxnSpPr>
      <xdr:spPr>
        <a:xfrm>
          <a:off x="8750300" y="10086886"/>
          <a:ext cx="889000" cy="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70067</xdr:rowOff>
    </xdr:from>
    <xdr:to>
      <xdr:col>12</xdr:col>
      <xdr:colOff>511175</xdr:colOff>
      <xdr:row>58</xdr:row>
      <xdr:rowOff>142786</xdr:rowOff>
    </xdr:to>
    <xdr:cxnSp macro="">
      <xdr:nvCxnSpPr>
        <xdr:cNvPr id="355" name="直線コネクタ 354"/>
        <xdr:cNvCxnSpPr/>
      </xdr:nvCxnSpPr>
      <xdr:spPr>
        <a:xfrm>
          <a:off x="7861300" y="10014167"/>
          <a:ext cx="889000" cy="7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70067</xdr:rowOff>
    </xdr:from>
    <xdr:to>
      <xdr:col>11</xdr:col>
      <xdr:colOff>307975</xdr:colOff>
      <xdr:row>58</xdr:row>
      <xdr:rowOff>135108</xdr:rowOff>
    </xdr:to>
    <xdr:cxnSp macro="">
      <xdr:nvCxnSpPr>
        <xdr:cNvPr id="358" name="直線コネクタ 357"/>
        <xdr:cNvCxnSpPr/>
      </xdr:nvCxnSpPr>
      <xdr:spPr>
        <a:xfrm flipV="1">
          <a:off x="6972300" y="10014167"/>
          <a:ext cx="889000" cy="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135654</xdr:rowOff>
    </xdr:from>
    <xdr:to>
      <xdr:col>15</xdr:col>
      <xdr:colOff>231775</xdr:colOff>
      <xdr:row>59</xdr:row>
      <xdr:rowOff>65804</xdr:rowOff>
    </xdr:to>
    <xdr:sp macro="" textlink="">
      <xdr:nvSpPr>
        <xdr:cNvPr id="368" name="円/楕円 367"/>
        <xdr:cNvSpPr/>
      </xdr:nvSpPr>
      <xdr:spPr>
        <a:xfrm>
          <a:off x="10426700" y="100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117999</xdr:rowOff>
    </xdr:from>
    <xdr:to>
      <xdr:col>14</xdr:col>
      <xdr:colOff>79375</xdr:colOff>
      <xdr:row>59</xdr:row>
      <xdr:rowOff>48149</xdr:rowOff>
    </xdr:to>
    <xdr:sp macro="" textlink="">
      <xdr:nvSpPr>
        <xdr:cNvPr id="370" name="円/楕円 369"/>
        <xdr:cNvSpPr/>
      </xdr:nvSpPr>
      <xdr:spPr>
        <a:xfrm>
          <a:off x="9588500" y="100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39276</xdr:rowOff>
    </xdr:from>
    <xdr:ext cx="534377" cy="259045"/>
    <xdr:sp macro="" textlink="">
      <xdr:nvSpPr>
        <xdr:cNvPr id="371" name="テキスト ボックス 370"/>
        <xdr:cNvSpPr txBox="1"/>
      </xdr:nvSpPr>
      <xdr:spPr>
        <a:xfrm>
          <a:off x="9372111" y="101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91986</xdr:rowOff>
    </xdr:from>
    <xdr:to>
      <xdr:col>12</xdr:col>
      <xdr:colOff>561975</xdr:colOff>
      <xdr:row>59</xdr:row>
      <xdr:rowOff>22136</xdr:rowOff>
    </xdr:to>
    <xdr:sp macro="" textlink="">
      <xdr:nvSpPr>
        <xdr:cNvPr id="372" name="円/楕円 371"/>
        <xdr:cNvSpPr/>
      </xdr:nvSpPr>
      <xdr:spPr>
        <a:xfrm>
          <a:off x="8699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13263</xdr:rowOff>
    </xdr:from>
    <xdr:ext cx="534377" cy="259045"/>
    <xdr:sp macro="" textlink="">
      <xdr:nvSpPr>
        <xdr:cNvPr id="373" name="テキスト ボックス 372"/>
        <xdr:cNvSpPr txBox="1"/>
      </xdr:nvSpPr>
      <xdr:spPr>
        <a:xfrm>
          <a:off x="8483111" y="101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19267</xdr:rowOff>
    </xdr:from>
    <xdr:to>
      <xdr:col>11</xdr:col>
      <xdr:colOff>358775</xdr:colOff>
      <xdr:row>58</xdr:row>
      <xdr:rowOff>120867</xdr:rowOff>
    </xdr:to>
    <xdr:sp macro="" textlink="">
      <xdr:nvSpPr>
        <xdr:cNvPr id="374" name="円/楕円 373"/>
        <xdr:cNvSpPr/>
      </xdr:nvSpPr>
      <xdr:spPr>
        <a:xfrm>
          <a:off x="7810500" y="99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137394</xdr:rowOff>
    </xdr:from>
    <xdr:ext cx="599010" cy="259045"/>
    <xdr:sp macro="" textlink="">
      <xdr:nvSpPr>
        <xdr:cNvPr id="375" name="テキスト ボックス 374"/>
        <xdr:cNvSpPr txBox="1"/>
      </xdr:nvSpPr>
      <xdr:spPr>
        <a:xfrm>
          <a:off x="7561794" y="973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84308</xdr:rowOff>
    </xdr:from>
    <xdr:to>
      <xdr:col>10</xdr:col>
      <xdr:colOff>155575</xdr:colOff>
      <xdr:row>59</xdr:row>
      <xdr:rowOff>14458</xdr:rowOff>
    </xdr:to>
    <xdr:sp macro="" textlink="">
      <xdr:nvSpPr>
        <xdr:cNvPr id="376" name="円/楕円 375"/>
        <xdr:cNvSpPr/>
      </xdr:nvSpPr>
      <xdr:spPr>
        <a:xfrm>
          <a:off x="6921500" y="100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30985</xdr:rowOff>
    </xdr:from>
    <xdr:ext cx="534377" cy="259045"/>
    <xdr:sp macro="" textlink="">
      <xdr:nvSpPr>
        <xdr:cNvPr id="377" name="テキスト ボックス 376"/>
        <xdr:cNvSpPr txBox="1"/>
      </xdr:nvSpPr>
      <xdr:spPr>
        <a:xfrm>
          <a:off x="6705111" y="980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46650</xdr:rowOff>
    </xdr:from>
    <xdr:to>
      <xdr:col>15</xdr:col>
      <xdr:colOff>180975</xdr:colOff>
      <xdr:row>79</xdr:row>
      <xdr:rowOff>81187</xdr:rowOff>
    </xdr:to>
    <xdr:cxnSp macro="">
      <xdr:nvCxnSpPr>
        <xdr:cNvPr id="408" name="直線コネクタ 407"/>
        <xdr:cNvCxnSpPr/>
      </xdr:nvCxnSpPr>
      <xdr:spPr>
        <a:xfrm>
          <a:off x="9639300" y="13591200"/>
          <a:ext cx="8382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40270</xdr:rowOff>
    </xdr:from>
    <xdr:to>
      <xdr:col>14</xdr:col>
      <xdr:colOff>28575</xdr:colOff>
      <xdr:row>79</xdr:row>
      <xdr:rowOff>46650</xdr:rowOff>
    </xdr:to>
    <xdr:cxnSp macro="">
      <xdr:nvCxnSpPr>
        <xdr:cNvPr id="411" name="直線コネクタ 410"/>
        <xdr:cNvCxnSpPr/>
      </xdr:nvCxnSpPr>
      <xdr:spPr>
        <a:xfrm>
          <a:off x="8750300" y="13584820"/>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30387</xdr:rowOff>
    </xdr:from>
    <xdr:to>
      <xdr:col>15</xdr:col>
      <xdr:colOff>231775</xdr:colOff>
      <xdr:row>79</xdr:row>
      <xdr:rowOff>131987</xdr:rowOff>
    </xdr:to>
    <xdr:sp macro="" textlink="">
      <xdr:nvSpPr>
        <xdr:cNvPr id="421" name="円/楕円 420"/>
        <xdr:cNvSpPr/>
      </xdr:nvSpPr>
      <xdr:spPr>
        <a:xfrm>
          <a:off x="10426700" y="135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167300</xdr:rowOff>
    </xdr:from>
    <xdr:to>
      <xdr:col>14</xdr:col>
      <xdr:colOff>79375</xdr:colOff>
      <xdr:row>79</xdr:row>
      <xdr:rowOff>97450</xdr:rowOff>
    </xdr:to>
    <xdr:sp macro="" textlink="">
      <xdr:nvSpPr>
        <xdr:cNvPr id="423" name="円/楕円 422"/>
        <xdr:cNvSpPr/>
      </xdr:nvSpPr>
      <xdr:spPr>
        <a:xfrm>
          <a:off x="9588500" y="135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88577</xdr:rowOff>
    </xdr:from>
    <xdr:ext cx="534377" cy="259045"/>
    <xdr:sp macro="" textlink="">
      <xdr:nvSpPr>
        <xdr:cNvPr id="424" name="テキスト ボックス 423"/>
        <xdr:cNvSpPr txBox="1"/>
      </xdr:nvSpPr>
      <xdr:spPr>
        <a:xfrm>
          <a:off x="9372111" y="136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160920</xdr:rowOff>
    </xdr:from>
    <xdr:to>
      <xdr:col>12</xdr:col>
      <xdr:colOff>561975</xdr:colOff>
      <xdr:row>79</xdr:row>
      <xdr:rowOff>91070</xdr:rowOff>
    </xdr:to>
    <xdr:sp macro="" textlink="">
      <xdr:nvSpPr>
        <xdr:cNvPr id="425" name="円/楕円 424"/>
        <xdr:cNvSpPr/>
      </xdr:nvSpPr>
      <xdr:spPr>
        <a:xfrm>
          <a:off x="8699500" y="135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82197</xdr:rowOff>
    </xdr:from>
    <xdr:ext cx="534377" cy="259045"/>
    <xdr:sp macro="" textlink="">
      <xdr:nvSpPr>
        <xdr:cNvPr id="426" name="テキスト ボックス 425"/>
        <xdr:cNvSpPr txBox="1"/>
      </xdr:nvSpPr>
      <xdr:spPr>
        <a:xfrm>
          <a:off x="8483111" y="136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114464</xdr:rowOff>
    </xdr:from>
    <xdr:to>
      <xdr:col>15</xdr:col>
      <xdr:colOff>180975</xdr:colOff>
      <xdr:row>98</xdr:row>
      <xdr:rowOff>47994</xdr:rowOff>
    </xdr:to>
    <xdr:cxnSp macro="">
      <xdr:nvCxnSpPr>
        <xdr:cNvPr id="455" name="直線コネクタ 454"/>
        <xdr:cNvCxnSpPr/>
      </xdr:nvCxnSpPr>
      <xdr:spPr>
        <a:xfrm flipV="1">
          <a:off x="9639300" y="16745114"/>
          <a:ext cx="83820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98413</xdr:rowOff>
    </xdr:from>
    <xdr:to>
      <xdr:col>14</xdr:col>
      <xdr:colOff>28575</xdr:colOff>
      <xdr:row>98</xdr:row>
      <xdr:rowOff>47994</xdr:rowOff>
    </xdr:to>
    <xdr:cxnSp macro="">
      <xdr:nvCxnSpPr>
        <xdr:cNvPr id="458" name="直線コネクタ 457"/>
        <xdr:cNvCxnSpPr/>
      </xdr:nvCxnSpPr>
      <xdr:spPr>
        <a:xfrm>
          <a:off x="8750300" y="16729063"/>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63664</xdr:rowOff>
    </xdr:from>
    <xdr:to>
      <xdr:col>15</xdr:col>
      <xdr:colOff>231775</xdr:colOff>
      <xdr:row>97</xdr:row>
      <xdr:rowOff>165264</xdr:rowOff>
    </xdr:to>
    <xdr:sp macro="" textlink="">
      <xdr:nvSpPr>
        <xdr:cNvPr id="468" name="円/楕円 467"/>
        <xdr:cNvSpPr/>
      </xdr:nvSpPr>
      <xdr:spPr>
        <a:xfrm>
          <a:off x="10426700" y="166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42091</xdr:rowOff>
    </xdr:from>
    <xdr:ext cx="534377" cy="259045"/>
    <xdr:sp macro="" textlink="">
      <xdr:nvSpPr>
        <xdr:cNvPr id="469" name="普通建設事業費 （ うち更新整備　）該当値テキスト"/>
        <xdr:cNvSpPr txBox="1"/>
      </xdr:nvSpPr>
      <xdr:spPr>
        <a:xfrm>
          <a:off x="10528300" y="166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168644</xdr:rowOff>
    </xdr:from>
    <xdr:to>
      <xdr:col>14</xdr:col>
      <xdr:colOff>79375</xdr:colOff>
      <xdr:row>98</xdr:row>
      <xdr:rowOff>98794</xdr:rowOff>
    </xdr:to>
    <xdr:sp macro="" textlink="">
      <xdr:nvSpPr>
        <xdr:cNvPr id="470" name="円/楕円 469"/>
        <xdr:cNvSpPr/>
      </xdr:nvSpPr>
      <xdr:spPr>
        <a:xfrm>
          <a:off x="9588500" y="167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89921</xdr:rowOff>
    </xdr:from>
    <xdr:ext cx="534377" cy="259045"/>
    <xdr:sp macro="" textlink="">
      <xdr:nvSpPr>
        <xdr:cNvPr id="471" name="テキスト ボックス 470"/>
        <xdr:cNvSpPr txBox="1"/>
      </xdr:nvSpPr>
      <xdr:spPr>
        <a:xfrm>
          <a:off x="9372111" y="168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47613</xdr:rowOff>
    </xdr:from>
    <xdr:to>
      <xdr:col>12</xdr:col>
      <xdr:colOff>561975</xdr:colOff>
      <xdr:row>97</xdr:row>
      <xdr:rowOff>149213</xdr:rowOff>
    </xdr:to>
    <xdr:sp macro="" textlink="">
      <xdr:nvSpPr>
        <xdr:cNvPr id="472" name="円/楕円 471"/>
        <xdr:cNvSpPr/>
      </xdr:nvSpPr>
      <xdr:spPr>
        <a:xfrm>
          <a:off x="8699500" y="166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140340</xdr:rowOff>
    </xdr:from>
    <xdr:ext cx="534377" cy="259045"/>
    <xdr:sp macro="" textlink="">
      <xdr:nvSpPr>
        <xdr:cNvPr id="473" name="テキスト ボックス 472"/>
        <xdr:cNvSpPr txBox="1"/>
      </xdr:nvSpPr>
      <xdr:spPr>
        <a:xfrm>
          <a:off x="8483111" y="167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43985</xdr:rowOff>
    </xdr:from>
    <xdr:to>
      <xdr:col>23</xdr:col>
      <xdr:colOff>517525</xdr:colOff>
      <xdr:row>39</xdr:row>
      <xdr:rowOff>44267</xdr:rowOff>
    </xdr:to>
    <xdr:cxnSp macro="">
      <xdr:nvCxnSpPr>
        <xdr:cNvPr id="502" name="直線コネクタ 501"/>
        <xdr:cNvCxnSpPr/>
      </xdr:nvCxnSpPr>
      <xdr:spPr>
        <a:xfrm flipV="1">
          <a:off x="15481300" y="6730535"/>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39546</xdr:rowOff>
    </xdr:from>
    <xdr:to>
      <xdr:col>22</xdr:col>
      <xdr:colOff>365125</xdr:colOff>
      <xdr:row>39</xdr:row>
      <xdr:rowOff>44267</xdr:rowOff>
    </xdr:to>
    <xdr:cxnSp macro="">
      <xdr:nvCxnSpPr>
        <xdr:cNvPr id="505" name="直線コネクタ 504"/>
        <xdr:cNvCxnSpPr/>
      </xdr:nvCxnSpPr>
      <xdr:spPr>
        <a:xfrm>
          <a:off x="14592300" y="6726096"/>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39546</xdr:rowOff>
    </xdr:from>
    <xdr:to>
      <xdr:col>21</xdr:col>
      <xdr:colOff>161925</xdr:colOff>
      <xdr:row>39</xdr:row>
      <xdr:rowOff>42077</xdr:rowOff>
    </xdr:to>
    <xdr:cxnSp macro="">
      <xdr:nvCxnSpPr>
        <xdr:cNvPr id="508" name="直線コネクタ 507"/>
        <xdr:cNvCxnSpPr/>
      </xdr:nvCxnSpPr>
      <xdr:spPr>
        <a:xfrm flipV="1">
          <a:off x="13703300" y="672609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41649</xdr:rowOff>
    </xdr:from>
    <xdr:to>
      <xdr:col>19</xdr:col>
      <xdr:colOff>644525</xdr:colOff>
      <xdr:row>39</xdr:row>
      <xdr:rowOff>42077</xdr:rowOff>
    </xdr:to>
    <xdr:cxnSp macro="">
      <xdr:nvCxnSpPr>
        <xdr:cNvPr id="511" name="直線コネクタ 510"/>
        <xdr:cNvCxnSpPr/>
      </xdr:nvCxnSpPr>
      <xdr:spPr>
        <a:xfrm>
          <a:off x="12814300" y="6728199"/>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164635</xdr:rowOff>
    </xdr:from>
    <xdr:to>
      <xdr:col>23</xdr:col>
      <xdr:colOff>568325</xdr:colOff>
      <xdr:row>39</xdr:row>
      <xdr:rowOff>94785</xdr:rowOff>
    </xdr:to>
    <xdr:sp macro="" textlink="">
      <xdr:nvSpPr>
        <xdr:cNvPr id="521" name="円/楕円 520"/>
        <xdr:cNvSpPr/>
      </xdr:nvSpPr>
      <xdr:spPr>
        <a:xfrm>
          <a:off x="16268700" y="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164917</xdr:rowOff>
    </xdr:from>
    <xdr:to>
      <xdr:col>22</xdr:col>
      <xdr:colOff>415925</xdr:colOff>
      <xdr:row>39</xdr:row>
      <xdr:rowOff>95067</xdr:rowOff>
    </xdr:to>
    <xdr:sp macro="" textlink="">
      <xdr:nvSpPr>
        <xdr:cNvPr id="523" name="円/楕円 522"/>
        <xdr:cNvSpPr/>
      </xdr:nvSpPr>
      <xdr:spPr>
        <a:xfrm>
          <a:off x="15430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86194</xdr:rowOff>
    </xdr:from>
    <xdr:ext cx="313932" cy="259045"/>
    <xdr:sp macro="" textlink="">
      <xdr:nvSpPr>
        <xdr:cNvPr id="524" name="テキスト ボックス 523"/>
        <xdr:cNvSpPr txBox="1"/>
      </xdr:nvSpPr>
      <xdr:spPr>
        <a:xfrm>
          <a:off x="15324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160196</xdr:rowOff>
    </xdr:from>
    <xdr:to>
      <xdr:col>21</xdr:col>
      <xdr:colOff>212725</xdr:colOff>
      <xdr:row>39</xdr:row>
      <xdr:rowOff>90346</xdr:rowOff>
    </xdr:to>
    <xdr:sp macro="" textlink="">
      <xdr:nvSpPr>
        <xdr:cNvPr id="525" name="円/楕円 524"/>
        <xdr:cNvSpPr/>
      </xdr:nvSpPr>
      <xdr:spPr>
        <a:xfrm>
          <a:off x="14541500" y="667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81473</xdr:rowOff>
    </xdr:from>
    <xdr:ext cx="469744" cy="259045"/>
    <xdr:sp macro="" textlink="">
      <xdr:nvSpPr>
        <xdr:cNvPr id="526" name="テキスト ボックス 525"/>
        <xdr:cNvSpPr txBox="1"/>
      </xdr:nvSpPr>
      <xdr:spPr>
        <a:xfrm>
          <a:off x="14357427" y="676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162727</xdr:rowOff>
    </xdr:from>
    <xdr:to>
      <xdr:col>20</xdr:col>
      <xdr:colOff>9525</xdr:colOff>
      <xdr:row>39</xdr:row>
      <xdr:rowOff>92877</xdr:rowOff>
    </xdr:to>
    <xdr:sp macro="" textlink="">
      <xdr:nvSpPr>
        <xdr:cNvPr id="527" name="円/楕円 526"/>
        <xdr:cNvSpPr/>
      </xdr:nvSpPr>
      <xdr:spPr>
        <a:xfrm>
          <a:off x="13652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84004</xdr:rowOff>
    </xdr:from>
    <xdr:ext cx="378565" cy="259045"/>
    <xdr:sp macro="" textlink="">
      <xdr:nvSpPr>
        <xdr:cNvPr id="528" name="テキスト ボックス 527"/>
        <xdr:cNvSpPr txBox="1"/>
      </xdr:nvSpPr>
      <xdr:spPr>
        <a:xfrm>
          <a:off x="13514017" y="67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162299</xdr:rowOff>
    </xdr:from>
    <xdr:to>
      <xdr:col>18</xdr:col>
      <xdr:colOff>492125</xdr:colOff>
      <xdr:row>39</xdr:row>
      <xdr:rowOff>92449</xdr:rowOff>
    </xdr:to>
    <xdr:sp macro="" textlink="">
      <xdr:nvSpPr>
        <xdr:cNvPr id="529" name="円/楕円 528"/>
        <xdr:cNvSpPr/>
      </xdr:nvSpPr>
      <xdr:spPr>
        <a:xfrm>
          <a:off x="12763500" y="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83576</xdr:rowOff>
    </xdr:from>
    <xdr:ext cx="378565" cy="259045"/>
    <xdr:sp macro="" textlink="">
      <xdr:nvSpPr>
        <xdr:cNvPr id="530" name="テキスト ボックス 529"/>
        <xdr:cNvSpPr txBox="1"/>
      </xdr:nvSpPr>
      <xdr:spPr>
        <a:xfrm>
          <a:off x="12625017" y="677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151490</xdr:rowOff>
    </xdr:from>
    <xdr:to>
      <xdr:col>23</xdr:col>
      <xdr:colOff>517525</xdr:colOff>
      <xdr:row>76</xdr:row>
      <xdr:rowOff>153122</xdr:rowOff>
    </xdr:to>
    <xdr:cxnSp macro="">
      <xdr:nvCxnSpPr>
        <xdr:cNvPr id="620" name="直線コネクタ 619"/>
        <xdr:cNvCxnSpPr/>
      </xdr:nvCxnSpPr>
      <xdr:spPr>
        <a:xfrm flipV="1">
          <a:off x="15481300" y="1318169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153122</xdr:rowOff>
    </xdr:from>
    <xdr:to>
      <xdr:col>22</xdr:col>
      <xdr:colOff>365125</xdr:colOff>
      <xdr:row>77</xdr:row>
      <xdr:rowOff>22809</xdr:rowOff>
    </xdr:to>
    <xdr:cxnSp macro="">
      <xdr:nvCxnSpPr>
        <xdr:cNvPr id="623" name="直線コネクタ 622"/>
        <xdr:cNvCxnSpPr/>
      </xdr:nvCxnSpPr>
      <xdr:spPr>
        <a:xfrm flipV="1">
          <a:off x="14592300" y="13183322"/>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142008</xdr:rowOff>
    </xdr:from>
    <xdr:to>
      <xdr:col>21</xdr:col>
      <xdr:colOff>161925</xdr:colOff>
      <xdr:row>77</xdr:row>
      <xdr:rowOff>22809</xdr:rowOff>
    </xdr:to>
    <xdr:cxnSp macro="">
      <xdr:nvCxnSpPr>
        <xdr:cNvPr id="626" name="直線コネクタ 625"/>
        <xdr:cNvCxnSpPr/>
      </xdr:nvCxnSpPr>
      <xdr:spPr>
        <a:xfrm>
          <a:off x="13703300" y="1317220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142008</xdr:rowOff>
    </xdr:from>
    <xdr:to>
      <xdr:col>19</xdr:col>
      <xdr:colOff>644525</xdr:colOff>
      <xdr:row>77</xdr:row>
      <xdr:rowOff>26586</xdr:rowOff>
    </xdr:to>
    <xdr:cxnSp macro="">
      <xdr:nvCxnSpPr>
        <xdr:cNvPr id="629" name="直線コネクタ 628"/>
        <xdr:cNvCxnSpPr/>
      </xdr:nvCxnSpPr>
      <xdr:spPr>
        <a:xfrm flipV="1">
          <a:off x="12814300" y="13172208"/>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100690</xdr:rowOff>
    </xdr:from>
    <xdr:to>
      <xdr:col>23</xdr:col>
      <xdr:colOff>568325</xdr:colOff>
      <xdr:row>77</xdr:row>
      <xdr:rowOff>30840</xdr:rowOff>
    </xdr:to>
    <xdr:sp macro="" textlink="">
      <xdr:nvSpPr>
        <xdr:cNvPr id="639" name="円/楕円 638"/>
        <xdr:cNvSpPr/>
      </xdr:nvSpPr>
      <xdr:spPr>
        <a:xfrm>
          <a:off x="16268700" y="13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79117</xdr:rowOff>
    </xdr:from>
    <xdr:ext cx="534377" cy="259045"/>
    <xdr:sp macro="" textlink="">
      <xdr:nvSpPr>
        <xdr:cNvPr id="640" name="公債費該当値テキスト"/>
        <xdr:cNvSpPr txBox="1"/>
      </xdr:nvSpPr>
      <xdr:spPr>
        <a:xfrm>
          <a:off x="16370300" y="131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102322</xdr:rowOff>
    </xdr:from>
    <xdr:to>
      <xdr:col>22</xdr:col>
      <xdr:colOff>415925</xdr:colOff>
      <xdr:row>77</xdr:row>
      <xdr:rowOff>32472</xdr:rowOff>
    </xdr:to>
    <xdr:sp macro="" textlink="">
      <xdr:nvSpPr>
        <xdr:cNvPr id="641" name="円/楕円 640"/>
        <xdr:cNvSpPr/>
      </xdr:nvSpPr>
      <xdr:spPr>
        <a:xfrm>
          <a:off x="15430500" y="131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23599</xdr:rowOff>
    </xdr:from>
    <xdr:ext cx="534377" cy="259045"/>
    <xdr:sp macro="" textlink="">
      <xdr:nvSpPr>
        <xdr:cNvPr id="642" name="テキスト ボックス 641"/>
        <xdr:cNvSpPr txBox="1"/>
      </xdr:nvSpPr>
      <xdr:spPr>
        <a:xfrm>
          <a:off x="15214111" y="13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143459</xdr:rowOff>
    </xdr:from>
    <xdr:to>
      <xdr:col>21</xdr:col>
      <xdr:colOff>212725</xdr:colOff>
      <xdr:row>77</xdr:row>
      <xdr:rowOff>73609</xdr:rowOff>
    </xdr:to>
    <xdr:sp macro="" textlink="">
      <xdr:nvSpPr>
        <xdr:cNvPr id="643" name="円/楕円 642"/>
        <xdr:cNvSpPr/>
      </xdr:nvSpPr>
      <xdr:spPr>
        <a:xfrm>
          <a:off x="14541500" y="131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64736</xdr:rowOff>
    </xdr:from>
    <xdr:ext cx="534377" cy="259045"/>
    <xdr:sp macro="" textlink="">
      <xdr:nvSpPr>
        <xdr:cNvPr id="644" name="テキスト ボックス 643"/>
        <xdr:cNvSpPr txBox="1"/>
      </xdr:nvSpPr>
      <xdr:spPr>
        <a:xfrm>
          <a:off x="14325111" y="132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91208</xdr:rowOff>
    </xdr:from>
    <xdr:to>
      <xdr:col>20</xdr:col>
      <xdr:colOff>9525</xdr:colOff>
      <xdr:row>77</xdr:row>
      <xdr:rowOff>21358</xdr:rowOff>
    </xdr:to>
    <xdr:sp macro="" textlink="">
      <xdr:nvSpPr>
        <xdr:cNvPr id="645" name="円/楕円 644"/>
        <xdr:cNvSpPr/>
      </xdr:nvSpPr>
      <xdr:spPr>
        <a:xfrm>
          <a:off x="13652500" y="131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12485</xdr:rowOff>
    </xdr:from>
    <xdr:ext cx="534377" cy="259045"/>
    <xdr:sp macro="" textlink="">
      <xdr:nvSpPr>
        <xdr:cNvPr id="646" name="テキスト ボックス 645"/>
        <xdr:cNvSpPr txBox="1"/>
      </xdr:nvSpPr>
      <xdr:spPr>
        <a:xfrm>
          <a:off x="13436111" y="132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147236</xdr:rowOff>
    </xdr:from>
    <xdr:to>
      <xdr:col>18</xdr:col>
      <xdr:colOff>492125</xdr:colOff>
      <xdr:row>77</xdr:row>
      <xdr:rowOff>77386</xdr:rowOff>
    </xdr:to>
    <xdr:sp macro="" textlink="">
      <xdr:nvSpPr>
        <xdr:cNvPr id="647" name="円/楕円 646"/>
        <xdr:cNvSpPr/>
      </xdr:nvSpPr>
      <xdr:spPr>
        <a:xfrm>
          <a:off x="12763500" y="131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68513</xdr:rowOff>
    </xdr:from>
    <xdr:ext cx="534377" cy="259045"/>
    <xdr:sp macro="" textlink="">
      <xdr:nvSpPr>
        <xdr:cNvPr id="648" name="テキスト ボックス 647"/>
        <xdr:cNvSpPr txBox="1"/>
      </xdr:nvSpPr>
      <xdr:spPr>
        <a:xfrm>
          <a:off x="12547111" y="132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94790</xdr:rowOff>
    </xdr:from>
    <xdr:to>
      <xdr:col>23</xdr:col>
      <xdr:colOff>517525</xdr:colOff>
      <xdr:row>98</xdr:row>
      <xdr:rowOff>98941</xdr:rowOff>
    </xdr:to>
    <xdr:cxnSp macro="">
      <xdr:nvCxnSpPr>
        <xdr:cNvPr id="675" name="直線コネクタ 674"/>
        <xdr:cNvCxnSpPr/>
      </xdr:nvCxnSpPr>
      <xdr:spPr>
        <a:xfrm>
          <a:off x="15481300" y="16896890"/>
          <a:ext cx="8382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94790</xdr:rowOff>
    </xdr:from>
    <xdr:to>
      <xdr:col>22</xdr:col>
      <xdr:colOff>365125</xdr:colOff>
      <xdr:row>98</xdr:row>
      <xdr:rowOff>101268</xdr:rowOff>
    </xdr:to>
    <xdr:cxnSp macro="">
      <xdr:nvCxnSpPr>
        <xdr:cNvPr id="678" name="直線コネクタ 677"/>
        <xdr:cNvCxnSpPr/>
      </xdr:nvCxnSpPr>
      <xdr:spPr>
        <a:xfrm flipV="1">
          <a:off x="14592300" y="1689689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90314</xdr:rowOff>
    </xdr:from>
    <xdr:to>
      <xdr:col>21</xdr:col>
      <xdr:colOff>161925</xdr:colOff>
      <xdr:row>98</xdr:row>
      <xdr:rowOff>101268</xdr:rowOff>
    </xdr:to>
    <xdr:cxnSp macro="">
      <xdr:nvCxnSpPr>
        <xdr:cNvPr id="681" name="直線コネクタ 680"/>
        <xdr:cNvCxnSpPr/>
      </xdr:nvCxnSpPr>
      <xdr:spPr>
        <a:xfrm>
          <a:off x="13703300" y="16892414"/>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59461</xdr:rowOff>
    </xdr:from>
    <xdr:to>
      <xdr:col>19</xdr:col>
      <xdr:colOff>644525</xdr:colOff>
      <xdr:row>98</xdr:row>
      <xdr:rowOff>90314</xdr:rowOff>
    </xdr:to>
    <xdr:cxnSp macro="">
      <xdr:nvCxnSpPr>
        <xdr:cNvPr id="684" name="直線コネクタ 683"/>
        <xdr:cNvCxnSpPr/>
      </xdr:nvCxnSpPr>
      <xdr:spPr>
        <a:xfrm>
          <a:off x="12814300" y="16861561"/>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48141</xdr:rowOff>
    </xdr:from>
    <xdr:to>
      <xdr:col>23</xdr:col>
      <xdr:colOff>568325</xdr:colOff>
      <xdr:row>98</xdr:row>
      <xdr:rowOff>149741</xdr:rowOff>
    </xdr:to>
    <xdr:sp macro="" textlink="">
      <xdr:nvSpPr>
        <xdr:cNvPr id="694" name="円/楕円 693"/>
        <xdr:cNvSpPr/>
      </xdr:nvSpPr>
      <xdr:spPr>
        <a:xfrm>
          <a:off x="16268700" y="168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43990</xdr:rowOff>
    </xdr:from>
    <xdr:to>
      <xdr:col>22</xdr:col>
      <xdr:colOff>415925</xdr:colOff>
      <xdr:row>98</xdr:row>
      <xdr:rowOff>145590</xdr:rowOff>
    </xdr:to>
    <xdr:sp macro="" textlink="">
      <xdr:nvSpPr>
        <xdr:cNvPr id="696" name="円/楕円 695"/>
        <xdr:cNvSpPr/>
      </xdr:nvSpPr>
      <xdr:spPr>
        <a:xfrm>
          <a:off x="15430500" y="168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136717</xdr:rowOff>
    </xdr:from>
    <xdr:ext cx="469744" cy="259045"/>
    <xdr:sp macro="" textlink="">
      <xdr:nvSpPr>
        <xdr:cNvPr id="697" name="テキスト ボックス 696"/>
        <xdr:cNvSpPr txBox="1"/>
      </xdr:nvSpPr>
      <xdr:spPr>
        <a:xfrm>
          <a:off x="15246427" y="169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50468</xdr:rowOff>
    </xdr:from>
    <xdr:to>
      <xdr:col>21</xdr:col>
      <xdr:colOff>212725</xdr:colOff>
      <xdr:row>98</xdr:row>
      <xdr:rowOff>152068</xdr:rowOff>
    </xdr:to>
    <xdr:sp macro="" textlink="">
      <xdr:nvSpPr>
        <xdr:cNvPr id="698" name="円/楕円 697"/>
        <xdr:cNvSpPr/>
      </xdr:nvSpPr>
      <xdr:spPr>
        <a:xfrm>
          <a:off x="14541500" y="168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143195</xdr:rowOff>
    </xdr:from>
    <xdr:ext cx="469744" cy="259045"/>
    <xdr:sp macro="" textlink="">
      <xdr:nvSpPr>
        <xdr:cNvPr id="699" name="テキスト ボックス 698"/>
        <xdr:cNvSpPr txBox="1"/>
      </xdr:nvSpPr>
      <xdr:spPr>
        <a:xfrm>
          <a:off x="14357427" y="169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39514</xdr:rowOff>
    </xdr:from>
    <xdr:to>
      <xdr:col>20</xdr:col>
      <xdr:colOff>9525</xdr:colOff>
      <xdr:row>98</xdr:row>
      <xdr:rowOff>141114</xdr:rowOff>
    </xdr:to>
    <xdr:sp macro="" textlink="">
      <xdr:nvSpPr>
        <xdr:cNvPr id="700" name="円/楕円 699"/>
        <xdr:cNvSpPr/>
      </xdr:nvSpPr>
      <xdr:spPr>
        <a:xfrm>
          <a:off x="13652500" y="168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132241</xdr:rowOff>
    </xdr:from>
    <xdr:ext cx="534377" cy="259045"/>
    <xdr:sp macro="" textlink="">
      <xdr:nvSpPr>
        <xdr:cNvPr id="701" name="テキスト ボックス 700"/>
        <xdr:cNvSpPr txBox="1"/>
      </xdr:nvSpPr>
      <xdr:spPr>
        <a:xfrm>
          <a:off x="13436111" y="1693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8661</xdr:rowOff>
    </xdr:from>
    <xdr:to>
      <xdr:col>18</xdr:col>
      <xdr:colOff>492125</xdr:colOff>
      <xdr:row>98</xdr:row>
      <xdr:rowOff>110261</xdr:rowOff>
    </xdr:to>
    <xdr:sp macro="" textlink="">
      <xdr:nvSpPr>
        <xdr:cNvPr id="702" name="円/楕円 701"/>
        <xdr:cNvSpPr/>
      </xdr:nvSpPr>
      <xdr:spPr>
        <a:xfrm>
          <a:off x="12763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101388</xdr:rowOff>
    </xdr:from>
    <xdr:ext cx="534377" cy="259045"/>
    <xdr:sp macro="" textlink="">
      <xdr:nvSpPr>
        <xdr:cNvPr id="703" name="テキスト ボックス 702"/>
        <xdr:cNvSpPr txBox="1"/>
      </xdr:nvSpPr>
      <xdr:spPr>
        <a:xfrm>
          <a:off x="12547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114509</xdr:rowOff>
    </xdr:from>
    <xdr:to>
      <xdr:col>32</xdr:col>
      <xdr:colOff>187325</xdr:colOff>
      <xdr:row>38</xdr:row>
      <xdr:rowOff>117891</xdr:rowOff>
    </xdr:to>
    <xdr:cxnSp macro="">
      <xdr:nvCxnSpPr>
        <xdr:cNvPr id="730" name="直線コネクタ 729"/>
        <xdr:cNvCxnSpPr/>
      </xdr:nvCxnSpPr>
      <xdr:spPr>
        <a:xfrm flipV="1">
          <a:off x="21323300" y="6629609"/>
          <a:ext cx="8382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82870</xdr:rowOff>
    </xdr:from>
    <xdr:to>
      <xdr:col>31</xdr:col>
      <xdr:colOff>34925</xdr:colOff>
      <xdr:row>38</xdr:row>
      <xdr:rowOff>117891</xdr:rowOff>
    </xdr:to>
    <xdr:cxnSp macro="">
      <xdr:nvCxnSpPr>
        <xdr:cNvPr id="733" name="直線コネクタ 732"/>
        <xdr:cNvCxnSpPr/>
      </xdr:nvCxnSpPr>
      <xdr:spPr>
        <a:xfrm>
          <a:off x="20434300" y="659797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66411</xdr:rowOff>
    </xdr:from>
    <xdr:to>
      <xdr:col>29</xdr:col>
      <xdr:colOff>517525</xdr:colOff>
      <xdr:row>38</xdr:row>
      <xdr:rowOff>82870</xdr:rowOff>
    </xdr:to>
    <xdr:cxnSp macro="">
      <xdr:nvCxnSpPr>
        <xdr:cNvPr id="736" name="直線コネクタ 735"/>
        <xdr:cNvCxnSpPr/>
      </xdr:nvCxnSpPr>
      <xdr:spPr>
        <a:xfrm>
          <a:off x="19545300" y="65815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66411</xdr:rowOff>
    </xdr:from>
    <xdr:to>
      <xdr:col>28</xdr:col>
      <xdr:colOff>314325</xdr:colOff>
      <xdr:row>38</xdr:row>
      <xdr:rowOff>81544</xdr:rowOff>
    </xdr:to>
    <xdr:cxnSp macro="">
      <xdr:nvCxnSpPr>
        <xdr:cNvPr id="739" name="直線コネクタ 738"/>
        <xdr:cNvCxnSpPr/>
      </xdr:nvCxnSpPr>
      <xdr:spPr>
        <a:xfrm flipV="1">
          <a:off x="18656300" y="6581511"/>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63709</xdr:rowOff>
    </xdr:from>
    <xdr:to>
      <xdr:col>32</xdr:col>
      <xdr:colOff>238125</xdr:colOff>
      <xdr:row>38</xdr:row>
      <xdr:rowOff>165309</xdr:rowOff>
    </xdr:to>
    <xdr:sp macro="" textlink="">
      <xdr:nvSpPr>
        <xdr:cNvPr id="749" name="円/楕円 748"/>
        <xdr:cNvSpPr/>
      </xdr:nvSpPr>
      <xdr:spPr>
        <a:xfrm>
          <a:off x="22110700" y="65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150086</xdr:rowOff>
    </xdr:from>
    <xdr:ext cx="378565" cy="259045"/>
    <xdr:sp macro="" textlink="">
      <xdr:nvSpPr>
        <xdr:cNvPr id="750" name="投資及び出資金該当値テキスト"/>
        <xdr:cNvSpPr txBox="1"/>
      </xdr:nvSpPr>
      <xdr:spPr>
        <a:xfrm>
          <a:off x="22212300" y="649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67091</xdr:rowOff>
    </xdr:from>
    <xdr:to>
      <xdr:col>31</xdr:col>
      <xdr:colOff>85725</xdr:colOff>
      <xdr:row>38</xdr:row>
      <xdr:rowOff>168691</xdr:rowOff>
    </xdr:to>
    <xdr:sp macro="" textlink="">
      <xdr:nvSpPr>
        <xdr:cNvPr id="751" name="円/楕円 750"/>
        <xdr:cNvSpPr/>
      </xdr:nvSpPr>
      <xdr:spPr>
        <a:xfrm>
          <a:off x="21272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159818</xdr:rowOff>
    </xdr:from>
    <xdr:ext cx="378565" cy="259045"/>
    <xdr:sp macro="" textlink="">
      <xdr:nvSpPr>
        <xdr:cNvPr id="752" name="テキスト ボックス 751"/>
        <xdr:cNvSpPr txBox="1"/>
      </xdr:nvSpPr>
      <xdr:spPr>
        <a:xfrm>
          <a:off x="21134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32070</xdr:rowOff>
    </xdr:from>
    <xdr:to>
      <xdr:col>29</xdr:col>
      <xdr:colOff>568325</xdr:colOff>
      <xdr:row>38</xdr:row>
      <xdr:rowOff>133670</xdr:rowOff>
    </xdr:to>
    <xdr:sp macro="" textlink="">
      <xdr:nvSpPr>
        <xdr:cNvPr id="753" name="円/楕円 752"/>
        <xdr:cNvSpPr/>
      </xdr:nvSpPr>
      <xdr:spPr>
        <a:xfrm>
          <a:off x="20383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124797</xdr:rowOff>
    </xdr:from>
    <xdr:ext cx="469744" cy="259045"/>
    <xdr:sp macro="" textlink="">
      <xdr:nvSpPr>
        <xdr:cNvPr id="754" name="テキスト ボックス 753"/>
        <xdr:cNvSpPr txBox="1"/>
      </xdr:nvSpPr>
      <xdr:spPr>
        <a:xfrm>
          <a:off x="20199427"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15611</xdr:rowOff>
    </xdr:from>
    <xdr:to>
      <xdr:col>28</xdr:col>
      <xdr:colOff>365125</xdr:colOff>
      <xdr:row>38</xdr:row>
      <xdr:rowOff>117211</xdr:rowOff>
    </xdr:to>
    <xdr:sp macro="" textlink="">
      <xdr:nvSpPr>
        <xdr:cNvPr id="755" name="円/楕円 754"/>
        <xdr:cNvSpPr/>
      </xdr:nvSpPr>
      <xdr:spPr>
        <a:xfrm>
          <a:off x="19494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133738</xdr:rowOff>
    </xdr:from>
    <xdr:ext cx="469744" cy="259045"/>
    <xdr:sp macro="" textlink="">
      <xdr:nvSpPr>
        <xdr:cNvPr id="756" name="テキスト ボックス 755"/>
        <xdr:cNvSpPr txBox="1"/>
      </xdr:nvSpPr>
      <xdr:spPr>
        <a:xfrm>
          <a:off x="19310427" y="630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30744</xdr:rowOff>
    </xdr:from>
    <xdr:to>
      <xdr:col>27</xdr:col>
      <xdr:colOff>161925</xdr:colOff>
      <xdr:row>38</xdr:row>
      <xdr:rowOff>132344</xdr:rowOff>
    </xdr:to>
    <xdr:sp macro="" textlink="">
      <xdr:nvSpPr>
        <xdr:cNvPr id="757" name="円/楕円 756"/>
        <xdr:cNvSpPr/>
      </xdr:nvSpPr>
      <xdr:spPr>
        <a:xfrm>
          <a:off x="18605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123471</xdr:rowOff>
    </xdr:from>
    <xdr:ext cx="469744" cy="259045"/>
    <xdr:sp macro="" textlink="">
      <xdr:nvSpPr>
        <xdr:cNvPr id="758" name="テキスト ボックス 757"/>
        <xdr:cNvSpPr txBox="1"/>
      </xdr:nvSpPr>
      <xdr:spPr>
        <a:xfrm>
          <a:off x="18421427" y="66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69291</xdr:rowOff>
    </xdr:from>
    <xdr:to>
      <xdr:col>32</xdr:col>
      <xdr:colOff>187325</xdr:colOff>
      <xdr:row>54</xdr:row>
      <xdr:rowOff>120955</xdr:rowOff>
    </xdr:to>
    <xdr:cxnSp macro="">
      <xdr:nvCxnSpPr>
        <xdr:cNvPr id="787" name="直線コネクタ 786"/>
        <xdr:cNvCxnSpPr/>
      </xdr:nvCxnSpPr>
      <xdr:spPr>
        <a:xfrm flipV="1">
          <a:off x="21323300" y="9327591"/>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120955</xdr:rowOff>
    </xdr:from>
    <xdr:to>
      <xdr:col>31</xdr:col>
      <xdr:colOff>34925</xdr:colOff>
      <xdr:row>54</xdr:row>
      <xdr:rowOff>129070</xdr:rowOff>
    </xdr:to>
    <xdr:cxnSp macro="">
      <xdr:nvCxnSpPr>
        <xdr:cNvPr id="790" name="直線コネクタ 789"/>
        <xdr:cNvCxnSpPr/>
      </xdr:nvCxnSpPr>
      <xdr:spPr>
        <a:xfrm flipV="1">
          <a:off x="20434300" y="9379255"/>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129070</xdr:rowOff>
    </xdr:from>
    <xdr:to>
      <xdr:col>29</xdr:col>
      <xdr:colOff>517525</xdr:colOff>
      <xdr:row>54</xdr:row>
      <xdr:rowOff>140767</xdr:rowOff>
    </xdr:to>
    <xdr:cxnSp macro="">
      <xdr:nvCxnSpPr>
        <xdr:cNvPr id="793" name="直線コネクタ 792"/>
        <xdr:cNvCxnSpPr/>
      </xdr:nvCxnSpPr>
      <xdr:spPr>
        <a:xfrm flipV="1">
          <a:off x="19545300" y="938737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140767</xdr:rowOff>
    </xdr:from>
    <xdr:to>
      <xdr:col>28</xdr:col>
      <xdr:colOff>314325</xdr:colOff>
      <xdr:row>54</xdr:row>
      <xdr:rowOff>156349</xdr:rowOff>
    </xdr:to>
    <xdr:cxnSp macro="">
      <xdr:nvCxnSpPr>
        <xdr:cNvPr id="796" name="直線コネクタ 795"/>
        <xdr:cNvCxnSpPr/>
      </xdr:nvCxnSpPr>
      <xdr:spPr>
        <a:xfrm flipV="1">
          <a:off x="18656300" y="9399067"/>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18491</xdr:rowOff>
    </xdr:from>
    <xdr:to>
      <xdr:col>32</xdr:col>
      <xdr:colOff>238125</xdr:colOff>
      <xdr:row>54</xdr:row>
      <xdr:rowOff>120091</xdr:rowOff>
    </xdr:to>
    <xdr:sp macro="" textlink="">
      <xdr:nvSpPr>
        <xdr:cNvPr id="806" name="円/楕円 805"/>
        <xdr:cNvSpPr/>
      </xdr:nvSpPr>
      <xdr:spPr>
        <a:xfrm>
          <a:off x="22110700" y="92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41368</xdr:rowOff>
    </xdr:from>
    <xdr:ext cx="534377" cy="259045"/>
    <xdr:sp macro="" textlink="">
      <xdr:nvSpPr>
        <xdr:cNvPr id="807" name="貸付金該当値テキスト"/>
        <xdr:cNvSpPr txBox="1"/>
      </xdr:nvSpPr>
      <xdr:spPr>
        <a:xfrm>
          <a:off x="22212300"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21,848</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70155</xdr:rowOff>
    </xdr:from>
    <xdr:to>
      <xdr:col>31</xdr:col>
      <xdr:colOff>85725</xdr:colOff>
      <xdr:row>55</xdr:row>
      <xdr:rowOff>305</xdr:rowOff>
    </xdr:to>
    <xdr:sp macro="" textlink="">
      <xdr:nvSpPr>
        <xdr:cNvPr id="808" name="円/楕円 807"/>
        <xdr:cNvSpPr/>
      </xdr:nvSpPr>
      <xdr:spPr>
        <a:xfrm>
          <a:off x="21272500" y="93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16832</xdr:rowOff>
    </xdr:from>
    <xdr:ext cx="534377" cy="259045"/>
    <xdr:sp macro="" textlink="">
      <xdr:nvSpPr>
        <xdr:cNvPr id="809" name="テキスト ボックス 808"/>
        <xdr:cNvSpPr txBox="1"/>
      </xdr:nvSpPr>
      <xdr:spPr>
        <a:xfrm>
          <a:off x="21056111" y="91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78270</xdr:rowOff>
    </xdr:from>
    <xdr:to>
      <xdr:col>29</xdr:col>
      <xdr:colOff>568325</xdr:colOff>
      <xdr:row>55</xdr:row>
      <xdr:rowOff>8420</xdr:rowOff>
    </xdr:to>
    <xdr:sp macro="" textlink="">
      <xdr:nvSpPr>
        <xdr:cNvPr id="810" name="円/楕円 809"/>
        <xdr:cNvSpPr/>
      </xdr:nvSpPr>
      <xdr:spPr>
        <a:xfrm>
          <a:off x="20383500" y="93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24947</xdr:rowOff>
    </xdr:from>
    <xdr:ext cx="534377" cy="259045"/>
    <xdr:sp macro="" textlink="">
      <xdr:nvSpPr>
        <xdr:cNvPr id="811" name="テキスト ボックス 810"/>
        <xdr:cNvSpPr txBox="1"/>
      </xdr:nvSpPr>
      <xdr:spPr>
        <a:xfrm>
          <a:off x="20167111" y="91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89967</xdr:rowOff>
    </xdr:from>
    <xdr:to>
      <xdr:col>28</xdr:col>
      <xdr:colOff>365125</xdr:colOff>
      <xdr:row>55</xdr:row>
      <xdr:rowOff>20117</xdr:rowOff>
    </xdr:to>
    <xdr:sp macro="" textlink="">
      <xdr:nvSpPr>
        <xdr:cNvPr id="812" name="円/楕円 811"/>
        <xdr:cNvSpPr/>
      </xdr:nvSpPr>
      <xdr:spPr>
        <a:xfrm>
          <a:off x="19494500" y="9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36644</xdr:rowOff>
    </xdr:from>
    <xdr:ext cx="534377" cy="259045"/>
    <xdr:sp macro="" textlink="">
      <xdr:nvSpPr>
        <xdr:cNvPr id="813" name="テキスト ボックス 812"/>
        <xdr:cNvSpPr txBox="1"/>
      </xdr:nvSpPr>
      <xdr:spPr>
        <a:xfrm>
          <a:off x="19278111" y="91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19,972</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105549</xdr:rowOff>
    </xdr:from>
    <xdr:to>
      <xdr:col>27</xdr:col>
      <xdr:colOff>161925</xdr:colOff>
      <xdr:row>55</xdr:row>
      <xdr:rowOff>35699</xdr:rowOff>
    </xdr:to>
    <xdr:sp macro="" textlink="">
      <xdr:nvSpPr>
        <xdr:cNvPr id="814" name="円/楕円 813"/>
        <xdr:cNvSpPr/>
      </xdr:nvSpPr>
      <xdr:spPr>
        <a:xfrm>
          <a:off x="18605500" y="93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52226</xdr:rowOff>
    </xdr:from>
    <xdr:ext cx="534377" cy="259045"/>
    <xdr:sp macro="" textlink="">
      <xdr:nvSpPr>
        <xdr:cNvPr id="815" name="テキスト ボックス 814"/>
        <xdr:cNvSpPr txBox="1"/>
      </xdr:nvSpPr>
      <xdr:spPr>
        <a:xfrm>
          <a:off x="18389111" y="91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1435</xdr:rowOff>
    </xdr:from>
    <xdr:to>
      <xdr:col>32</xdr:col>
      <xdr:colOff>187325</xdr:colOff>
      <xdr:row>74</xdr:row>
      <xdr:rowOff>19818</xdr:rowOff>
    </xdr:to>
    <xdr:cxnSp macro="">
      <xdr:nvCxnSpPr>
        <xdr:cNvPr id="845" name="直線コネクタ 844"/>
        <xdr:cNvCxnSpPr/>
      </xdr:nvCxnSpPr>
      <xdr:spPr>
        <a:xfrm flipV="1">
          <a:off x="21323300" y="12688735"/>
          <a:ext cx="8382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19818</xdr:rowOff>
    </xdr:from>
    <xdr:to>
      <xdr:col>31</xdr:col>
      <xdr:colOff>34925</xdr:colOff>
      <xdr:row>74</xdr:row>
      <xdr:rowOff>116649</xdr:rowOff>
    </xdr:to>
    <xdr:cxnSp macro="">
      <xdr:nvCxnSpPr>
        <xdr:cNvPr id="848" name="直線コネクタ 847"/>
        <xdr:cNvCxnSpPr/>
      </xdr:nvCxnSpPr>
      <xdr:spPr>
        <a:xfrm flipV="1">
          <a:off x="20434300" y="12707118"/>
          <a:ext cx="8890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116649</xdr:rowOff>
    </xdr:from>
    <xdr:to>
      <xdr:col>29</xdr:col>
      <xdr:colOff>517525</xdr:colOff>
      <xdr:row>74</xdr:row>
      <xdr:rowOff>167513</xdr:rowOff>
    </xdr:to>
    <xdr:cxnSp macro="">
      <xdr:nvCxnSpPr>
        <xdr:cNvPr id="851" name="直線コネクタ 850"/>
        <xdr:cNvCxnSpPr/>
      </xdr:nvCxnSpPr>
      <xdr:spPr>
        <a:xfrm flipV="1">
          <a:off x="19545300" y="1280394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167513</xdr:rowOff>
    </xdr:from>
    <xdr:to>
      <xdr:col>28</xdr:col>
      <xdr:colOff>314325</xdr:colOff>
      <xdr:row>75</xdr:row>
      <xdr:rowOff>13741</xdr:rowOff>
    </xdr:to>
    <xdr:cxnSp macro="">
      <xdr:nvCxnSpPr>
        <xdr:cNvPr id="854" name="直線コネクタ 853"/>
        <xdr:cNvCxnSpPr/>
      </xdr:nvCxnSpPr>
      <xdr:spPr>
        <a:xfrm flipV="1">
          <a:off x="18656300" y="1285481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122085</xdr:rowOff>
    </xdr:from>
    <xdr:to>
      <xdr:col>32</xdr:col>
      <xdr:colOff>238125</xdr:colOff>
      <xdr:row>74</xdr:row>
      <xdr:rowOff>52235</xdr:rowOff>
    </xdr:to>
    <xdr:sp macro="" textlink="">
      <xdr:nvSpPr>
        <xdr:cNvPr id="864" name="円/楕円 863"/>
        <xdr:cNvSpPr/>
      </xdr:nvSpPr>
      <xdr:spPr>
        <a:xfrm>
          <a:off x="221107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144962</xdr:rowOff>
    </xdr:from>
    <xdr:ext cx="534377" cy="259045"/>
    <xdr:sp macro="" textlink="">
      <xdr:nvSpPr>
        <xdr:cNvPr id="865" name="繰出金該当値テキスト"/>
        <xdr:cNvSpPr txBox="1"/>
      </xdr:nvSpPr>
      <xdr:spPr>
        <a:xfrm>
          <a:off x="22212300" y="124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67,258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140468</xdr:rowOff>
    </xdr:from>
    <xdr:to>
      <xdr:col>31</xdr:col>
      <xdr:colOff>85725</xdr:colOff>
      <xdr:row>74</xdr:row>
      <xdr:rowOff>70618</xdr:rowOff>
    </xdr:to>
    <xdr:sp macro="" textlink="">
      <xdr:nvSpPr>
        <xdr:cNvPr id="866" name="円/楕円 865"/>
        <xdr:cNvSpPr/>
      </xdr:nvSpPr>
      <xdr:spPr>
        <a:xfrm>
          <a:off x="21272500" y="126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87145</xdr:rowOff>
    </xdr:from>
    <xdr:ext cx="534377" cy="259045"/>
    <xdr:sp macro="" textlink="">
      <xdr:nvSpPr>
        <xdr:cNvPr id="867" name="テキスト ボックス 866"/>
        <xdr:cNvSpPr txBox="1"/>
      </xdr:nvSpPr>
      <xdr:spPr>
        <a:xfrm>
          <a:off x="21056111" y="124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65849</xdr:rowOff>
    </xdr:from>
    <xdr:to>
      <xdr:col>29</xdr:col>
      <xdr:colOff>568325</xdr:colOff>
      <xdr:row>74</xdr:row>
      <xdr:rowOff>167449</xdr:rowOff>
    </xdr:to>
    <xdr:sp macro="" textlink="">
      <xdr:nvSpPr>
        <xdr:cNvPr id="868" name="円/楕円 867"/>
        <xdr:cNvSpPr/>
      </xdr:nvSpPr>
      <xdr:spPr>
        <a:xfrm>
          <a:off x="20383500" y="127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12526</xdr:rowOff>
    </xdr:from>
    <xdr:ext cx="534377" cy="259045"/>
    <xdr:sp macro="" textlink="">
      <xdr:nvSpPr>
        <xdr:cNvPr id="869" name="テキスト ボックス 868"/>
        <xdr:cNvSpPr txBox="1"/>
      </xdr:nvSpPr>
      <xdr:spPr>
        <a:xfrm>
          <a:off x="20167111" y="125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116713</xdr:rowOff>
    </xdr:from>
    <xdr:to>
      <xdr:col>28</xdr:col>
      <xdr:colOff>365125</xdr:colOff>
      <xdr:row>75</xdr:row>
      <xdr:rowOff>46863</xdr:rowOff>
    </xdr:to>
    <xdr:sp macro="" textlink="">
      <xdr:nvSpPr>
        <xdr:cNvPr id="870" name="円/楕円 869"/>
        <xdr:cNvSpPr/>
      </xdr:nvSpPr>
      <xdr:spPr>
        <a:xfrm>
          <a:off x="194945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63390</xdr:rowOff>
    </xdr:from>
    <xdr:ext cx="534377" cy="259045"/>
    <xdr:sp macro="" textlink="">
      <xdr:nvSpPr>
        <xdr:cNvPr id="871" name="テキスト ボックス 870"/>
        <xdr:cNvSpPr txBox="1"/>
      </xdr:nvSpPr>
      <xdr:spPr>
        <a:xfrm>
          <a:off x="19278111" y="125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134391</xdr:rowOff>
    </xdr:from>
    <xdr:to>
      <xdr:col>27</xdr:col>
      <xdr:colOff>161925</xdr:colOff>
      <xdr:row>75</xdr:row>
      <xdr:rowOff>64541</xdr:rowOff>
    </xdr:to>
    <xdr:sp macro="" textlink="">
      <xdr:nvSpPr>
        <xdr:cNvPr id="872" name="円/楕円 871"/>
        <xdr:cNvSpPr/>
      </xdr:nvSpPr>
      <xdr:spPr>
        <a:xfrm>
          <a:off x="18605500" y="128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81068</xdr:rowOff>
    </xdr:from>
    <xdr:ext cx="534377" cy="259045"/>
    <xdr:sp macro="" textlink="">
      <xdr:nvSpPr>
        <xdr:cNvPr id="873" name="テキスト ボックス 872"/>
        <xdr:cNvSpPr txBox="1"/>
      </xdr:nvSpPr>
      <xdr:spPr>
        <a:xfrm>
          <a:off x="18389111" y="12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住民一人当たりの歳出決算額は</a:t>
          </a:r>
          <a:r>
            <a:rPr kumimoji="1" lang="en-US" altLang="ja-JP" sz="1300">
              <a:latin typeface="ＭＳ Ｐゴシック"/>
            </a:rPr>
            <a:t>452,360</a:t>
          </a:r>
          <a:r>
            <a:rPr kumimoji="1" lang="ja-JP" altLang="en-US" sz="1300">
              <a:latin typeface="ＭＳ Ｐゴシック"/>
            </a:rPr>
            <a:t>円となっている。人件費について、職員数を定数条例の範囲内を維持しているため大幅な増減は見られなかった。物件費については、アウトレット等におけるデジタルサイネージ導入業務やマイナンバー関係システム整備等が平成</a:t>
          </a:r>
          <a:r>
            <a:rPr kumimoji="1" lang="en-US" altLang="ja-JP" sz="1300">
              <a:latin typeface="ＭＳ Ｐゴシック"/>
            </a:rPr>
            <a:t>27</a:t>
          </a:r>
          <a:r>
            <a:rPr kumimoji="1" lang="ja-JP" altLang="en-US" sz="1300">
              <a:latin typeface="ＭＳ Ｐゴシック"/>
            </a:rPr>
            <a:t>年度で完了したことにより、平成</a:t>
          </a:r>
          <a:r>
            <a:rPr kumimoji="1" lang="en-US" altLang="ja-JP" sz="1300">
              <a:latin typeface="ＭＳ Ｐゴシック"/>
            </a:rPr>
            <a:t>28</a:t>
          </a:r>
          <a:r>
            <a:rPr kumimoji="1" lang="ja-JP" altLang="en-US" sz="1300">
              <a:latin typeface="ＭＳ Ｐゴシック"/>
            </a:rPr>
            <a:t>年度は前年比</a:t>
          </a:r>
          <a:r>
            <a:rPr kumimoji="1" lang="en-US" altLang="ja-JP" sz="1300">
              <a:latin typeface="ＭＳ Ｐゴシック"/>
            </a:rPr>
            <a:t>2,242</a:t>
          </a:r>
          <a:r>
            <a:rPr kumimoji="1" lang="ja-JP" altLang="en-US" sz="1300">
              <a:latin typeface="ＭＳ Ｐゴシック"/>
            </a:rPr>
            <a:t>円の減となった。維持補修費については、昨年とほぼ横ばいであったが、多くの施設で老朽化が進んでおり、大幅な減少要素は少ない。扶助費については、臨時福祉金給付金の増や障害者自立支援給付費の増により前年比</a:t>
          </a:r>
          <a:r>
            <a:rPr kumimoji="1" lang="en-US" altLang="ja-JP" sz="1300">
              <a:latin typeface="ＭＳ Ｐゴシック"/>
            </a:rPr>
            <a:t>3,772</a:t>
          </a:r>
          <a:r>
            <a:rPr kumimoji="1" lang="ja-JP" altLang="en-US" sz="1300">
              <a:latin typeface="ＭＳ Ｐゴシック"/>
            </a:rPr>
            <a:t>円の増額となった。加えて、県内平均よりも高い高齢化率により今後も増加が見込まれる。補助費等については、砺波地域消防組合津沢出張所整備に係る分担金が平成</a:t>
          </a:r>
          <a:r>
            <a:rPr kumimoji="1" lang="en-US" altLang="ja-JP" sz="1300">
              <a:latin typeface="ＭＳ Ｐゴシック"/>
            </a:rPr>
            <a:t>27</a:t>
          </a:r>
          <a:r>
            <a:rPr kumimoji="1" lang="ja-JP" altLang="en-US" sz="1300">
              <a:latin typeface="ＭＳ Ｐゴシック"/>
            </a:rPr>
            <a:t>年度で終了したことや機構集積協力金の大幅な減少により、平成</a:t>
          </a:r>
          <a:r>
            <a:rPr kumimoji="1" lang="en-US" altLang="ja-JP" sz="1300">
              <a:latin typeface="ＭＳ Ｐゴシック"/>
            </a:rPr>
            <a:t>28</a:t>
          </a:r>
          <a:r>
            <a:rPr kumimoji="1" lang="ja-JP" altLang="en-US" sz="1300">
              <a:latin typeface="ＭＳ Ｐゴシック"/>
            </a:rPr>
            <a:t>年度の補助費等の総額が減額となったため</a:t>
          </a:r>
          <a:r>
            <a:rPr kumimoji="1" lang="en-US" altLang="ja-JP" sz="1300">
              <a:latin typeface="ＭＳ Ｐゴシック"/>
            </a:rPr>
            <a:t>4,048</a:t>
          </a:r>
          <a:r>
            <a:rPr kumimoji="1" lang="ja-JP" altLang="en-US" sz="1300">
              <a:latin typeface="ＭＳ Ｐゴシック"/>
            </a:rPr>
            <a:t>円の減少となった。普通建設費については、</a:t>
          </a:r>
          <a:r>
            <a:rPr kumimoji="1" lang="en-US" altLang="ja-JP" sz="1300">
              <a:latin typeface="ＭＳ Ｐゴシック"/>
            </a:rPr>
            <a:t>51,367</a:t>
          </a:r>
          <a:r>
            <a:rPr kumimoji="1" lang="ja-JP" altLang="en-US" sz="1300">
              <a:latin typeface="ＭＳ Ｐゴシック"/>
            </a:rPr>
            <a:t>円と類似団体や県平均よりも小さいが、今後の大型事業により大きく増加することが見込まれるため、公共施設等総合管理計画に基づき公共施設の再編等に取組み事業費の減少を目指す必要がある。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30,746
30,368
134.07
14,351,558
13,908,274
422,096
8,279,728
14,052,140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13317</xdr:rowOff>
    </xdr:from>
    <xdr:to>
      <xdr:col>6</xdr:col>
      <xdr:colOff>511175</xdr:colOff>
      <xdr:row>34</xdr:row>
      <xdr:rowOff>47280</xdr:rowOff>
    </xdr:to>
    <xdr:cxnSp macro="">
      <xdr:nvCxnSpPr>
        <xdr:cNvPr id="63" name="直線コネクタ 62"/>
        <xdr:cNvCxnSpPr/>
      </xdr:nvCxnSpPr>
      <xdr:spPr>
        <a:xfrm>
          <a:off x="3797300" y="5671167"/>
          <a:ext cx="838200" cy="2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13317</xdr:rowOff>
    </xdr:from>
    <xdr:to>
      <xdr:col>5</xdr:col>
      <xdr:colOff>358775</xdr:colOff>
      <xdr:row>34</xdr:row>
      <xdr:rowOff>85816</xdr:rowOff>
    </xdr:to>
    <xdr:cxnSp macro="">
      <xdr:nvCxnSpPr>
        <xdr:cNvPr id="66" name="直線コネクタ 65"/>
        <xdr:cNvCxnSpPr/>
      </xdr:nvCxnSpPr>
      <xdr:spPr>
        <a:xfrm flipV="1">
          <a:off x="2908300" y="5671167"/>
          <a:ext cx="8890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85816</xdr:rowOff>
    </xdr:from>
    <xdr:to>
      <xdr:col>4</xdr:col>
      <xdr:colOff>155575</xdr:colOff>
      <xdr:row>34</xdr:row>
      <xdr:rowOff>126637</xdr:rowOff>
    </xdr:to>
    <xdr:cxnSp macro="">
      <xdr:nvCxnSpPr>
        <xdr:cNvPr id="69" name="直線コネクタ 68"/>
        <xdr:cNvCxnSpPr/>
      </xdr:nvCxnSpPr>
      <xdr:spPr>
        <a:xfrm flipV="1">
          <a:off x="2019300" y="59151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51199</xdr:rowOff>
    </xdr:from>
    <xdr:to>
      <xdr:col>2</xdr:col>
      <xdr:colOff>638175</xdr:colOff>
      <xdr:row>34</xdr:row>
      <xdr:rowOff>126637</xdr:rowOff>
    </xdr:to>
    <xdr:cxnSp macro="">
      <xdr:nvCxnSpPr>
        <xdr:cNvPr id="72" name="直線コネクタ 71"/>
        <xdr:cNvCxnSpPr/>
      </xdr:nvCxnSpPr>
      <xdr:spPr>
        <a:xfrm>
          <a:off x="1130300" y="588049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167930</xdr:rowOff>
    </xdr:from>
    <xdr:to>
      <xdr:col>6</xdr:col>
      <xdr:colOff>561975</xdr:colOff>
      <xdr:row>34</xdr:row>
      <xdr:rowOff>98080</xdr:rowOff>
    </xdr:to>
    <xdr:sp macro="" textlink="">
      <xdr:nvSpPr>
        <xdr:cNvPr id="82" name="円/楕円 81"/>
        <xdr:cNvSpPr/>
      </xdr:nvSpPr>
      <xdr:spPr>
        <a:xfrm>
          <a:off x="45847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19357</xdr:rowOff>
    </xdr:from>
    <xdr:ext cx="469744" cy="259045"/>
    <xdr:sp macro="" textlink="">
      <xdr:nvSpPr>
        <xdr:cNvPr id="83" name="議会費該当値テキスト"/>
        <xdr:cNvSpPr txBox="1"/>
      </xdr:nvSpPr>
      <xdr:spPr>
        <a:xfrm>
          <a:off x="4686300" y="56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133967</xdr:rowOff>
    </xdr:from>
    <xdr:to>
      <xdr:col>5</xdr:col>
      <xdr:colOff>409575</xdr:colOff>
      <xdr:row>33</xdr:row>
      <xdr:rowOff>64117</xdr:rowOff>
    </xdr:to>
    <xdr:sp macro="" textlink="">
      <xdr:nvSpPr>
        <xdr:cNvPr id="84" name="円/楕円 83"/>
        <xdr:cNvSpPr/>
      </xdr:nvSpPr>
      <xdr:spPr>
        <a:xfrm>
          <a:off x="37465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80644</xdr:rowOff>
    </xdr:from>
    <xdr:ext cx="469744" cy="259045"/>
    <xdr:sp macro="" textlink="">
      <xdr:nvSpPr>
        <xdr:cNvPr id="85" name="テキスト ボックス 84"/>
        <xdr:cNvSpPr txBox="1"/>
      </xdr:nvSpPr>
      <xdr:spPr>
        <a:xfrm>
          <a:off x="3562427" y="539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35016</xdr:rowOff>
    </xdr:from>
    <xdr:to>
      <xdr:col>4</xdr:col>
      <xdr:colOff>206375</xdr:colOff>
      <xdr:row>34</xdr:row>
      <xdr:rowOff>136616</xdr:rowOff>
    </xdr:to>
    <xdr:sp macro="" textlink="">
      <xdr:nvSpPr>
        <xdr:cNvPr id="86" name="円/楕円 85"/>
        <xdr:cNvSpPr/>
      </xdr:nvSpPr>
      <xdr:spPr>
        <a:xfrm>
          <a:off x="2857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153143</xdr:rowOff>
    </xdr:from>
    <xdr:ext cx="469744" cy="259045"/>
    <xdr:sp macro="" textlink="">
      <xdr:nvSpPr>
        <xdr:cNvPr id="87" name="テキスト ボックス 86"/>
        <xdr:cNvSpPr txBox="1"/>
      </xdr:nvSpPr>
      <xdr:spPr>
        <a:xfrm>
          <a:off x="2673427"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75837</xdr:rowOff>
    </xdr:from>
    <xdr:to>
      <xdr:col>3</xdr:col>
      <xdr:colOff>3175</xdr:colOff>
      <xdr:row>35</xdr:row>
      <xdr:rowOff>5987</xdr:rowOff>
    </xdr:to>
    <xdr:sp macro="" textlink="">
      <xdr:nvSpPr>
        <xdr:cNvPr id="88" name="円/楕円 87"/>
        <xdr:cNvSpPr/>
      </xdr:nvSpPr>
      <xdr:spPr>
        <a:xfrm>
          <a:off x="1968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22514</xdr:rowOff>
    </xdr:from>
    <xdr:ext cx="469744" cy="259045"/>
    <xdr:sp macro="" textlink="">
      <xdr:nvSpPr>
        <xdr:cNvPr id="89" name="テキスト ボックス 88"/>
        <xdr:cNvSpPr txBox="1"/>
      </xdr:nvSpPr>
      <xdr:spPr>
        <a:xfrm>
          <a:off x="1784427"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399</xdr:rowOff>
    </xdr:from>
    <xdr:to>
      <xdr:col>1</xdr:col>
      <xdr:colOff>485775</xdr:colOff>
      <xdr:row>34</xdr:row>
      <xdr:rowOff>101999</xdr:rowOff>
    </xdr:to>
    <xdr:sp macro="" textlink="">
      <xdr:nvSpPr>
        <xdr:cNvPr id="90" name="円/楕円 89"/>
        <xdr:cNvSpPr/>
      </xdr:nvSpPr>
      <xdr:spPr>
        <a:xfrm>
          <a:off x="1079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118526</xdr:rowOff>
    </xdr:from>
    <xdr:ext cx="469744" cy="259045"/>
    <xdr:sp macro="" textlink="">
      <xdr:nvSpPr>
        <xdr:cNvPr id="91" name="テキスト ボックス 90"/>
        <xdr:cNvSpPr txBox="1"/>
      </xdr:nvSpPr>
      <xdr:spPr>
        <a:xfrm>
          <a:off x="895427" y="56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167040</xdr:rowOff>
    </xdr:from>
    <xdr:to>
      <xdr:col>6</xdr:col>
      <xdr:colOff>511175</xdr:colOff>
      <xdr:row>57</xdr:row>
      <xdr:rowOff>168477</xdr:rowOff>
    </xdr:to>
    <xdr:cxnSp macro="">
      <xdr:nvCxnSpPr>
        <xdr:cNvPr id="120" name="直線コネクタ 119"/>
        <xdr:cNvCxnSpPr/>
      </xdr:nvCxnSpPr>
      <xdr:spPr>
        <a:xfrm flipV="1">
          <a:off x="3797300" y="9939690"/>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168477</xdr:rowOff>
    </xdr:from>
    <xdr:to>
      <xdr:col>5</xdr:col>
      <xdr:colOff>358775</xdr:colOff>
      <xdr:row>58</xdr:row>
      <xdr:rowOff>19380</xdr:rowOff>
    </xdr:to>
    <xdr:cxnSp macro="">
      <xdr:nvCxnSpPr>
        <xdr:cNvPr id="123" name="直線コネクタ 122"/>
        <xdr:cNvCxnSpPr/>
      </xdr:nvCxnSpPr>
      <xdr:spPr>
        <a:xfrm flipV="1">
          <a:off x="2908300" y="9941127"/>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19380</xdr:rowOff>
    </xdr:from>
    <xdr:to>
      <xdr:col>4</xdr:col>
      <xdr:colOff>155575</xdr:colOff>
      <xdr:row>58</xdr:row>
      <xdr:rowOff>32296</xdr:rowOff>
    </xdr:to>
    <xdr:cxnSp macro="">
      <xdr:nvCxnSpPr>
        <xdr:cNvPr id="126" name="直線コネクタ 125"/>
        <xdr:cNvCxnSpPr/>
      </xdr:nvCxnSpPr>
      <xdr:spPr>
        <a:xfrm flipV="1">
          <a:off x="2019300" y="996348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7169</xdr:rowOff>
    </xdr:from>
    <xdr:to>
      <xdr:col>2</xdr:col>
      <xdr:colOff>638175</xdr:colOff>
      <xdr:row>58</xdr:row>
      <xdr:rowOff>32296</xdr:rowOff>
    </xdr:to>
    <xdr:cxnSp macro="">
      <xdr:nvCxnSpPr>
        <xdr:cNvPr id="129" name="直線コネクタ 128"/>
        <xdr:cNvCxnSpPr/>
      </xdr:nvCxnSpPr>
      <xdr:spPr>
        <a:xfrm>
          <a:off x="1130300" y="9951269"/>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116240</xdr:rowOff>
    </xdr:from>
    <xdr:to>
      <xdr:col>6</xdr:col>
      <xdr:colOff>561975</xdr:colOff>
      <xdr:row>58</xdr:row>
      <xdr:rowOff>46390</xdr:rowOff>
    </xdr:to>
    <xdr:sp macro="" textlink="">
      <xdr:nvSpPr>
        <xdr:cNvPr id="139" name="円/楕円 138"/>
        <xdr:cNvSpPr/>
      </xdr:nvSpPr>
      <xdr:spPr>
        <a:xfrm>
          <a:off x="4584700" y="98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117677</xdr:rowOff>
    </xdr:from>
    <xdr:to>
      <xdr:col>5</xdr:col>
      <xdr:colOff>409575</xdr:colOff>
      <xdr:row>58</xdr:row>
      <xdr:rowOff>47827</xdr:rowOff>
    </xdr:to>
    <xdr:sp macro="" textlink="">
      <xdr:nvSpPr>
        <xdr:cNvPr id="141" name="円/楕円 140"/>
        <xdr:cNvSpPr/>
      </xdr:nvSpPr>
      <xdr:spPr>
        <a:xfrm>
          <a:off x="3746500" y="98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38954</xdr:rowOff>
    </xdr:from>
    <xdr:ext cx="534377" cy="259045"/>
    <xdr:sp macro="" textlink="">
      <xdr:nvSpPr>
        <xdr:cNvPr id="142" name="テキスト ボックス 141"/>
        <xdr:cNvSpPr txBox="1"/>
      </xdr:nvSpPr>
      <xdr:spPr>
        <a:xfrm>
          <a:off x="3530111" y="99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140030</xdr:rowOff>
    </xdr:from>
    <xdr:to>
      <xdr:col>4</xdr:col>
      <xdr:colOff>206375</xdr:colOff>
      <xdr:row>58</xdr:row>
      <xdr:rowOff>70180</xdr:rowOff>
    </xdr:to>
    <xdr:sp macro="" textlink="">
      <xdr:nvSpPr>
        <xdr:cNvPr id="143" name="円/楕円 142"/>
        <xdr:cNvSpPr/>
      </xdr:nvSpPr>
      <xdr:spPr>
        <a:xfrm>
          <a:off x="2857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61307</xdr:rowOff>
    </xdr:from>
    <xdr:ext cx="534377" cy="259045"/>
    <xdr:sp macro="" textlink="">
      <xdr:nvSpPr>
        <xdr:cNvPr id="144" name="テキスト ボックス 143"/>
        <xdr:cNvSpPr txBox="1"/>
      </xdr:nvSpPr>
      <xdr:spPr>
        <a:xfrm>
          <a:off x="2641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152946</xdr:rowOff>
    </xdr:from>
    <xdr:to>
      <xdr:col>3</xdr:col>
      <xdr:colOff>3175</xdr:colOff>
      <xdr:row>58</xdr:row>
      <xdr:rowOff>83096</xdr:rowOff>
    </xdr:to>
    <xdr:sp macro="" textlink="">
      <xdr:nvSpPr>
        <xdr:cNvPr id="145" name="円/楕円 144"/>
        <xdr:cNvSpPr/>
      </xdr:nvSpPr>
      <xdr:spPr>
        <a:xfrm>
          <a:off x="1968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74223</xdr:rowOff>
    </xdr:from>
    <xdr:ext cx="534377" cy="259045"/>
    <xdr:sp macro="" textlink="">
      <xdr:nvSpPr>
        <xdr:cNvPr id="146" name="テキスト ボックス 145"/>
        <xdr:cNvSpPr txBox="1"/>
      </xdr:nvSpPr>
      <xdr:spPr>
        <a:xfrm>
          <a:off x="1752111" y="100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127819</xdr:rowOff>
    </xdr:from>
    <xdr:to>
      <xdr:col>1</xdr:col>
      <xdr:colOff>485775</xdr:colOff>
      <xdr:row>58</xdr:row>
      <xdr:rowOff>57969</xdr:rowOff>
    </xdr:to>
    <xdr:sp macro="" textlink="">
      <xdr:nvSpPr>
        <xdr:cNvPr id="147" name="円/楕円 146"/>
        <xdr:cNvSpPr/>
      </xdr:nvSpPr>
      <xdr:spPr>
        <a:xfrm>
          <a:off x="1079500" y="99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49096</xdr:rowOff>
    </xdr:from>
    <xdr:ext cx="534377" cy="259045"/>
    <xdr:sp macro="" textlink="">
      <xdr:nvSpPr>
        <xdr:cNvPr id="148" name="テキスト ボックス 147"/>
        <xdr:cNvSpPr txBox="1"/>
      </xdr:nvSpPr>
      <xdr:spPr>
        <a:xfrm>
          <a:off x="863111" y="99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70484</xdr:rowOff>
    </xdr:from>
    <xdr:to>
      <xdr:col>6</xdr:col>
      <xdr:colOff>511175</xdr:colOff>
      <xdr:row>78</xdr:row>
      <xdr:rowOff>92311</xdr:rowOff>
    </xdr:to>
    <xdr:cxnSp macro="">
      <xdr:nvCxnSpPr>
        <xdr:cNvPr id="178" name="直線コネクタ 177"/>
        <xdr:cNvCxnSpPr/>
      </xdr:nvCxnSpPr>
      <xdr:spPr>
        <a:xfrm flipV="1">
          <a:off x="3797300" y="13443584"/>
          <a:ext cx="8382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92311</xdr:rowOff>
    </xdr:from>
    <xdr:to>
      <xdr:col>5</xdr:col>
      <xdr:colOff>358775</xdr:colOff>
      <xdr:row>78</xdr:row>
      <xdr:rowOff>98000</xdr:rowOff>
    </xdr:to>
    <xdr:cxnSp macro="">
      <xdr:nvCxnSpPr>
        <xdr:cNvPr id="181" name="直線コネクタ 180"/>
        <xdr:cNvCxnSpPr/>
      </xdr:nvCxnSpPr>
      <xdr:spPr>
        <a:xfrm flipV="1">
          <a:off x="2908300" y="1346541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98000</xdr:rowOff>
    </xdr:from>
    <xdr:to>
      <xdr:col>4</xdr:col>
      <xdr:colOff>155575</xdr:colOff>
      <xdr:row>78</xdr:row>
      <xdr:rowOff>127882</xdr:rowOff>
    </xdr:to>
    <xdr:cxnSp macro="">
      <xdr:nvCxnSpPr>
        <xdr:cNvPr id="184" name="直線コネクタ 183"/>
        <xdr:cNvCxnSpPr/>
      </xdr:nvCxnSpPr>
      <xdr:spPr>
        <a:xfrm flipV="1">
          <a:off x="2019300" y="134711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127122</xdr:rowOff>
    </xdr:from>
    <xdr:to>
      <xdr:col>2</xdr:col>
      <xdr:colOff>638175</xdr:colOff>
      <xdr:row>78</xdr:row>
      <xdr:rowOff>127882</xdr:rowOff>
    </xdr:to>
    <xdr:cxnSp macro="">
      <xdr:nvCxnSpPr>
        <xdr:cNvPr id="187" name="直線コネクタ 186"/>
        <xdr:cNvCxnSpPr/>
      </xdr:nvCxnSpPr>
      <xdr:spPr>
        <a:xfrm>
          <a:off x="1130300" y="13500222"/>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19684</xdr:rowOff>
    </xdr:from>
    <xdr:to>
      <xdr:col>6</xdr:col>
      <xdr:colOff>561975</xdr:colOff>
      <xdr:row>78</xdr:row>
      <xdr:rowOff>121284</xdr:rowOff>
    </xdr:to>
    <xdr:sp macro="" textlink="">
      <xdr:nvSpPr>
        <xdr:cNvPr id="197" name="円/楕円 196"/>
        <xdr:cNvSpPr/>
      </xdr:nvSpPr>
      <xdr:spPr>
        <a:xfrm>
          <a:off x="4584700" y="133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41511</xdr:rowOff>
    </xdr:from>
    <xdr:to>
      <xdr:col>5</xdr:col>
      <xdr:colOff>409575</xdr:colOff>
      <xdr:row>78</xdr:row>
      <xdr:rowOff>143111</xdr:rowOff>
    </xdr:to>
    <xdr:sp macro="" textlink="">
      <xdr:nvSpPr>
        <xdr:cNvPr id="199" name="円/楕円 198"/>
        <xdr:cNvSpPr/>
      </xdr:nvSpPr>
      <xdr:spPr>
        <a:xfrm>
          <a:off x="37465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134238</xdr:rowOff>
    </xdr:from>
    <xdr:ext cx="599010" cy="259045"/>
    <xdr:sp macro="" textlink="">
      <xdr:nvSpPr>
        <xdr:cNvPr id="200" name="テキスト ボックス 199"/>
        <xdr:cNvSpPr txBox="1"/>
      </xdr:nvSpPr>
      <xdr:spPr>
        <a:xfrm>
          <a:off x="3497794" y="135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47200</xdr:rowOff>
    </xdr:from>
    <xdr:to>
      <xdr:col>4</xdr:col>
      <xdr:colOff>206375</xdr:colOff>
      <xdr:row>78</xdr:row>
      <xdr:rowOff>148800</xdr:rowOff>
    </xdr:to>
    <xdr:sp macro="" textlink="">
      <xdr:nvSpPr>
        <xdr:cNvPr id="201" name="円/楕円 200"/>
        <xdr:cNvSpPr/>
      </xdr:nvSpPr>
      <xdr:spPr>
        <a:xfrm>
          <a:off x="2857500" y="134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139927</xdr:rowOff>
    </xdr:from>
    <xdr:ext cx="599010" cy="259045"/>
    <xdr:sp macro="" textlink="">
      <xdr:nvSpPr>
        <xdr:cNvPr id="202" name="テキスト ボックス 201"/>
        <xdr:cNvSpPr txBox="1"/>
      </xdr:nvSpPr>
      <xdr:spPr>
        <a:xfrm>
          <a:off x="2608794" y="1351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77082</xdr:rowOff>
    </xdr:from>
    <xdr:to>
      <xdr:col>3</xdr:col>
      <xdr:colOff>3175</xdr:colOff>
      <xdr:row>79</xdr:row>
      <xdr:rowOff>7232</xdr:rowOff>
    </xdr:to>
    <xdr:sp macro="" textlink="">
      <xdr:nvSpPr>
        <xdr:cNvPr id="203" name="円/楕円 202"/>
        <xdr:cNvSpPr/>
      </xdr:nvSpPr>
      <xdr:spPr>
        <a:xfrm>
          <a:off x="1968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169809</xdr:rowOff>
    </xdr:from>
    <xdr:ext cx="599010" cy="259045"/>
    <xdr:sp macro="" textlink="">
      <xdr:nvSpPr>
        <xdr:cNvPr id="204" name="テキスト ボックス 203"/>
        <xdr:cNvSpPr txBox="1"/>
      </xdr:nvSpPr>
      <xdr:spPr>
        <a:xfrm>
          <a:off x="1719794" y="1354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76322</xdr:rowOff>
    </xdr:from>
    <xdr:to>
      <xdr:col>1</xdr:col>
      <xdr:colOff>485775</xdr:colOff>
      <xdr:row>79</xdr:row>
      <xdr:rowOff>6472</xdr:rowOff>
    </xdr:to>
    <xdr:sp macro="" textlink="">
      <xdr:nvSpPr>
        <xdr:cNvPr id="205" name="円/楕円 204"/>
        <xdr:cNvSpPr/>
      </xdr:nvSpPr>
      <xdr:spPr>
        <a:xfrm>
          <a:off x="1079500" y="134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169049</xdr:rowOff>
    </xdr:from>
    <xdr:ext cx="599010" cy="259045"/>
    <xdr:sp macro="" textlink="">
      <xdr:nvSpPr>
        <xdr:cNvPr id="206" name="テキスト ボックス 205"/>
        <xdr:cNvSpPr txBox="1"/>
      </xdr:nvSpPr>
      <xdr:spPr>
        <a:xfrm>
          <a:off x="830794" y="1354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67818</xdr:rowOff>
    </xdr:from>
    <xdr:to>
      <xdr:col>6</xdr:col>
      <xdr:colOff>511175</xdr:colOff>
      <xdr:row>97</xdr:row>
      <xdr:rowOff>76225</xdr:rowOff>
    </xdr:to>
    <xdr:cxnSp macro="">
      <xdr:nvCxnSpPr>
        <xdr:cNvPr id="235" name="直線コネクタ 234"/>
        <xdr:cNvCxnSpPr/>
      </xdr:nvCxnSpPr>
      <xdr:spPr>
        <a:xfrm>
          <a:off x="3797300" y="16698468"/>
          <a:ext cx="8382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45555</xdr:rowOff>
    </xdr:from>
    <xdr:to>
      <xdr:col>5</xdr:col>
      <xdr:colOff>358775</xdr:colOff>
      <xdr:row>97</xdr:row>
      <xdr:rowOff>67818</xdr:rowOff>
    </xdr:to>
    <xdr:cxnSp macro="">
      <xdr:nvCxnSpPr>
        <xdr:cNvPr id="238" name="直線コネクタ 237"/>
        <xdr:cNvCxnSpPr/>
      </xdr:nvCxnSpPr>
      <xdr:spPr>
        <a:xfrm>
          <a:off x="2908300" y="16676205"/>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144501</xdr:rowOff>
    </xdr:from>
    <xdr:to>
      <xdr:col>4</xdr:col>
      <xdr:colOff>155575</xdr:colOff>
      <xdr:row>97</xdr:row>
      <xdr:rowOff>45555</xdr:rowOff>
    </xdr:to>
    <xdr:cxnSp macro="">
      <xdr:nvCxnSpPr>
        <xdr:cNvPr id="241" name="直線コネクタ 240"/>
        <xdr:cNvCxnSpPr/>
      </xdr:nvCxnSpPr>
      <xdr:spPr>
        <a:xfrm>
          <a:off x="2019300" y="16603701"/>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144501</xdr:rowOff>
    </xdr:from>
    <xdr:to>
      <xdr:col>2</xdr:col>
      <xdr:colOff>638175</xdr:colOff>
      <xdr:row>96</xdr:row>
      <xdr:rowOff>152972</xdr:rowOff>
    </xdr:to>
    <xdr:cxnSp macro="">
      <xdr:nvCxnSpPr>
        <xdr:cNvPr id="244" name="直線コネクタ 243"/>
        <xdr:cNvCxnSpPr/>
      </xdr:nvCxnSpPr>
      <xdr:spPr>
        <a:xfrm flipV="1">
          <a:off x="1130300" y="16603701"/>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25425</xdr:rowOff>
    </xdr:from>
    <xdr:to>
      <xdr:col>6</xdr:col>
      <xdr:colOff>561975</xdr:colOff>
      <xdr:row>97</xdr:row>
      <xdr:rowOff>127025</xdr:rowOff>
    </xdr:to>
    <xdr:sp macro="" textlink="">
      <xdr:nvSpPr>
        <xdr:cNvPr id="254" name="円/楕円 253"/>
        <xdr:cNvSpPr/>
      </xdr:nvSpPr>
      <xdr:spPr>
        <a:xfrm>
          <a:off x="4584700" y="166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111802</xdr:rowOff>
    </xdr:from>
    <xdr:ext cx="534377" cy="259045"/>
    <xdr:sp macro="" textlink="">
      <xdr:nvSpPr>
        <xdr:cNvPr id="255" name="衛生費該当値テキスト"/>
        <xdr:cNvSpPr txBox="1"/>
      </xdr:nvSpPr>
      <xdr:spPr>
        <a:xfrm>
          <a:off x="4686300" y="165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17018</xdr:rowOff>
    </xdr:from>
    <xdr:to>
      <xdr:col>5</xdr:col>
      <xdr:colOff>409575</xdr:colOff>
      <xdr:row>97</xdr:row>
      <xdr:rowOff>118618</xdr:rowOff>
    </xdr:to>
    <xdr:sp macro="" textlink="">
      <xdr:nvSpPr>
        <xdr:cNvPr id="256" name="円/楕円 255"/>
        <xdr:cNvSpPr/>
      </xdr:nvSpPr>
      <xdr:spPr>
        <a:xfrm>
          <a:off x="3746500" y="166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109745</xdr:rowOff>
    </xdr:from>
    <xdr:ext cx="534377" cy="259045"/>
    <xdr:sp macro="" textlink="">
      <xdr:nvSpPr>
        <xdr:cNvPr id="257" name="テキスト ボックス 256"/>
        <xdr:cNvSpPr txBox="1"/>
      </xdr:nvSpPr>
      <xdr:spPr>
        <a:xfrm>
          <a:off x="3530111" y="167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166205</xdr:rowOff>
    </xdr:from>
    <xdr:to>
      <xdr:col>4</xdr:col>
      <xdr:colOff>206375</xdr:colOff>
      <xdr:row>97</xdr:row>
      <xdr:rowOff>96355</xdr:rowOff>
    </xdr:to>
    <xdr:sp macro="" textlink="">
      <xdr:nvSpPr>
        <xdr:cNvPr id="258" name="円/楕円 257"/>
        <xdr:cNvSpPr/>
      </xdr:nvSpPr>
      <xdr:spPr>
        <a:xfrm>
          <a:off x="2857500" y="166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87482</xdr:rowOff>
    </xdr:from>
    <xdr:ext cx="534377" cy="259045"/>
    <xdr:sp macro="" textlink="">
      <xdr:nvSpPr>
        <xdr:cNvPr id="259" name="テキスト ボックス 258"/>
        <xdr:cNvSpPr txBox="1"/>
      </xdr:nvSpPr>
      <xdr:spPr>
        <a:xfrm>
          <a:off x="2641111" y="167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93701</xdr:rowOff>
    </xdr:from>
    <xdr:to>
      <xdr:col>3</xdr:col>
      <xdr:colOff>3175</xdr:colOff>
      <xdr:row>97</xdr:row>
      <xdr:rowOff>23851</xdr:rowOff>
    </xdr:to>
    <xdr:sp macro="" textlink="">
      <xdr:nvSpPr>
        <xdr:cNvPr id="260" name="円/楕円 259"/>
        <xdr:cNvSpPr/>
      </xdr:nvSpPr>
      <xdr:spPr>
        <a:xfrm>
          <a:off x="1968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14978</xdr:rowOff>
    </xdr:from>
    <xdr:ext cx="534377" cy="259045"/>
    <xdr:sp macro="" textlink="">
      <xdr:nvSpPr>
        <xdr:cNvPr id="261" name="テキスト ボックス 260"/>
        <xdr:cNvSpPr txBox="1"/>
      </xdr:nvSpPr>
      <xdr:spPr>
        <a:xfrm>
          <a:off x="1752111"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102172</xdr:rowOff>
    </xdr:from>
    <xdr:to>
      <xdr:col>1</xdr:col>
      <xdr:colOff>485775</xdr:colOff>
      <xdr:row>97</xdr:row>
      <xdr:rowOff>32322</xdr:rowOff>
    </xdr:to>
    <xdr:sp macro="" textlink="">
      <xdr:nvSpPr>
        <xdr:cNvPr id="262" name="円/楕円 261"/>
        <xdr:cNvSpPr/>
      </xdr:nvSpPr>
      <xdr:spPr>
        <a:xfrm>
          <a:off x="1079500" y="165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23449</xdr:rowOff>
    </xdr:from>
    <xdr:ext cx="534377" cy="259045"/>
    <xdr:sp macro="" textlink="">
      <xdr:nvSpPr>
        <xdr:cNvPr id="263" name="テキスト ボックス 262"/>
        <xdr:cNvSpPr txBox="1"/>
      </xdr:nvSpPr>
      <xdr:spPr>
        <a:xfrm>
          <a:off x="863111" y="166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47498</xdr:rowOff>
    </xdr:from>
    <xdr:to>
      <xdr:col>15</xdr:col>
      <xdr:colOff>180975</xdr:colOff>
      <xdr:row>38</xdr:row>
      <xdr:rowOff>49022</xdr:rowOff>
    </xdr:to>
    <xdr:cxnSp macro="">
      <xdr:nvCxnSpPr>
        <xdr:cNvPr id="292" name="直線コネクタ 291"/>
        <xdr:cNvCxnSpPr/>
      </xdr:nvCxnSpPr>
      <xdr:spPr>
        <a:xfrm>
          <a:off x="9639300" y="656259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8255</xdr:rowOff>
    </xdr:from>
    <xdr:to>
      <xdr:col>14</xdr:col>
      <xdr:colOff>28575</xdr:colOff>
      <xdr:row>38</xdr:row>
      <xdr:rowOff>47498</xdr:rowOff>
    </xdr:to>
    <xdr:cxnSp macro="">
      <xdr:nvCxnSpPr>
        <xdr:cNvPr id="295" name="直線コネクタ 294"/>
        <xdr:cNvCxnSpPr/>
      </xdr:nvCxnSpPr>
      <xdr:spPr>
        <a:xfrm>
          <a:off x="8750300" y="652335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27115</xdr:rowOff>
    </xdr:from>
    <xdr:to>
      <xdr:col>12</xdr:col>
      <xdr:colOff>511175</xdr:colOff>
      <xdr:row>38</xdr:row>
      <xdr:rowOff>8255</xdr:rowOff>
    </xdr:to>
    <xdr:cxnSp macro="">
      <xdr:nvCxnSpPr>
        <xdr:cNvPr id="298" name="直線コネクタ 297"/>
        <xdr:cNvCxnSpPr/>
      </xdr:nvCxnSpPr>
      <xdr:spPr>
        <a:xfrm>
          <a:off x="7861300" y="6370765"/>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27115</xdr:rowOff>
    </xdr:from>
    <xdr:to>
      <xdr:col>11</xdr:col>
      <xdr:colOff>307975</xdr:colOff>
      <xdr:row>37</xdr:row>
      <xdr:rowOff>39878</xdr:rowOff>
    </xdr:to>
    <xdr:cxnSp macro="">
      <xdr:nvCxnSpPr>
        <xdr:cNvPr id="301" name="直線コネクタ 300"/>
        <xdr:cNvCxnSpPr/>
      </xdr:nvCxnSpPr>
      <xdr:spPr>
        <a:xfrm flipV="1">
          <a:off x="6972300" y="637076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169672</xdr:rowOff>
    </xdr:from>
    <xdr:to>
      <xdr:col>15</xdr:col>
      <xdr:colOff>231775</xdr:colOff>
      <xdr:row>38</xdr:row>
      <xdr:rowOff>99822</xdr:rowOff>
    </xdr:to>
    <xdr:sp macro="" textlink="">
      <xdr:nvSpPr>
        <xdr:cNvPr id="311" name="円/楕円 310"/>
        <xdr:cNvSpPr/>
      </xdr:nvSpPr>
      <xdr:spPr>
        <a:xfrm>
          <a:off x="104267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148099</xdr:rowOff>
    </xdr:from>
    <xdr:ext cx="378565" cy="259045"/>
    <xdr:sp macro="" textlink="">
      <xdr:nvSpPr>
        <xdr:cNvPr id="312" name="労働費該当値テキスト"/>
        <xdr:cNvSpPr txBox="1"/>
      </xdr:nvSpPr>
      <xdr:spPr>
        <a:xfrm>
          <a:off x="10528300" y="649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168148</xdr:rowOff>
    </xdr:from>
    <xdr:to>
      <xdr:col>14</xdr:col>
      <xdr:colOff>79375</xdr:colOff>
      <xdr:row>38</xdr:row>
      <xdr:rowOff>98298</xdr:rowOff>
    </xdr:to>
    <xdr:sp macro="" textlink="">
      <xdr:nvSpPr>
        <xdr:cNvPr id="313" name="円/楕円 312"/>
        <xdr:cNvSpPr/>
      </xdr:nvSpPr>
      <xdr:spPr>
        <a:xfrm>
          <a:off x="9588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89425</xdr:rowOff>
    </xdr:from>
    <xdr:ext cx="378565" cy="259045"/>
    <xdr:sp macro="" textlink="">
      <xdr:nvSpPr>
        <xdr:cNvPr id="314" name="テキスト ボックス 313"/>
        <xdr:cNvSpPr txBox="1"/>
      </xdr:nvSpPr>
      <xdr:spPr>
        <a:xfrm>
          <a:off x="9450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128905</xdr:rowOff>
    </xdr:from>
    <xdr:to>
      <xdr:col>12</xdr:col>
      <xdr:colOff>561975</xdr:colOff>
      <xdr:row>38</xdr:row>
      <xdr:rowOff>59055</xdr:rowOff>
    </xdr:to>
    <xdr:sp macro="" textlink="">
      <xdr:nvSpPr>
        <xdr:cNvPr id="315" name="円/楕円 314"/>
        <xdr:cNvSpPr/>
      </xdr:nvSpPr>
      <xdr:spPr>
        <a:xfrm>
          <a:off x="8699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50182</xdr:rowOff>
    </xdr:from>
    <xdr:ext cx="469744" cy="259045"/>
    <xdr:sp macro="" textlink="">
      <xdr:nvSpPr>
        <xdr:cNvPr id="316" name="テキスト ボックス 315"/>
        <xdr:cNvSpPr txBox="1"/>
      </xdr:nvSpPr>
      <xdr:spPr>
        <a:xfrm>
          <a:off x="8515427"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147765</xdr:rowOff>
    </xdr:from>
    <xdr:to>
      <xdr:col>11</xdr:col>
      <xdr:colOff>358775</xdr:colOff>
      <xdr:row>37</xdr:row>
      <xdr:rowOff>77915</xdr:rowOff>
    </xdr:to>
    <xdr:sp macro="" textlink="">
      <xdr:nvSpPr>
        <xdr:cNvPr id="317" name="円/楕円 316"/>
        <xdr:cNvSpPr/>
      </xdr:nvSpPr>
      <xdr:spPr>
        <a:xfrm>
          <a:off x="7810500" y="63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69042</xdr:rowOff>
    </xdr:from>
    <xdr:ext cx="469744" cy="259045"/>
    <xdr:sp macro="" textlink="">
      <xdr:nvSpPr>
        <xdr:cNvPr id="318" name="テキスト ボックス 317"/>
        <xdr:cNvSpPr txBox="1"/>
      </xdr:nvSpPr>
      <xdr:spPr>
        <a:xfrm>
          <a:off x="7626427" y="64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160528</xdr:rowOff>
    </xdr:from>
    <xdr:to>
      <xdr:col>10</xdr:col>
      <xdr:colOff>155575</xdr:colOff>
      <xdr:row>37</xdr:row>
      <xdr:rowOff>90678</xdr:rowOff>
    </xdr:to>
    <xdr:sp macro="" textlink="">
      <xdr:nvSpPr>
        <xdr:cNvPr id="319" name="円/楕円 318"/>
        <xdr:cNvSpPr/>
      </xdr:nvSpPr>
      <xdr:spPr>
        <a:xfrm>
          <a:off x="6921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81805</xdr:rowOff>
    </xdr:from>
    <xdr:ext cx="469744" cy="259045"/>
    <xdr:sp macro="" textlink="">
      <xdr:nvSpPr>
        <xdr:cNvPr id="320" name="テキスト ボックス 319"/>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63195</xdr:rowOff>
    </xdr:from>
    <xdr:to>
      <xdr:col>15</xdr:col>
      <xdr:colOff>180975</xdr:colOff>
      <xdr:row>56</xdr:row>
      <xdr:rowOff>157188</xdr:rowOff>
    </xdr:to>
    <xdr:cxnSp macro="">
      <xdr:nvCxnSpPr>
        <xdr:cNvPr id="349" name="直線コネクタ 348"/>
        <xdr:cNvCxnSpPr/>
      </xdr:nvCxnSpPr>
      <xdr:spPr>
        <a:xfrm>
          <a:off x="9639300" y="9664395"/>
          <a:ext cx="8382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63195</xdr:rowOff>
    </xdr:from>
    <xdr:to>
      <xdr:col>14</xdr:col>
      <xdr:colOff>28575</xdr:colOff>
      <xdr:row>57</xdr:row>
      <xdr:rowOff>94806</xdr:rowOff>
    </xdr:to>
    <xdr:cxnSp macro="">
      <xdr:nvCxnSpPr>
        <xdr:cNvPr id="352" name="直線コネクタ 351"/>
        <xdr:cNvCxnSpPr/>
      </xdr:nvCxnSpPr>
      <xdr:spPr>
        <a:xfrm flipV="1">
          <a:off x="8750300" y="9664395"/>
          <a:ext cx="889000" cy="2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87884</xdr:rowOff>
    </xdr:from>
    <xdr:to>
      <xdr:col>12</xdr:col>
      <xdr:colOff>511175</xdr:colOff>
      <xdr:row>57</xdr:row>
      <xdr:rowOff>94806</xdr:rowOff>
    </xdr:to>
    <xdr:cxnSp macro="">
      <xdr:nvCxnSpPr>
        <xdr:cNvPr id="355" name="直線コネクタ 354"/>
        <xdr:cNvCxnSpPr/>
      </xdr:nvCxnSpPr>
      <xdr:spPr>
        <a:xfrm>
          <a:off x="7861300" y="9860534"/>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87884</xdr:rowOff>
    </xdr:from>
    <xdr:to>
      <xdr:col>11</xdr:col>
      <xdr:colOff>307975</xdr:colOff>
      <xdr:row>57</xdr:row>
      <xdr:rowOff>114288</xdr:rowOff>
    </xdr:to>
    <xdr:cxnSp macro="">
      <xdr:nvCxnSpPr>
        <xdr:cNvPr id="358" name="直線コネクタ 357"/>
        <xdr:cNvCxnSpPr/>
      </xdr:nvCxnSpPr>
      <xdr:spPr>
        <a:xfrm flipV="1">
          <a:off x="6972300" y="9860534"/>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106388</xdr:rowOff>
    </xdr:from>
    <xdr:to>
      <xdr:col>15</xdr:col>
      <xdr:colOff>231775</xdr:colOff>
      <xdr:row>57</xdr:row>
      <xdr:rowOff>36538</xdr:rowOff>
    </xdr:to>
    <xdr:sp macro="" textlink="">
      <xdr:nvSpPr>
        <xdr:cNvPr id="368" name="円/楕円 367"/>
        <xdr:cNvSpPr/>
      </xdr:nvSpPr>
      <xdr:spPr>
        <a:xfrm>
          <a:off x="10426700" y="97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129265</xdr:rowOff>
    </xdr:from>
    <xdr:ext cx="534377" cy="259045"/>
    <xdr:sp macro="" textlink="">
      <xdr:nvSpPr>
        <xdr:cNvPr id="369" name="農林水産業費該当値テキスト"/>
        <xdr:cNvSpPr txBox="1"/>
      </xdr:nvSpPr>
      <xdr:spPr>
        <a:xfrm>
          <a:off x="10528300" y="95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12395</xdr:rowOff>
    </xdr:from>
    <xdr:to>
      <xdr:col>14</xdr:col>
      <xdr:colOff>79375</xdr:colOff>
      <xdr:row>56</xdr:row>
      <xdr:rowOff>113995</xdr:rowOff>
    </xdr:to>
    <xdr:sp macro="" textlink="">
      <xdr:nvSpPr>
        <xdr:cNvPr id="370" name="円/楕円 369"/>
        <xdr:cNvSpPr/>
      </xdr:nvSpPr>
      <xdr:spPr>
        <a:xfrm>
          <a:off x="9588500" y="96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130522</xdr:rowOff>
    </xdr:from>
    <xdr:ext cx="534377" cy="259045"/>
    <xdr:sp macro="" textlink="">
      <xdr:nvSpPr>
        <xdr:cNvPr id="371" name="テキスト ボックス 370"/>
        <xdr:cNvSpPr txBox="1"/>
      </xdr:nvSpPr>
      <xdr:spPr>
        <a:xfrm>
          <a:off x="9372111" y="93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44006</xdr:rowOff>
    </xdr:from>
    <xdr:to>
      <xdr:col>12</xdr:col>
      <xdr:colOff>561975</xdr:colOff>
      <xdr:row>57</xdr:row>
      <xdr:rowOff>145606</xdr:rowOff>
    </xdr:to>
    <xdr:sp macro="" textlink="">
      <xdr:nvSpPr>
        <xdr:cNvPr id="372" name="円/楕円 371"/>
        <xdr:cNvSpPr/>
      </xdr:nvSpPr>
      <xdr:spPr>
        <a:xfrm>
          <a:off x="8699500" y="98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136733</xdr:rowOff>
    </xdr:from>
    <xdr:ext cx="534377" cy="259045"/>
    <xdr:sp macro="" textlink="">
      <xdr:nvSpPr>
        <xdr:cNvPr id="373" name="テキスト ボックス 372"/>
        <xdr:cNvSpPr txBox="1"/>
      </xdr:nvSpPr>
      <xdr:spPr>
        <a:xfrm>
          <a:off x="8483111" y="99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37084</xdr:rowOff>
    </xdr:from>
    <xdr:to>
      <xdr:col>11</xdr:col>
      <xdr:colOff>358775</xdr:colOff>
      <xdr:row>57</xdr:row>
      <xdr:rowOff>138684</xdr:rowOff>
    </xdr:to>
    <xdr:sp macro="" textlink="">
      <xdr:nvSpPr>
        <xdr:cNvPr id="374" name="円/楕円 373"/>
        <xdr:cNvSpPr/>
      </xdr:nvSpPr>
      <xdr:spPr>
        <a:xfrm>
          <a:off x="7810500" y="98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129811</xdr:rowOff>
    </xdr:from>
    <xdr:ext cx="534377" cy="259045"/>
    <xdr:sp macro="" textlink="">
      <xdr:nvSpPr>
        <xdr:cNvPr id="375" name="テキスト ボックス 374"/>
        <xdr:cNvSpPr txBox="1"/>
      </xdr:nvSpPr>
      <xdr:spPr>
        <a:xfrm>
          <a:off x="7594111" y="99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63488</xdr:rowOff>
    </xdr:from>
    <xdr:to>
      <xdr:col>10</xdr:col>
      <xdr:colOff>155575</xdr:colOff>
      <xdr:row>57</xdr:row>
      <xdr:rowOff>165088</xdr:rowOff>
    </xdr:to>
    <xdr:sp macro="" textlink="">
      <xdr:nvSpPr>
        <xdr:cNvPr id="376" name="円/楕円 375"/>
        <xdr:cNvSpPr/>
      </xdr:nvSpPr>
      <xdr:spPr>
        <a:xfrm>
          <a:off x="6921500" y="98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156215</xdr:rowOff>
    </xdr:from>
    <xdr:ext cx="534377" cy="259045"/>
    <xdr:sp macro="" textlink="">
      <xdr:nvSpPr>
        <xdr:cNvPr id="377" name="テキスト ボックス 376"/>
        <xdr:cNvSpPr txBox="1"/>
      </xdr:nvSpPr>
      <xdr:spPr>
        <a:xfrm>
          <a:off x="6705111" y="99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5610</xdr:rowOff>
    </xdr:from>
    <xdr:to>
      <xdr:col>15</xdr:col>
      <xdr:colOff>180975</xdr:colOff>
      <xdr:row>74</xdr:row>
      <xdr:rowOff>141561</xdr:rowOff>
    </xdr:to>
    <xdr:cxnSp macro="">
      <xdr:nvCxnSpPr>
        <xdr:cNvPr id="408" name="直線コネクタ 407"/>
        <xdr:cNvCxnSpPr/>
      </xdr:nvCxnSpPr>
      <xdr:spPr>
        <a:xfrm>
          <a:off x="9639300" y="12521460"/>
          <a:ext cx="838200" cy="30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5610</xdr:rowOff>
    </xdr:from>
    <xdr:to>
      <xdr:col>14</xdr:col>
      <xdr:colOff>28575</xdr:colOff>
      <xdr:row>74</xdr:row>
      <xdr:rowOff>1332</xdr:rowOff>
    </xdr:to>
    <xdr:cxnSp macro="">
      <xdr:nvCxnSpPr>
        <xdr:cNvPr id="411" name="直線コネクタ 410"/>
        <xdr:cNvCxnSpPr/>
      </xdr:nvCxnSpPr>
      <xdr:spPr>
        <a:xfrm flipV="1">
          <a:off x="8750300" y="12521460"/>
          <a:ext cx="889000" cy="16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1332</xdr:rowOff>
    </xdr:from>
    <xdr:to>
      <xdr:col>12</xdr:col>
      <xdr:colOff>511175</xdr:colOff>
      <xdr:row>74</xdr:row>
      <xdr:rowOff>28927</xdr:rowOff>
    </xdr:to>
    <xdr:cxnSp macro="">
      <xdr:nvCxnSpPr>
        <xdr:cNvPr id="414" name="直線コネクタ 413"/>
        <xdr:cNvCxnSpPr/>
      </xdr:nvCxnSpPr>
      <xdr:spPr>
        <a:xfrm flipV="1">
          <a:off x="7861300" y="1268863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28927</xdr:rowOff>
    </xdr:from>
    <xdr:to>
      <xdr:col>11</xdr:col>
      <xdr:colOff>307975</xdr:colOff>
      <xdr:row>74</xdr:row>
      <xdr:rowOff>114913</xdr:rowOff>
    </xdr:to>
    <xdr:cxnSp macro="">
      <xdr:nvCxnSpPr>
        <xdr:cNvPr id="417" name="直線コネクタ 416"/>
        <xdr:cNvCxnSpPr/>
      </xdr:nvCxnSpPr>
      <xdr:spPr>
        <a:xfrm flipV="1">
          <a:off x="6972300" y="12716227"/>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90761</xdr:rowOff>
    </xdr:from>
    <xdr:to>
      <xdr:col>15</xdr:col>
      <xdr:colOff>231775</xdr:colOff>
      <xdr:row>75</xdr:row>
      <xdr:rowOff>20911</xdr:rowOff>
    </xdr:to>
    <xdr:sp macro="" textlink="">
      <xdr:nvSpPr>
        <xdr:cNvPr id="427" name="円/楕円 426"/>
        <xdr:cNvSpPr/>
      </xdr:nvSpPr>
      <xdr:spPr>
        <a:xfrm>
          <a:off x="10426700" y="127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113638</xdr:rowOff>
    </xdr:from>
    <xdr:ext cx="534377" cy="259045"/>
    <xdr:sp macro="" textlink="">
      <xdr:nvSpPr>
        <xdr:cNvPr id="428" name="商工費該当値テキスト"/>
        <xdr:cNvSpPr txBox="1"/>
      </xdr:nvSpPr>
      <xdr:spPr>
        <a:xfrm>
          <a:off x="10528300" y="1262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126260</xdr:rowOff>
    </xdr:from>
    <xdr:to>
      <xdr:col>14</xdr:col>
      <xdr:colOff>79375</xdr:colOff>
      <xdr:row>73</xdr:row>
      <xdr:rowOff>56410</xdr:rowOff>
    </xdr:to>
    <xdr:sp macro="" textlink="">
      <xdr:nvSpPr>
        <xdr:cNvPr id="429" name="円/楕円 428"/>
        <xdr:cNvSpPr/>
      </xdr:nvSpPr>
      <xdr:spPr>
        <a:xfrm>
          <a:off x="9588500" y="124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72937</xdr:rowOff>
    </xdr:from>
    <xdr:ext cx="534377" cy="259045"/>
    <xdr:sp macro="" textlink="">
      <xdr:nvSpPr>
        <xdr:cNvPr id="430" name="テキスト ボックス 429"/>
        <xdr:cNvSpPr txBox="1"/>
      </xdr:nvSpPr>
      <xdr:spPr>
        <a:xfrm>
          <a:off x="9372111" y="122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121982</xdr:rowOff>
    </xdr:from>
    <xdr:to>
      <xdr:col>12</xdr:col>
      <xdr:colOff>561975</xdr:colOff>
      <xdr:row>74</xdr:row>
      <xdr:rowOff>52132</xdr:rowOff>
    </xdr:to>
    <xdr:sp macro="" textlink="">
      <xdr:nvSpPr>
        <xdr:cNvPr id="431" name="円/楕円 430"/>
        <xdr:cNvSpPr/>
      </xdr:nvSpPr>
      <xdr:spPr>
        <a:xfrm>
          <a:off x="8699500" y="126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68659</xdr:rowOff>
    </xdr:from>
    <xdr:ext cx="534377" cy="259045"/>
    <xdr:sp macro="" textlink="">
      <xdr:nvSpPr>
        <xdr:cNvPr id="432" name="テキスト ボックス 431"/>
        <xdr:cNvSpPr txBox="1"/>
      </xdr:nvSpPr>
      <xdr:spPr>
        <a:xfrm>
          <a:off x="8483111" y="124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29,237</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149577</xdr:rowOff>
    </xdr:from>
    <xdr:to>
      <xdr:col>11</xdr:col>
      <xdr:colOff>358775</xdr:colOff>
      <xdr:row>74</xdr:row>
      <xdr:rowOff>79727</xdr:rowOff>
    </xdr:to>
    <xdr:sp macro="" textlink="">
      <xdr:nvSpPr>
        <xdr:cNvPr id="433" name="円/楕円 432"/>
        <xdr:cNvSpPr/>
      </xdr:nvSpPr>
      <xdr:spPr>
        <a:xfrm>
          <a:off x="7810500" y="126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96254</xdr:rowOff>
    </xdr:from>
    <xdr:ext cx="534377" cy="259045"/>
    <xdr:sp macro="" textlink="">
      <xdr:nvSpPr>
        <xdr:cNvPr id="434" name="テキスト ボックス 433"/>
        <xdr:cNvSpPr txBox="1"/>
      </xdr:nvSpPr>
      <xdr:spPr>
        <a:xfrm>
          <a:off x="7594111" y="124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64113</xdr:rowOff>
    </xdr:from>
    <xdr:to>
      <xdr:col>10</xdr:col>
      <xdr:colOff>155575</xdr:colOff>
      <xdr:row>74</xdr:row>
      <xdr:rowOff>165713</xdr:rowOff>
    </xdr:to>
    <xdr:sp macro="" textlink="">
      <xdr:nvSpPr>
        <xdr:cNvPr id="435" name="円/楕円 434"/>
        <xdr:cNvSpPr/>
      </xdr:nvSpPr>
      <xdr:spPr>
        <a:xfrm>
          <a:off x="6921500" y="12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10790</xdr:rowOff>
    </xdr:from>
    <xdr:ext cx="534377" cy="259045"/>
    <xdr:sp macro="" textlink="">
      <xdr:nvSpPr>
        <xdr:cNvPr id="436" name="テキスト ボックス 435"/>
        <xdr:cNvSpPr txBox="1"/>
      </xdr:nvSpPr>
      <xdr:spPr>
        <a:xfrm>
          <a:off x="6705111" y="125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169827</xdr:rowOff>
    </xdr:from>
    <xdr:to>
      <xdr:col>15</xdr:col>
      <xdr:colOff>180975</xdr:colOff>
      <xdr:row>99</xdr:row>
      <xdr:rowOff>2001</xdr:rowOff>
    </xdr:to>
    <xdr:cxnSp macro="">
      <xdr:nvCxnSpPr>
        <xdr:cNvPr id="467" name="直線コネクタ 466"/>
        <xdr:cNvCxnSpPr/>
      </xdr:nvCxnSpPr>
      <xdr:spPr>
        <a:xfrm flipV="1">
          <a:off x="9639300" y="16971927"/>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2001</xdr:rowOff>
    </xdr:from>
    <xdr:to>
      <xdr:col>14</xdr:col>
      <xdr:colOff>28575</xdr:colOff>
      <xdr:row>99</xdr:row>
      <xdr:rowOff>9880</xdr:rowOff>
    </xdr:to>
    <xdr:cxnSp macro="">
      <xdr:nvCxnSpPr>
        <xdr:cNvPr id="470" name="直線コネクタ 469"/>
        <xdr:cNvCxnSpPr/>
      </xdr:nvCxnSpPr>
      <xdr:spPr>
        <a:xfrm flipV="1">
          <a:off x="8750300" y="16975551"/>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7245</xdr:rowOff>
    </xdr:from>
    <xdr:to>
      <xdr:col>12</xdr:col>
      <xdr:colOff>511175</xdr:colOff>
      <xdr:row>99</xdr:row>
      <xdr:rowOff>9880</xdr:rowOff>
    </xdr:to>
    <xdr:cxnSp macro="">
      <xdr:nvCxnSpPr>
        <xdr:cNvPr id="473" name="直線コネクタ 472"/>
        <xdr:cNvCxnSpPr/>
      </xdr:nvCxnSpPr>
      <xdr:spPr>
        <a:xfrm>
          <a:off x="7861300" y="16980795"/>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169554</xdr:rowOff>
    </xdr:from>
    <xdr:to>
      <xdr:col>11</xdr:col>
      <xdr:colOff>307975</xdr:colOff>
      <xdr:row>99</xdr:row>
      <xdr:rowOff>7245</xdr:rowOff>
    </xdr:to>
    <xdr:cxnSp macro="">
      <xdr:nvCxnSpPr>
        <xdr:cNvPr id="476" name="直線コネクタ 475"/>
        <xdr:cNvCxnSpPr/>
      </xdr:nvCxnSpPr>
      <xdr:spPr>
        <a:xfrm>
          <a:off x="6972300" y="16971654"/>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119027</xdr:rowOff>
    </xdr:from>
    <xdr:to>
      <xdr:col>15</xdr:col>
      <xdr:colOff>231775</xdr:colOff>
      <xdr:row>99</xdr:row>
      <xdr:rowOff>49177</xdr:rowOff>
    </xdr:to>
    <xdr:sp macro="" textlink="">
      <xdr:nvSpPr>
        <xdr:cNvPr id="486" name="円/楕円 485"/>
        <xdr:cNvSpPr/>
      </xdr:nvSpPr>
      <xdr:spPr>
        <a:xfrm>
          <a:off x="10426700" y="169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78404</xdr:rowOff>
    </xdr:from>
    <xdr:ext cx="534377" cy="259045"/>
    <xdr:sp macro="" textlink="">
      <xdr:nvSpPr>
        <xdr:cNvPr id="487" name="土木費該当値テキスト"/>
        <xdr:cNvSpPr txBox="1"/>
      </xdr:nvSpPr>
      <xdr:spPr>
        <a:xfrm>
          <a:off x="10528300" y="167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122651</xdr:rowOff>
    </xdr:from>
    <xdr:to>
      <xdr:col>14</xdr:col>
      <xdr:colOff>79375</xdr:colOff>
      <xdr:row>99</xdr:row>
      <xdr:rowOff>52801</xdr:rowOff>
    </xdr:to>
    <xdr:sp macro="" textlink="">
      <xdr:nvSpPr>
        <xdr:cNvPr id="488" name="円/楕円 487"/>
        <xdr:cNvSpPr/>
      </xdr:nvSpPr>
      <xdr:spPr>
        <a:xfrm>
          <a:off x="9588500" y="169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43928</xdr:rowOff>
    </xdr:from>
    <xdr:ext cx="534377" cy="259045"/>
    <xdr:sp macro="" textlink="">
      <xdr:nvSpPr>
        <xdr:cNvPr id="489" name="テキスト ボックス 488"/>
        <xdr:cNvSpPr txBox="1"/>
      </xdr:nvSpPr>
      <xdr:spPr>
        <a:xfrm>
          <a:off x="9372111" y="170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130530</xdr:rowOff>
    </xdr:from>
    <xdr:to>
      <xdr:col>12</xdr:col>
      <xdr:colOff>561975</xdr:colOff>
      <xdr:row>99</xdr:row>
      <xdr:rowOff>60680</xdr:rowOff>
    </xdr:to>
    <xdr:sp macro="" textlink="">
      <xdr:nvSpPr>
        <xdr:cNvPr id="490" name="円/楕円 489"/>
        <xdr:cNvSpPr/>
      </xdr:nvSpPr>
      <xdr:spPr>
        <a:xfrm>
          <a:off x="8699500" y="169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51807</xdr:rowOff>
    </xdr:from>
    <xdr:ext cx="534377" cy="259045"/>
    <xdr:sp macro="" textlink="">
      <xdr:nvSpPr>
        <xdr:cNvPr id="491" name="テキスト ボックス 490"/>
        <xdr:cNvSpPr txBox="1"/>
      </xdr:nvSpPr>
      <xdr:spPr>
        <a:xfrm>
          <a:off x="8483111" y="170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127895</xdr:rowOff>
    </xdr:from>
    <xdr:to>
      <xdr:col>11</xdr:col>
      <xdr:colOff>358775</xdr:colOff>
      <xdr:row>99</xdr:row>
      <xdr:rowOff>58045</xdr:rowOff>
    </xdr:to>
    <xdr:sp macro="" textlink="">
      <xdr:nvSpPr>
        <xdr:cNvPr id="492" name="円/楕円 491"/>
        <xdr:cNvSpPr/>
      </xdr:nvSpPr>
      <xdr:spPr>
        <a:xfrm>
          <a:off x="7810500" y="16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49172</xdr:rowOff>
    </xdr:from>
    <xdr:ext cx="534377" cy="259045"/>
    <xdr:sp macro="" textlink="">
      <xdr:nvSpPr>
        <xdr:cNvPr id="493" name="テキスト ボックス 492"/>
        <xdr:cNvSpPr txBox="1"/>
      </xdr:nvSpPr>
      <xdr:spPr>
        <a:xfrm>
          <a:off x="7594111" y="170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118754</xdr:rowOff>
    </xdr:from>
    <xdr:to>
      <xdr:col>10</xdr:col>
      <xdr:colOff>155575</xdr:colOff>
      <xdr:row>99</xdr:row>
      <xdr:rowOff>48904</xdr:rowOff>
    </xdr:to>
    <xdr:sp macro="" textlink="">
      <xdr:nvSpPr>
        <xdr:cNvPr id="494" name="円/楕円 493"/>
        <xdr:cNvSpPr/>
      </xdr:nvSpPr>
      <xdr:spPr>
        <a:xfrm>
          <a:off x="6921500" y="169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65431</xdr:rowOff>
    </xdr:from>
    <xdr:ext cx="534377" cy="259045"/>
    <xdr:sp macro="" textlink="">
      <xdr:nvSpPr>
        <xdr:cNvPr id="495" name="テキスト ボックス 494"/>
        <xdr:cNvSpPr txBox="1"/>
      </xdr:nvSpPr>
      <xdr:spPr>
        <a:xfrm>
          <a:off x="6705111" y="166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921</xdr:rowOff>
    </xdr:from>
    <xdr:to>
      <xdr:col>23</xdr:col>
      <xdr:colOff>517525</xdr:colOff>
      <xdr:row>37</xdr:row>
      <xdr:rowOff>36563</xdr:rowOff>
    </xdr:to>
    <xdr:cxnSp macro="">
      <xdr:nvCxnSpPr>
        <xdr:cNvPr id="524" name="直線コネクタ 523"/>
        <xdr:cNvCxnSpPr/>
      </xdr:nvCxnSpPr>
      <xdr:spPr>
        <a:xfrm>
          <a:off x="15481300" y="6344571"/>
          <a:ext cx="8382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71120</xdr:rowOff>
    </xdr:from>
    <xdr:to>
      <xdr:col>22</xdr:col>
      <xdr:colOff>365125</xdr:colOff>
      <xdr:row>37</xdr:row>
      <xdr:rowOff>921</xdr:rowOff>
    </xdr:to>
    <xdr:cxnSp macro="">
      <xdr:nvCxnSpPr>
        <xdr:cNvPr id="527" name="直線コネクタ 526"/>
        <xdr:cNvCxnSpPr/>
      </xdr:nvCxnSpPr>
      <xdr:spPr>
        <a:xfrm>
          <a:off x="14592300" y="6243320"/>
          <a:ext cx="889000" cy="1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71120</xdr:rowOff>
    </xdr:from>
    <xdr:to>
      <xdr:col>21</xdr:col>
      <xdr:colOff>161925</xdr:colOff>
      <xdr:row>36</xdr:row>
      <xdr:rowOff>103829</xdr:rowOff>
    </xdr:to>
    <xdr:cxnSp macro="">
      <xdr:nvCxnSpPr>
        <xdr:cNvPr id="530" name="直線コネクタ 529"/>
        <xdr:cNvCxnSpPr/>
      </xdr:nvCxnSpPr>
      <xdr:spPr>
        <a:xfrm flipV="1">
          <a:off x="13703300" y="6243320"/>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32" name="テキスト ボックス 531"/>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103829</xdr:rowOff>
    </xdr:from>
    <xdr:to>
      <xdr:col>19</xdr:col>
      <xdr:colOff>644525</xdr:colOff>
      <xdr:row>37</xdr:row>
      <xdr:rowOff>76435</xdr:rowOff>
    </xdr:to>
    <xdr:cxnSp macro="">
      <xdr:nvCxnSpPr>
        <xdr:cNvPr id="533" name="直線コネクタ 532"/>
        <xdr:cNvCxnSpPr/>
      </xdr:nvCxnSpPr>
      <xdr:spPr>
        <a:xfrm flipV="1">
          <a:off x="12814300" y="6276029"/>
          <a:ext cx="889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157213</xdr:rowOff>
    </xdr:from>
    <xdr:to>
      <xdr:col>23</xdr:col>
      <xdr:colOff>568325</xdr:colOff>
      <xdr:row>37</xdr:row>
      <xdr:rowOff>87363</xdr:rowOff>
    </xdr:to>
    <xdr:sp macro="" textlink="">
      <xdr:nvSpPr>
        <xdr:cNvPr id="543" name="円/楕円 542"/>
        <xdr:cNvSpPr/>
      </xdr:nvSpPr>
      <xdr:spPr>
        <a:xfrm>
          <a:off x="16268700" y="6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135640</xdr:rowOff>
    </xdr:from>
    <xdr:ext cx="534377" cy="259045"/>
    <xdr:sp macro="" textlink="">
      <xdr:nvSpPr>
        <xdr:cNvPr id="544" name="消防費該当値テキスト"/>
        <xdr:cNvSpPr txBox="1"/>
      </xdr:nvSpPr>
      <xdr:spPr>
        <a:xfrm>
          <a:off x="16370300"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121571</xdr:rowOff>
    </xdr:from>
    <xdr:to>
      <xdr:col>22</xdr:col>
      <xdr:colOff>415925</xdr:colOff>
      <xdr:row>37</xdr:row>
      <xdr:rowOff>51721</xdr:rowOff>
    </xdr:to>
    <xdr:sp macro="" textlink="">
      <xdr:nvSpPr>
        <xdr:cNvPr id="545" name="円/楕円 544"/>
        <xdr:cNvSpPr/>
      </xdr:nvSpPr>
      <xdr:spPr>
        <a:xfrm>
          <a:off x="15430500" y="62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42848</xdr:rowOff>
    </xdr:from>
    <xdr:ext cx="534377" cy="259045"/>
    <xdr:sp macro="" textlink="">
      <xdr:nvSpPr>
        <xdr:cNvPr id="546" name="テキスト ボックス 545"/>
        <xdr:cNvSpPr txBox="1"/>
      </xdr:nvSpPr>
      <xdr:spPr>
        <a:xfrm>
          <a:off x="15214111" y="63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20320</xdr:rowOff>
    </xdr:from>
    <xdr:to>
      <xdr:col>21</xdr:col>
      <xdr:colOff>212725</xdr:colOff>
      <xdr:row>36</xdr:row>
      <xdr:rowOff>121920</xdr:rowOff>
    </xdr:to>
    <xdr:sp macro="" textlink="">
      <xdr:nvSpPr>
        <xdr:cNvPr id="547" name="円/楕円 546"/>
        <xdr:cNvSpPr/>
      </xdr:nvSpPr>
      <xdr:spPr>
        <a:xfrm>
          <a:off x="14541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138447</xdr:rowOff>
    </xdr:from>
    <xdr:ext cx="534377" cy="259045"/>
    <xdr:sp macro="" textlink="">
      <xdr:nvSpPr>
        <xdr:cNvPr id="548" name="テキスト ボックス 547"/>
        <xdr:cNvSpPr txBox="1"/>
      </xdr:nvSpPr>
      <xdr:spPr>
        <a:xfrm>
          <a:off x="14325111" y="5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53029</xdr:rowOff>
    </xdr:from>
    <xdr:to>
      <xdr:col>20</xdr:col>
      <xdr:colOff>9525</xdr:colOff>
      <xdr:row>36</xdr:row>
      <xdr:rowOff>154629</xdr:rowOff>
    </xdr:to>
    <xdr:sp macro="" textlink="">
      <xdr:nvSpPr>
        <xdr:cNvPr id="549" name="円/楕円 548"/>
        <xdr:cNvSpPr/>
      </xdr:nvSpPr>
      <xdr:spPr>
        <a:xfrm>
          <a:off x="13652500" y="62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145756</xdr:rowOff>
    </xdr:from>
    <xdr:ext cx="534377" cy="259045"/>
    <xdr:sp macro="" textlink="">
      <xdr:nvSpPr>
        <xdr:cNvPr id="550" name="テキスト ボックス 549"/>
        <xdr:cNvSpPr txBox="1"/>
      </xdr:nvSpPr>
      <xdr:spPr>
        <a:xfrm>
          <a:off x="13436111" y="63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25635</xdr:rowOff>
    </xdr:from>
    <xdr:to>
      <xdr:col>18</xdr:col>
      <xdr:colOff>492125</xdr:colOff>
      <xdr:row>37</xdr:row>
      <xdr:rowOff>127235</xdr:rowOff>
    </xdr:to>
    <xdr:sp macro="" textlink="">
      <xdr:nvSpPr>
        <xdr:cNvPr id="551" name="円/楕円 550"/>
        <xdr:cNvSpPr/>
      </xdr:nvSpPr>
      <xdr:spPr>
        <a:xfrm>
          <a:off x="12763500" y="63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118362</xdr:rowOff>
    </xdr:from>
    <xdr:ext cx="534377" cy="259045"/>
    <xdr:sp macro="" textlink="">
      <xdr:nvSpPr>
        <xdr:cNvPr id="552" name="テキスト ボックス 551"/>
        <xdr:cNvSpPr txBox="1"/>
      </xdr:nvSpPr>
      <xdr:spPr>
        <a:xfrm>
          <a:off x="12547111" y="64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109068</xdr:rowOff>
    </xdr:from>
    <xdr:to>
      <xdr:col>23</xdr:col>
      <xdr:colOff>517525</xdr:colOff>
      <xdr:row>57</xdr:row>
      <xdr:rowOff>111454</xdr:rowOff>
    </xdr:to>
    <xdr:cxnSp macro="">
      <xdr:nvCxnSpPr>
        <xdr:cNvPr id="586" name="直線コネクタ 585"/>
        <xdr:cNvCxnSpPr/>
      </xdr:nvCxnSpPr>
      <xdr:spPr>
        <a:xfrm flipV="1">
          <a:off x="15481300" y="9881718"/>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77392</xdr:rowOff>
    </xdr:from>
    <xdr:to>
      <xdr:col>22</xdr:col>
      <xdr:colOff>365125</xdr:colOff>
      <xdr:row>57</xdr:row>
      <xdr:rowOff>111454</xdr:rowOff>
    </xdr:to>
    <xdr:cxnSp macro="">
      <xdr:nvCxnSpPr>
        <xdr:cNvPr id="589" name="直線コネクタ 588"/>
        <xdr:cNvCxnSpPr/>
      </xdr:nvCxnSpPr>
      <xdr:spPr>
        <a:xfrm>
          <a:off x="14592300" y="9678592"/>
          <a:ext cx="889000" cy="2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148887</xdr:rowOff>
    </xdr:from>
    <xdr:to>
      <xdr:col>21</xdr:col>
      <xdr:colOff>161925</xdr:colOff>
      <xdr:row>56</xdr:row>
      <xdr:rowOff>77392</xdr:rowOff>
    </xdr:to>
    <xdr:cxnSp macro="">
      <xdr:nvCxnSpPr>
        <xdr:cNvPr id="592" name="直線コネクタ 591"/>
        <xdr:cNvCxnSpPr/>
      </xdr:nvCxnSpPr>
      <xdr:spPr>
        <a:xfrm>
          <a:off x="13703300" y="9064287"/>
          <a:ext cx="889000" cy="6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148887</xdr:rowOff>
    </xdr:from>
    <xdr:to>
      <xdr:col>19</xdr:col>
      <xdr:colOff>644525</xdr:colOff>
      <xdr:row>55</xdr:row>
      <xdr:rowOff>126198</xdr:rowOff>
    </xdr:to>
    <xdr:cxnSp macro="">
      <xdr:nvCxnSpPr>
        <xdr:cNvPr id="595" name="直線コネクタ 594"/>
        <xdr:cNvCxnSpPr/>
      </xdr:nvCxnSpPr>
      <xdr:spPr>
        <a:xfrm flipV="1">
          <a:off x="12814300" y="9064287"/>
          <a:ext cx="889000" cy="4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58268</xdr:rowOff>
    </xdr:from>
    <xdr:to>
      <xdr:col>23</xdr:col>
      <xdr:colOff>568325</xdr:colOff>
      <xdr:row>57</xdr:row>
      <xdr:rowOff>159868</xdr:rowOff>
    </xdr:to>
    <xdr:sp macro="" textlink="">
      <xdr:nvSpPr>
        <xdr:cNvPr id="605" name="円/楕円 604"/>
        <xdr:cNvSpPr/>
      </xdr:nvSpPr>
      <xdr:spPr>
        <a:xfrm>
          <a:off x="162687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36695</xdr:rowOff>
    </xdr:from>
    <xdr:ext cx="534377" cy="259045"/>
    <xdr:sp macro="" textlink="">
      <xdr:nvSpPr>
        <xdr:cNvPr id="606" name="教育費該当値テキスト"/>
        <xdr:cNvSpPr txBox="1"/>
      </xdr:nvSpPr>
      <xdr:spPr>
        <a:xfrm>
          <a:off x="16370300" y="9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60654</xdr:rowOff>
    </xdr:from>
    <xdr:to>
      <xdr:col>22</xdr:col>
      <xdr:colOff>415925</xdr:colOff>
      <xdr:row>57</xdr:row>
      <xdr:rowOff>162254</xdr:rowOff>
    </xdr:to>
    <xdr:sp macro="" textlink="">
      <xdr:nvSpPr>
        <xdr:cNvPr id="607" name="円/楕円 606"/>
        <xdr:cNvSpPr/>
      </xdr:nvSpPr>
      <xdr:spPr>
        <a:xfrm>
          <a:off x="15430500" y="98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153381</xdr:rowOff>
    </xdr:from>
    <xdr:ext cx="534377" cy="259045"/>
    <xdr:sp macro="" textlink="">
      <xdr:nvSpPr>
        <xdr:cNvPr id="608" name="テキスト ボックス 607"/>
        <xdr:cNvSpPr txBox="1"/>
      </xdr:nvSpPr>
      <xdr:spPr>
        <a:xfrm>
          <a:off x="15214111" y="99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26592</xdr:rowOff>
    </xdr:from>
    <xdr:to>
      <xdr:col>21</xdr:col>
      <xdr:colOff>212725</xdr:colOff>
      <xdr:row>56</xdr:row>
      <xdr:rowOff>128192</xdr:rowOff>
    </xdr:to>
    <xdr:sp macro="" textlink="">
      <xdr:nvSpPr>
        <xdr:cNvPr id="609" name="円/楕円 608"/>
        <xdr:cNvSpPr/>
      </xdr:nvSpPr>
      <xdr:spPr>
        <a:xfrm>
          <a:off x="14541500" y="96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119319</xdr:rowOff>
    </xdr:from>
    <xdr:ext cx="534377" cy="259045"/>
    <xdr:sp macro="" textlink="">
      <xdr:nvSpPr>
        <xdr:cNvPr id="610" name="テキスト ボックス 609"/>
        <xdr:cNvSpPr txBox="1"/>
      </xdr:nvSpPr>
      <xdr:spPr>
        <a:xfrm>
          <a:off x="14325111" y="972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98087</xdr:rowOff>
    </xdr:from>
    <xdr:to>
      <xdr:col>20</xdr:col>
      <xdr:colOff>9525</xdr:colOff>
      <xdr:row>53</xdr:row>
      <xdr:rowOff>28237</xdr:rowOff>
    </xdr:to>
    <xdr:sp macro="" textlink="">
      <xdr:nvSpPr>
        <xdr:cNvPr id="611" name="円/楕円 610"/>
        <xdr:cNvSpPr/>
      </xdr:nvSpPr>
      <xdr:spPr>
        <a:xfrm>
          <a:off x="13652500" y="90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44764</xdr:rowOff>
    </xdr:from>
    <xdr:ext cx="599010" cy="259045"/>
    <xdr:sp macro="" textlink="">
      <xdr:nvSpPr>
        <xdr:cNvPr id="612" name="テキスト ボックス 611"/>
        <xdr:cNvSpPr txBox="1"/>
      </xdr:nvSpPr>
      <xdr:spPr>
        <a:xfrm>
          <a:off x="13403794" y="87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75398</xdr:rowOff>
    </xdr:from>
    <xdr:to>
      <xdr:col>18</xdr:col>
      <xdr:colOff>492125</xdr:colOff>
      <xdr:row>56</xdr:row>
      <xdr:rowOff>5548</xdr:rowOff>
    </xdr:to>
    <xdr:sp macro="" textlink="">
      <xdr:nvSpPr>
        <xdr:cNvPr id="613" name="円/楕円 612"/>
        <xdr:cNvSpPr/>
      </xdr:nvSpPr>
      <xdr:spPr>
        <a:xfrm>
          <a:off x="12763500" y="95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22075</xdr:rowOff>
    </xdr:from>
    <xdr:ext cx="534377" cy="259045"/>
    <xdr:sp macro="" textlink="">
      <xdr:nvSpPr>
        <xdr:cNvPr id="614" name="テキスト ボックス 613"/>
        <xdr:cNvSpPr txBox="1"/>
      </xdr:nvSpPr>
      <xdr:spPr>
        <a:xfrm>
          <a:off x="12547111" y="92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43985</xdr:rowOff>
    </xdr:from>
    <xdr:to>
      <xdr:col>23</xdr:col>
      <xdr:colOff>517525</xdr:colOff>
      <xdr:row>79</xdr:row>
      <xdr:rowOff>44267</xdr:rowOff>
    </xdr:to>
    <xdr:cxnSp macro="">
      <xdr:nvCxnSpPr>
        <xdr:cNvPr id="643" name="直線コネクタ 642"/>
        <xdr:cNvCxnSpPr/>
      </xdr:nvCxnSpPr>
      <xdr:spPr>
        <a:xfrm flipV="1">
          <a:off x="15481300" y="13588535"/>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39546</xdr:rowOff>
    </xdr:from>
    <xdr:to>
      <xdr:col>22</xdr:col>
      <xdr:colOff>365125</xdr:colOff>
      <xdr:row>79</xdr:row>
      <xdr:rowOff>44267</xdr:rowOff>
    </xdr:to>
    <xdr:cxnSp macro="">
      <xdr:nvCxnSpPr>
        <xdr:cNvPr id="646" name="直線コネクタ 645"/>
        <xdr:cNvCxnSpPr/>
      </xdr:nvCxnSpPr>
      <xdr:spPr>
        <a:xfrm>
          <a:off x="14592300" y="13584096"/>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39546</xdr:rowOff>
    </xdr:from>
    <xdr:to>
      <xdr:col>21</xdr:col>
      <xdr:colOff>161925</xdr:colOff>
      <xdr:row>79</xdr:row>
      <xdr:rowOff>42077</xdr:rowOff>
    </xdr:to>
    <xdr:cxnSp macro="">
      <xdr:nvCxnSpPr>
        <xdr:cNvPr id="649" name="直線コネクタ 648"/>
        <xdr:cNvCxnSpPr/>
      </xdr:nvCxnSpPr>
      <xdr:spPr>
        <a:xfrm flipV="1">
          <a:off x="13703300" y="1358409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41650</xdr:rowOff>
    </xdr:from>
    <xdr:to>
      <xdr:col>19</xdr:col>
      <xdr:colOff>644525</xdr:colOff>
      <xdr:row>79</xdr:row>
      <xdr:rowOff>42077</xdr:rowOff>
    </xdr:to>
    <xdr:cxnSp macro="">
      <xdr:nvCxnSpPr>
        <xdr:cNvPr id="652" name="直線コネクタ 651"/>
        <xdr:cNvCxnSpPr/>
      </xdr:nvCxnSpPr>
      <xdr:spPr>
        <a:xfrm>
          <a:off x="12814300" y="13586200"/>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164635</xdr:rowOff>
    </xdr:from>
    <xdr:to>
      <xdr:col>23</xdr:col>
      <xdr:colOff>568325</xdr:colOff>
      <xdr:row>79</xdr:row>
      <xdr:rowOff>94785</xdr:rowOff>
    </xdr:to>
    <xdr:sp macro="" textlink="">
      <xdr:nvSpPr>
        <xdr:cNvPr id="662" name="円/楕円 661"/>
        <xdr:cNvSpPr/>
      </xdr:nvSpPr>
      <xdr:spPr>
        <a:xfrm>
          <a:off x="162687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164917</xdr:rowOff>
    </xdr:from>
    <xdr:to>
      <xdr:col>22</xdr:col>
      <xdr:colOff>415925</xdr:colOff>
      <xdr:row>79</xdr:row>
      <xdr:rowOff>95067</xdr:rowOff>
    </xdr:to>
    <xdr:sp macro="" textlink="">
      <xdr:nvSpPr>
        <xdr:cNvPr id="664" name="円/楕円 663"/>
        <xdr:cNvSpPr/>
      </xdr:nvSpPr>
      <xdr:spPr>
        <a:xfrm>
          <a:off x="15430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86194</xdr:rowOff>
    </xdr:from>
    <xdr:ext cx="313932" cy="259045"/>
    <xdr:sp macro="" textlink="">
      <xdr:nvSpPr>
        <xdr:cNvPr id="665" name="テキスト ボックス 664"/>
        <xdr:cNvSpPr txBox="1"/>
      </xdr:nvSpPr>
      <xdr:spPr>
        <a:xfrm>
          <a:off x="15324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160196</xdr:rowOff>
    </xdr:from>
    <xdr:to>
      <xdr:col>21</xdr:col>
      <xdr:colOff>212725</xdr:colOff>
      <xdr:row>79</xdr:row>
      <xdr:rowOff>90346</xdr:rowOff>
    </xdr:to>
    <xdr:sp macro="" textlink="">
      <xdr:nvSpPr>
        <xdr:cNvPr id="666" name="円/楕円 665"/>
        <xdr:cNvSpPr/>
      </xdr:nvSpPr>
      <xdr:spPr>
        <a:xfrm>
          <a:off x="14541500" y="135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81473</xdr:rowOff>
    </xdr:from>
    <xdr:ext cx="469744" cy="259045"/>
    <xdr:sp macro="" textlink="">
      <xdr:nvSpPr>
        <xdr:cNvPr id="667" name="テキスト ボックス 666"/>
        <xdr:cNvSpPr txBox="1"/>
      </xdr:nvSpPr>
      <xdr:spPr>
        <a:xfrm>
          <a:off x="14357427" y="136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162727</xdr:rowOff>
    </xdr:from>
    <xdr:to>
      <xdr:col>20</xdr:col>
      <xdr:colOff>9525</xdr:colOff>
      <xdr:row>79</xdr:row>
      <xdr:rowOff>92877</xdr:rowOff>
    </xdr:to>
    <xdr:sp macro="" textlink="">
      <xdr:nvSpPr>
        <xdr:cNvPr id="668" name="円/楕円 667"/>
        <xdr:cNvSpPr/>
      </xdr:nvSpPr>
      <xdr:spPr>
        <a:xfrm>
          <a:off x="13652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84004</xdr:rowOff>
    </xdr:from>
    <xdr:ext cx="378565" cy="259045"/>
    <xdr:sp macro="" textlink="">
      <xdr:nvSpPr>
        <xdr:cNvPr id="669" name="テキスト ボックス 668"/>
        <xdr:cNvSpPr txBox="1"/>
      </xdr:nvSpPr>
      <xdr:spPr>
        <a:xfrm>
          <a:off x="13514017" y="136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162300</xdr:rowOff>
    </xdr:from>
    <xdr:to>
      <xdr:col>18</xdr:col>
      <xdr:colOff>492125</xdr:colOff>
      <xdr:row>79</xdr:row>
      <xdr:rowOff>92450</xdr:rowOff>
    </xdr:to>
    <xdr:sp macro="" textlink="">
      <xdr:nvSpPr>
        <xdr:cNvPr id="670" name="円/楕円 669"/>
        <xdr:cNvSpPr/>
      </xdr:nvSpPr>
      <xdr:spPr>
        <a:xfrm>
          <a:off x="127635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83577</xdr:rowOff>
    </xdr:from>
    <xdr:ext cx="378565" cy="259045"/>
    <xdr:sp macro="" textlink="">
      <xdr:nvSpPr>
        <xdr:cNvPr id="671" name="テキスト ボックス 670"/>
        <xdr:cNvSpPr txBox="1"/>
      </xdr:nvSpPr>
      <xdr:spPr>
        <a:xfrm>
          <a:off x="12625017" y="1362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151490</xdr:rowOff>
    </xdr:from>
    <xdr:to>
      <xdr:col>23</xdr:col>
      <xdr:colOff>517525</xdr:colOff>
      <xdr:row>96</xdr:row>
      <xdr:rowOff>153122</xdr:rowOff>
    </xdr:to>
    <xdr:cxnSp macro="">
      <xdr:nvCxnSpPr>
        <xdr:cNvPr id="702" name="直線コネクタ 701"/>
        <xdr:cNvCxnSpPr/>
      </xdr:nvCxnSpPr>
      <xdr:spPr>
        <a:xfrm flipV="1">
          <a:off x="15481300" y="1661069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153122</xdr:rowOff>
    </xdr:from>
    <xdr:to>
      <xdr:col>22</xdr:col>
      <xdr:colOff>365125</xdr:colOff>
      <xdr:row>97</xdr:row>
      <xdr:rowOff>22809</xdr:rowOff>
    </xdr:to>
    <xdr:cxnSp macro="">
      <xdr:nvCxnSpPr>
        <xdr:cNvPr id="705" name="直線コネクタ 704"/>
        <xdr:cNvCxnSpPr/>
      </xdr:nvCxnSpPr>
      <xdr:spPr>
        <a:xfrm flipV="1">
          <a:off x="14592300" y="16612322"/>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142008</xdr:rowOff>
    </xdr:from>
    <xdr:to>
      <xdr:col>21</xdr:col>
      <xdr:colOff>161925</xdr:colOff>
      <xdr:row>97</xdr:row>
      <xdr:rowOff>22809</xdr:rowOff>
    </xdr:to>
    <xdr:cxnSp macro="">
      <xdr:nvCxnSpPr>
        <xdr:cNvPr id="708" name="直線コネクタ 707"/>
        <xdr:cNvCxnSpPr/>
      </xdr:nvCxnSpPr>
      <xdr:spPr>
        <a:xfrm>
          <a:off x="13703300" y="1660120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142008</xdr:rowOff>
    </xdr:from>
    <xdr:to>
      <xdr:col>19</xdr:col>
      <xdr:colOff>644525</xdr:colOff>
      <xdr:row>97</xdr:row>
      <xdr:rowOff>26586</xdr:rowOff>
    </xdr:to>
    <xdr:cxnSp macro="">
      <xdr:nvCxnSpPr>
        <xdr:cNvPr id="711" name="直線コネクタ 710"/>
        <xdr:cNvCxnSpPr/>
      </xdr:nvCxnSpPr>
      <xdr:spPr>
        <a:xfrm flipV="1">
          <a:off x="12814300" y="16601208"/>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100690</xdr:rowOff>
    </xdr:from>
    <xdr:to>
      <xdr:col>23</xdr:col>
      <xdr:colOff>568325</xdr:colOff>
      <xdr:row>97</xdr:row>
      <xdr:rowOff>30840</xdr:rowOff>
    </xdr:to>
    <xdr:sp macro="" textlink="">
      <xdr:nvSpPr>
        <xdr:cNvPr id="721" name="円/楕円 720"/>
        <xdr:cNvSpPr/>
      </xdr:nvSpPr>
      <xdr:spPr>
        <a:xfrm>
          <a:off x="16268700" y="165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79117</xdr:rowOff>
    </xdr:from>
    <xdr:ext cx="534377" cy="259045"/>
    <xdr:sp macro="" textlink="">
      <xdr:nvSpPr>
        <xdr:cNvPr id="722" name="公債費該当値テキスト"/>
        <xdr:cNvSpPr txBox="1"/>
      </xdr:nvSpPr>
      <xdr:spPr>
        <a:xfrm>
          <a:off x="16370300" y="165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102322</xdr:rowOff>
    </xdr:from>
    <xdr:to>
      <xdr:col>22</xdr:col>
      <xdr:colOff>415925</xdr:colOff>
      <xdr:row>97</xdr:row>
      <xdr:rowOff>32472</xdr:rowOff>
    </xdr:to>
    <xdr:sp macro="" textlink="">
      <xdr:nvSpPr>
        <xdr:cNvPr id="723" name="円/楕円 722"/>
        <xdr:cNvSpPr/>
      </xdr:nvSpPr>
      <xdr:spPr>
        <a:xfrm>
          <a:off x="15430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23599</xdr:rowOff>
    </xdr:from>
    <xdr:ext cx="534377" cy="259045"/>
    <xdr:sp macro="" textlink="">
      <xdr:nvSpPr>
        <xdr:cNvPr id="724" name="テキスト ボックス 723"/>
        <xdr:cNvSpPr txBox="1"/>
      </xdr:nvSpPr>
      <xdr:spPr>
        <a:xfrm>
          <a:off x="15214111" y="166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143459</xdr:rowOff>
    </xdr:from>
    <xdr:to>
      <xdr:col>21</xdr:col>
      <xdr:colOff>212725</xdr:colOff>
      <xdr:row>97</xdr:row>
      <xdr:rowOff>73609</xdr:rowOff>
    </xdr:to>
    <xdr:sp macro="" textlink="">
      <xdr:nvSpPr>
        <xdr:cNvPr id="725" name="円/楕円 724"/>
        <xdr:cNvSpPr/>
      </xdr:nvSpPr>
      <xdr:spPr>
        <a:xfrm>
          <a:off x="14541500" y="166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64736</xdr:rowOff>
    </xdr:from>
    <xdr:ext cx="534377" cy="259045"/>
    <xdr:sp macro="" textlink="">
      <xdr:nvSpPr>
        <xdr:cNvPr id="726" name="テキスト ボックス 725"/>
        <xdr:cNvSpPr txBox="1"/>
      </xdr:nvSpPr>
      <xdr:spPr>
        <a:xfrm>
          <a:off x="14325111" y="166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91208</xdr:rowOff>
    </xdr:from>
    <xdr:to>
      <xdr:col>20</xdr:col>
      <xdr:colOff>9525</xdr:colOff>
      <xdr:row>97</xdr:row>
      <xdr:rowOff>21358</xdr:rowOff>
    </xdr:to>
    <xdr:sp macro="" textlink="">
      <xdr:nvSpPr>
        <xdr:cNvPr id="727" name="円/楕円 726"/>
        <xdr:cNvSpPr/>
      </xdr:nvSpPr>
      <xdr:spPr>
        <a:xfrm>
          <a:off x="13652500" y="165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12485</xdr:rowOff>
    </xdr:from>
    <xdr:ext cx="534377" cy="259045"/>
    <xdr:sp macro="" textlink="">
      <xdr:nvSpPr>
        <xdr:cNvPr id="728" name="テキスト ボックス 727"/>
        <xdr:cNvSpPr txBox="1"/>
      </xdr:nvSpPr>
      <xdr:spPr>
        <a:xfrm>
          <a:off x="13436111" y="166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147236</xdr:rowOff>
    </xdr:from>
    <xdr:to>
      <xdr:col>18</xdr:col>
      <xdr:colOff>492125</xdr:colOff>
      <xdr:row>97</xdr:row>
      <xdr:rowOff>77386</xdr:rowOff>
    </xdr:to>
    <xdr:sp macro="" textlink="">
      <xdr:nvSpPr>
        <xdr:cNvPr id="729" name="円/楕円 728"/>
        <xdr:cNvSpPr/>
      </xdr:nvSpPr>
      <xdr:spPr>
        <a:xfrm>
          <a:off x="12763500" y="166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68513</xdr:rowOff>
    </xdr:from>
    <xdr:ext cx="534377" cy="259045"/>
    <xdr:sp macro="" textlink="">
      <xdr:nvSpPr>
        <xdr:cNvPr id="730" name="テキスト ボックス 729"/>
        <xdr:cNvSpPr txBox="1"/>
      </xdr:nvSpPr>
      <xdr:spPr>
        <a:xfrm>
          <a:off x="12547111" y="166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商工費について、平成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10,000</a:t>
          </a:r>
          <a:r>
            <a:rPr kumimoji="1" lang="ja-JP" altLang="en-US" sz="1300">
              <a:latin typeface="ＭＳ Ｐゴシック"/>
            </a:rPr>
            <a:t>円近く減額しており、住民一人当たりのコストが</a:t>
          </a:r>
          <a:r>
            <a:rPr kumimoji="1" lang="en-US" altLang="ja-JP" sz="1300">
              <a:latin typeface="ＭＳ Ｐゴシック"/>
            </a:rPr>
            <a:t>24,943</a:t>
          </a:r>
          <a:r>
            <a:rPr kumimoji="1" lang="ja-JP" altLang="en-US" sz="1300">
              <a:latin typeface="ＭＳ Ｐゴシック"/>
            </a:rPr>
            <a:t>円となった。これは、アウトレットモールの整備に向けた事業が平成</a:t>
          </a:r>
          <a:r>
            <a:rPr kumimoji="1" lang="en-US" altLang="ja-JP" sz="1300">
              <a:latin typeface="ＭＳ Ｐゴシック"/>
            </a:rPr>
            <a:t>27</a:t>
          </a:r>
          <a:r>
            <a:rPr kumimoji="1" lang="ja-JP" altLang="en-US" sz="1300">
              <a:latin typeface="ＭＳ Ｐゴシック"/>
            </a:rPr>
            <a:t>年度で概ね完了したことによる。また、住民一人当たりのコストが類似団体、全国平均、県平均よりも大きいのは、中小企業金融対策費の貸付金額が一人当たり</a:t>
          </a:r>
          <a:r>
            <a:rPr kumimoji="1" lang="en-US" altLang="ja-JP" sz="1300">
              <a:latin typeface="ＭＳ Ｐゴシック"/>
            </a:rPr>
            <a:t>15,000</a:t>
          </a:r>
          <a:r>
            <a:rPr kumimoji="1" lang="ja-JP" altLang="en-US" sz="1300">
              <a:latin typeface="ＭＳ Ｐゴシック"/>
            </a:rPr>
            <a:t>円程度と大きいことが要因である。また、農林水産費についも、減額しており住民一人当たりのコストは</a:t>
          </a:r>
          <a:r>
            <a:rPr kumimoji="1" lang="en-US" altLang="ja-JP" sz="1300">
              <a:latin typeface="ＭＳ Ｐゴシック"/>
            </a:rPr>
            <a:t>31,623</a:t>
          </a:r>
          <a:r>
            <a:rPr kumimoji="1" lang="ja-JP" altLang="en-US" sz="1300">
              <a:latin typeface="ＭＳ Ｐゴシック"/>
            </a:rPr>
            <a:t>円となっている。畜産振興拠点施設整備事業（事業費</a:t>
          </a:r>
          <a:r>
            <a:rPr kumimoji="1" lang="en-US" altLang="ja-JP" sz="1300">
              <a:latin typeface="ＭＳ Ｐゴシック"/>
            </a:rPr>
            <a:t>163,937</a:t>
          </a:r>
          <a:r>
            <a:rPr kumimoji="1" lang="ja-JP" altLang="en-US" sz="1300">
              <a:latin typeface="ＭＳ Ｐゴシック"/>
            </a:rPr>
            <a:t>千円）が平成</a:t>
          </a:r>
          <a:r>
            <a:rPr kumimoji="1" lang="en-US" altLang="ja-JP" sz="1300">
              <a:latin typeface="ＭＳ Ｐゴシック"/>
            </a:rPr>
            <a:t>27</a:t>
          </a:r>
          <a:r>
            <a:rPr kumimoji="1" lang="ja-JP" altLang="en-US" sz="1300">
              <a:latin typeface="ＭＳ Ｐゴシック"/>
            </a:rPr>
            <a:t>年度に完了したことが主な要因である。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年度の実質収支は前年と比べほぼ横ばいとなった。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年度においても取崩しにより減額となっている。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実質単年度収支については、財政調整基金への積立及び繰上償還額が前年に比べ少額であったことに加え、財政調整基金の取崩し額が、積立額を上回ったことにより、赤字に転じることとなった。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年度も引き続き水道事業会計において、黒字額が昨年に比べ減少している。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94_&#23567;&#30690;&#3709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151.5</v>
          </cell>
          <cell r="L73">
            <v>178.2</v>
          </cell>
          <cell r="M73">
            <v>199.9</v>
          </cell>
          <cell r="N73">
            <v>164.4</v>
          </cell>
          <cell r="O73">
            <v>157.19999999999999</v>
          </cell>
        </row>
        <row r="75">
          <cell r="K75">
            <v>17.2</v>
          </cell>
          <cell r="L75">
            <v>16</v>
          </cell>
          <cell r="M75">
            <v>14.7</v>
          </cell>
          <cell r="N75">
            <v>14.3</v>
          </cell>
          <cell r="O75">
            <v>14.7</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14351558</v>
      </c>
      <c r="BO4" s="381"/>
      <c r="BP4" s="381"/>
      <c r="BQ4" s="381"/>
      <c r="BR4" s="381"/>
      <c r="BS4" s="381"/>
      <c r="BT4" s="381"/>
      <c r="BU4" s="382"/>
      <c r="BV4" s="380">
        <v>14918456</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5.0999999999999996</v>
      </c>
      <c r="CU4" s="558"/>
      <c r="CV4" s="558"/>
      <c r="CW4" s="558"/>
      <c r="CX4" s="558"/>
      <c r="CY4" s="558"/>
      <c r="CZ4" s="558"/>
      <c r="DA4" s="559"/>
      <c r="DB4" s="557">
        <v>5.3</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13908274</v>
      </c>
      <c r="BO5" s="386"/>
      <c r="BP5" s="386"/>
      <c r="BQ5" s="386"/>
      <c r="BR5" s="386"/>
      <c r="BS5" s="386"/>
      <c r="BT5" s="386"/>
      <c r="BU5" s="387"/>
      <c r="BV5" s="385">
        <v>14431789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85.6</v>
      </c>
      <c r="CU5" s="356"/>
      <c r="CV5" s="356"/>
      <c r="CW5" s="356"/>
      <c r="CX5" s="356"/>
      <c r="CY5" s="356"/>
      <c r="CZ5" s="356"/>
      <c r="DA5" s="357"/>
      <c r="DB5" s="355">
        <v>83</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443284</v>
      </c>
      <c r="BO6" s="386"/>
      <c r="BP6" s="386"/>
      <c r="BQ6" s="386"/>
      <c r="BR6" s="386"/>
      <c r="BS6" s="386"/>
      <c r="BT6" s="386"/>
      <c r="BU6" s="387"/>
      <c r="BV6" s="385">
        <v>486667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90.3</v>
      </c>
      <c r="CU6" s="532"/>
      <c r="CV6" s="532"/>
      <c r="CW6" s="532"/>
      <c r="CX6" s="532"/>
      <c r="CY6" s="532"/>
      <c r="CZ6" s="532"/>
      <c r="DA6" s="533"/>
      <c r="DB6" s="531">
        <v>89.1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21188</v>
      </c>
      <c r="BO7" s="386"/>
      <c r="BP7" s="386"/>
      <c r="BQ7" s="386"/>
      <c r="BR7" s="386"/>
      <c r="BS7" s="386"/>
      <c r="BT7" s="386"/>
      <c r="BU7" s="387"/>
      <c r="BV7" s="385">
        <v>51701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8279728</v>
      </c>
      <c r="CU7" s="386"/>
      <c r="CV7" s="386"/>
      <c r="CW7" s="386"/>
      <c r="CX7" s="386"/>
      <c r="CY7" s="386"/>
      <c r="CZ7" s="386"/>
      <c r="DA7" s="387"/>
      <c r="DB7" s="385">
        <v>8270280</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422096</v>
      </c>
      <c r="BO8" s="386"/>
      <c r="BP8" s="386"/>
      <c r="BQ8" s="386"/>
      <c r="BR8" s="386"/>
      <c r="BS8" s="386"/>
      <c r="BT8" s="386"/>
      <c r="BU8" s="387"/>
      <c r="BV8" s="385">
        <v>434966</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0.56999999999999995</v>
      </c>
      <c r="CU8" s="495"/>
      <c r="CV8" s="495"/>
      <c r="CW8" s="495"/>
      <c r="CX8" s="495"/>
      <c r="CY8" s="495"/>
      <c r="CZ8" s="495"/>
      <c r="DA8" s="496"/>
      <c r="DB8" s="494">
        <v>0.55000000000000004</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30399</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99</v>
      </c>
      <c r="AV9" s="443"/>
      <c r="AW9" s="443"/>
      <c r="AX9" s="443"/>
      <c r="AY9" s="365" t="s">
        <v>100</v>
      </c>
      <c r="AZ9" s="366"/>
      <c r="BA9" s="366"/>
      <c r="BB9" s="366"/>
      <c r="BC9" s="366"/>
      <c r="BD9" s="366"/>
      <c r="BE9" s="366"/>
      <c r="BF9" s="366"/>
      <c r="BG9" s="366"/>
      <c r="BH9" s="366"/>
      <c r="BI9" s="366"/>
      <c r="BJ9" s="366"/>
      <c r="BK9" s="366"/>
      <c r="BL9" s="366"/>
      <c r="BM9" s="367"/>
      <c r="BN9" s="385">
        <v>-12870</v>
      </c>
      <c r="BO9" s="386"/>
      <c r="BP9" s="386"/>
      <c r="BQ9" s="386"/>
      <c r="BR9" s="386"/>
      <c r="BS9" s="386"/>
      <c r="BT9" s="386"/>
      <c r="BU9" s="387"/>
      <c r="BV9" s="385">
        <v>79252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12.5</v>
      </c>
      <c r="CU9" s="356"/>
      <c r="CV9" s="356"/>
      <c r="CW9" s="356"/>
      <c r="CX9" s="356"/>
      <c r="CY9" s="356"/>
      <c r="CZ9" s="356"/>
      <c r="DA9" s="357"/>
      <c r="DB9" s="355">
        <v>12.7</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32067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222313</v>
      </c>
      <c r="BO10" s="386"/>
      <c r="BP10" s="386"/>
      <c r="BQ10" s="386"/>
      <c r="BR10" s="386"/>
      <c r="BS10" s="386"/>
      <c r="BT10" s="386"/>
      <c r="BU10" s="387"/>
      <c r="BV10" s="385">
        <v>294534</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v>33848</v>
      </c>
      <c r="BO11" s="386"/>
      <c r="BP11" s="386"/>
      <c r="BQ11" s="386"/>
      <c r="BR11" s="386"/>
      <c r="BS11" s="386"/>
      <c r="BT11" s="386"/>
      <c r="BU11" s="387"/>
      <c r="BV11" s="385">
        <v>92940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30746</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266370</v>
      </c>
      <c r="BO12" s="386"/>
      <c r="BP12" s="386"/>
      <c r="BQ12" s="386"/>
      <c r="BR12" s="386"/>
      <c r="BS12" s="386"/>
      <c r="BT12" s="386"/>
      <c r="BU12" s="387"/>
      <c r="BV12" s="385">
        <v>283283</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30368</v>
      </c>
      <c r="S13" s="487"/>
      <c r="T13" s="487"/>
      <c r="U13" s="487"/>
      <c r="V13" s="488"/>
      <c r="W13" s="474" t="s">
        <v>123</v>
      </c>
      <c r="X13" s="398"/>
      <c r="Y13" s="398"/>
      <c r="Z13" s="398"/>
      <c r="AA13" s="398"/>
      <c r="AB13" s="399"/>
      <c r="AC13" s="361">
        <v>787</v>
      </c>
      <c r="AD13" s="362"/>
      <c r="AE13" s="362"/>
      <c r="AF13" s="362"/>
      <c r="AG13" s="363"/>
      <c r="AH13" s="361">
        <v>735</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-23079</v>
      </c>
      <c r="BO13" s="386"/>
      <c r="BP13" s="386"/>
      <c r="BQ13" s="386"/>
      <c r="BR13" s="386"/>
      <c r="BS13" s="386"/>
      <c r="BT13" s="386"/>
      <c r="BU13" s="387"/>
      <c r="BV13" s="385">
        <v>183443</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14.7</v>
      </c>
      <c r="CU13" s="356"/>
      <c r="CV13" s="356"/>
      <c r="CW13" s="356"/>
      <c r="CX13" s="356"/>
      <c r="CY13" s="356"/>
      <c r="CZ13" s="356"/>
      <c r="DA13" s="357"/>
      <c r="DB13" s="355">
        <v>14.3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31128</v>
      </c>
      <c r="S14" s="487"/>
      <c r="T14" s="487"/>
      <c r="U14" s="487"/>
      <c r="V14" s="488"/>
      <c r="W14" s="489"/>
      <c r="X14" s="401"/>
      <c r="Y14" s="401"/>
      <c r="Z14" s="401"/>
      <c r="AA14" s="401"/>
      <c r="AB14" s="402"/>
      <c r="AC14" s="479">
        <v>5</v>
      </c>
      <c r="AD14" s="480"/>
      <c r="AE14" s="480"/>
      <c r="AF14" s="480"/>
      <c r="AG14" s="481"/>
      <c r="AH14" s="479">
        <v>4.5999999999999996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157.19999999999999</v>
      </c>
      <c r="CU14" s="458"/>
      <c r="CV14" s="458"/>
      <c r="CW14" s="458"/>
      <c r="CX14" s="458"/>
      <c r="CY14" s="458"/>
      <c r="CZ14" s="458"/>
      <c r="DA14" s="459"/>
      <c r="DB14" s="490">
        <v>164.4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30754</v>
      </c>
      <c r="S15" s="487"/>
      <c r="T15" s="487"/>
      <c r="U15" s="487"/>
      <c r="V15" s="488"/>
      <c r="W15" s="474" t="s">
        <v>130</v>
      </c>
      <c r="X15" s="398"/>
      <c r="Y15" s="398"/>
      <c r="Z15" s="398"/>
      <c r="AA15" s="398"/>
      <c r="AB15" s="399"/>
      <c r="AC15" s="361">
        <v>5517</v>
      </c>
      <c r="AD15" s="362"/>
      <c r="AE15" s="362"/>
      <c r="AF15" s="362"/>
      <c r="AG15" s="363"/>
      <c r="AH15" s="361">
        <v>6068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4072228</v>
      </c>
      <c r="BO15" s="381"/>
      <c r="BP15" s="381"/>
      <c r="BQ15" s="381"/>
      <c r="BR15" s="381"/>
      <c r="BS15" s="381"/>
      <c r="BT15" s="381"/>
      <c r="BU15" s="382"/>
      <c r="BV15" s="380">
        <v>3733874</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35.1</v>
      </c>
      <c r="AD16" s="480"/>
      <c r="AE16" s="480"/>
      <c r="AF16" s="480"/>
      <c r="AG16" s="481"/>
      <c r="AH16" s="479">
        <v>37.700000000000003</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6744346</v>
      </c>
      <c r="BO16" s="386"/>
      <c r="BP16" s="386"/>
      <c r="BQ16" s="386"/>
      <c r="BR16" s="386"/>
      <c r="BS16" s="386"/>
      <c r="BT16" s="386"/>
      <c r="BU16" s="387"/>
      <c r="BV16" s="385">
        <v>6682532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9433</v>
      </c>
      <c r="AD17" s="362"/>
      <c r="AE17" s="362"/>
      <c r="AF17" s="362"/>
      <c r="AG17" s="363"/>
      <c r="AH17" s="361">
        <v>9274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5165721</v>
      </c>
      <c r="BO17" s="386"/>
      <c r="BP17" s="386"/>
      <c r="BQ17" s="386"/>
      <c r="BR17" s="386"/>
      <c r="BS17" s="386"/>
      <c r="BT17" s="386"/>
      <c r="BU17" s="387"/>
      <c r="BV17" s="385">
        <v>4712483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134.07</v>
      </c>
      <c r="M18" s="450"/>
      <c r="N18" s="450"/>
      <c r="O18" s="450"/>
      <c r="P18" s="450"/>
      <c r="Q18" s="450"/>
      <c r="R18" s="451"/>
      <c r="S18" s="451"/>
      <c r="T18" s="451"/>
      <c r="U18" s="451"/>
      <c r="V18" s="452"/>
      <c r="W18" s="466"/>
      <c r="X18" s="467"/>
      <c r="Y18" s="467"/>
      <c r="Z18" s="467"/>
      <c r="AA18" s="467"/>
      <c r="AB18" s="475"/>
      <c r="AC18" s="349">
        <v>59.9</v>
      </c>
      <c r="AD18" s="350"/>
      <c r="AE18" s="350"/>
      <c r="AF18" s="350"/>
      <c r="AG18" s="453"/>
      <c r="AH18" s="349">
        <v>57.7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7415935</v>
      </c>
      <c r="BO18" s="386"/>
      <c r="BP18" s="386"/>
      <c r="BQ18" s="386"/>
      <c r="BR18" s="386"/>
      <c r="BS18" s="386"/>
      <c r="BT18" s="386"/>
      <c r="BU18" s="387"/>
      <c r="BV18" s="385">
        <v>7293180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227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10147586</v>
      </c>
      <c r="BO19" s="386"/>
      <c r="BP19" s="386"/>
      <c r="BQ19" s="386"/>
      <c r="BR19" s="386"/>
      <c r="BS19" s="386"/>
      <c r="BT19" s="386"/>
      <c r="BU19" s="387"/>
      <c r="BV19" s="385">
        <v>10256261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9517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14052140</v>
      </c>
      <c r="BO23" s="386"/>
      <c r="BP23" s="386"/>
      <c r="BQ23" s="386"/>
      <c r="BR23" s="386"/>
      <c r="BS23" s="386"/>
      <c r="BT23" s="386"/>
      <c r="BU23" s="387"/>
      <c r="BV23" s="385">
        <v>14096282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8300</v>
      </c>
      <c r="R24" s="362"/>
      <c r="S24" s="362"/>
      <c r="T24" s="362"/>
      <c r="U24" s="362"/>
      <c r="V24" s="363"/>
      <c r="W24" s="427"/>
      <c r="X24" s="418"/>
      <c r="Y24" s="419"/>
      <c r="Z24" s="358" t="s">
        <v>154</v>
      </c>
      <c r="AA24" s="359"/>
      <c r="AB24" s="359"/>
      <c r="AC24" s="359"/>
      <c r="AD24" s="359"/>
      <c r="AE24" s="359"/>
      <c r="AF24" s="359"/>
      <c r="AG24" s="360"/>
      <c r="AH24" s="361">
        <v>226</v>
      </c>
      <c r="AI24" s="362"/>
      <c r="AJ24" s="362"/>
      <c r="AK24" s="362"/>
      <c r="AL24" s="363"/>
      <c r="AM24" s="361">
        <v>659242</v>
      </c>
      <c r="AN24" s="362"/>
      <c r="AO24" s="362"/>
      <c r="AP24" s="362"/>
      <c r="AQ24" s="362"/>
      <c r="AR24" s="363"/>
      <c r="AS24" s="361">
        <v>2917</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11953504</v>
      </c>
      <c r="BO24" s="386"/>
      <c r="BP24" s="386"/>
      <c r="BQ24" s="386"/>
      <c r="BR24" s="386"/>
      <c r="BS24" s="386"/>
      <c r="BT24" s="386"/>
      <c r="BU24" s="387"/>
      <c r="BV24" s="385">
        <v>12104470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7100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4239733</v>
      </c>
      <c r="BO25" s="381"/>
      <c r="BP25" s="381"/>
      <c r="BQ25" s="381"/>
      <c r="BR25" s="381"/>
      <c r="BS25" s="381"/>
      <c r="BT25" s="381"/>
      <c r="BU25" s="382"/>
      <c r="BV25" s="380">
        <v>4641356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6100</v>
      </c>
      <c r="R26" s="362"/>
      <c r="S26" s="362"/>
      <c r="T26" s="362"/>
      <c r="U26" s="362"/>
      <c r="V26" s="363"/>
      <c r="W26" s="427"/>
      <c r="X26" s="418"/>
      <c r="Y26" s="419"/>
      <c r="Z26" s="358" t="s">
        <v>160</v>
      </c>
      <c r="AA26" s="440"/>
      <c r="AB26" s="440"/>
      <c r="AC26" s="440"/>
      <c r="AD26" s="440"/>
      <c r="AE26" s="440"/>
      <c r="AF26" s="440"/>
      <c r="AG26" s="441"/>
      <c r="AH26" s="361">
        <v>5</v>
      </c>
      <c r="AI26" s="362"/>
      <c r="AJ26" s="362"/>
      <c r="AK26" s="362"/>
      <c r="AL26" s="363"/>
      <c r="AM26" s="361">
        <v>14805</v>
      </c>
      <c r="AN26" s="362"/>
      <c r="AO26" s="362"/>
      <c r="AP26" s="362"/>
      <c r="AQ26" s="362"/>
      <c r="AR26" s="363"/>
      <c r="AS26" s="361">
        <v>2961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4450</v>
      </c>
      <c r="R27" s="362"/>
      <c r="S27" s="362"/>
      <c r="T27" s="362"/>
      <c r="U27" s="362"/>
      <c r="V27" s="363"/>
      <c r="W27" s="427"/>
      <c r="X27" s="418"/>
      <c r="Y27" s="419"/>
      <c r="Z27" s="358" t="s">
        <v>163</v>
      </c>
      <c r="AA27" s="359"/>
      <c r="AB27" s="359"/>
      <c r="AC27" s="359"/>
      <c r="AD27" s="359"/>
      <c r="AE27" s="359"/>
      <c r="AF27" s="359"/>
      <c r="AG27" s="360"/>
      <c r="AH27" s="361">
        <v>3</v>
      </c>
      <c r="AI27" s="362"/>
      <c r="AJ27" s="362"/>
      <c r="AK27" s="362"/>
      <c r="AL27" s="363"/>
      <c r="AM27" s="361">
        <v>8973</v>
      </c>
      <c r="AN27" s="362"/>
      <c r="AO27" s="362"/>
      <c r="AP27" s="362"/>
      <c r="AQ27" s="362"/>
      <c r="AR27" s="363"/>
      <c r="AS27" s="361">
        <v>2991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455700</v>
      </c>
      <c r="BO27" s="389"/>
      <c r="BP27" s="389"/>
      <c r="BQ27" s="389"/>
      <c r="BR27" s="389"/>
      <c r="BS27" s="389"/>
      <c r="BT27" s="389"/>
      <c r="BU27" s="390"/>
      <c r="BV27" s="388">
        <v>455300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3900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858452</v>
      </c>
      <c r="BO28" s="381"/>
      <c r="BP28" s="381"/>
      <c r="BQ28" s="381"/>
      <c r="BR28" s="381"/>
      <c r="BS28" s="381"/>
      <c r="BT28" s="381"/>
      <c r="BU28" s="382"/>
      <c r="BV28" s="380">
        <v>902509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16</v>
      </c>
      <c r="M29" s="362"/>
      <c r="N29" s="362"/>
      <c r="O29" s="362"/>
      <c r="P29" s="363"/>
      <c r="Q29" s="361">
        <v>3600</v>
      </c>
      <c r="R29" s="362"/>
      <c r="S29" s="362"/>
      <c r="T29" s="362"/>
      <c r="U29" s="362"/>
      <c r="V29" s="363"/>
      <c r="W29" s="428"/>
      <c r="X29" s="429"/>
      <c r="Y29" s="430"/>
      <c r="Z29" s="358" t="s">
        <v>170</v>
      </c>
      <c r="AA29" s="359"/>
      <c r="AB29" s="359"/>
      <c r="AC29" s="359"/>
      <c r="AD29" s="359"/>
      <c r="AE29" s="359"/>
      <c r="AF29" s="359"/>
      <c r="AG29" s="360"/>
      <c r="AH29" s="361">
        <v>229</v>
      </c>
      <c r="AI29" s="362"/>
      <c r="AJ29" s="362"/>
      <c r="AK29" s="362"/>
      <c r="AL29" s="363"/>
      <c r="AM29" s="361">
        <v>668215</v>
      </c>
      <c r="AN29" s="362"/>
      <c r="AO29" s="362"/>
      <c r="AP29" s="362"/>
      <c r="AQ29" s="362"/>
      <c r="AR29" s="363"/>
      <c r="AS29" s="361">
        <v>2918</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45440</v>
      </c>
      <c r="BO29" s="386"/>
      <c r="BP29" s="386"/>
      <c r="BQ29" s="386"/>
      <c r="BR29" s="386"/>
      <c r="BS29" s="386"/>
      <c r="BT29" s="386"/>
      <c r="BU29" s="387"/>
      <c r="BV29" s="385">
        <v>68201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93.4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437543</v>
      </c>
      <c r="BO30" s="389"/>
      <c r="BP30" s="389"/>
      <c r="BQ30" s="389"/>
      <c r="BR30" s="389"/>
      <c r="BS30" s="389"/>
      <c r="BT30" s="389"/>
      <c r="BU30" s="390"/>
      <c r="BV30" s="388">
        <v>398002</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IF('各会計、関係団体の財政状況及び健全化判断比率'!B30="","",'各会計、関係団体の財政状況及び健全化判断比率'!B30)</f>
        <v>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IF('各会計、関係団体の財政状況及び健全化判断比率'!B31="","",'各会計、関係団体の財政状況及び健全化判断比率'!B31)</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砺波地方衛生施設組合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公益財団法人クロスランドおやべ</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公共用地先行取得事業特別会計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IF('各会計、関係団体の財政状況及び健全化判断比率'!B32="","",'各会計、関係団体の財政状況及び健全化判断比率'!B32)</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小矢部川中流水害予防組合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公益財団法人小矢部市体育協会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t="str">
        <f t="shared" ref="U36:U43" si="4">IF(W36="","",U35+1)</f>
        <v/>
      </c>
      <c r="V36" s="345"/>
      <c r="W36" s="344"/>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IF('各会計、関係団体の財政状況及び健全化判断比率'!B33="","",'各会計、関係団体の財政状況及び健全化判断比率'!B33)</f>
        <v>東部産業団地事業特別会計</v>
      </c>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富山県市町村総合事務組合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小矢部市土地開発公社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高岡地区広域圏事務組合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富山県市町村会館管理組合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砺波地方介護保険組合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富山県後期高齢者医療広域連合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16</v>
      </c>
      <c r="BX41" s="345"/>
      <c r="BY41" s="344" t="str">
        <f>IF('各会計、関係団体の財政状況及び健全化判断比率'!B75="","",'各会計、関係団体の財政状況及び健全化判断比率'!B75)</f>
        <v>砺波地域消防組合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527</v>
      </c>
      <c r="D34" s="1154"/>
      <c r="E34" s="1155"/>
      <c r="F34" s="32">
        <v>4.9000000000000004</v>
      </c>
      <c r="G34" s="33">
        <v>6.05</v>
      </c>
      <c r="H34" s="33">
        <v>4.38</v>
      </c>
      <c r="I34" s="33">
        <v>5.25</v>
      </c>
      <c r="J34" s="34">
        <v>5.09</v>
      </c>
      <c r="K34" s="22"/>
      <c r="L34" s="22"/>
      <c r="M34" s="22"/>
      <c r="N34" s="22"/>
      <c r="O34" s="22"/>
      <c r="P34" s="22"/>
    </row>
    <row r="35" spans="1:16" ht="39" customHeight="1" x14ac:dyDescent="0.15">
      <c r="A35" s="22"/>
      <c r="B35" s="35"/>
      <c r="C35" s="1148" t="s">
        <v>528</v>
      </c>
      <c r="D35" s="1149"/>
      <c r="E35" s="1150"/>
      <c r="F35" s="36">
        <v>6.44</v>
      </c>
      <c r="G35" s="37">
        <v>6.61</v>
      </c>
      <c r="H35" s="37">
        <v>5.89</v>
      </c>
      <c r="I35" s="37">
        <v>4.99</v>
      </c>
      <c r="J35" s="38">
        <v>4</v>
      </c>
      <c r="K35" s="22"/>
      <c r="L35" s="22"/>
      <c r="M35" s="22"/>
      <c r="N35" s="22"/>
      <c r="O35" s="22"/>
      <c r="P35" s="22"/>
    </row>
    <row r="36" spans="1:16" ht="39" customHeight="1" x14ac:dyDescent="0.15">
      <c r="A36" s="22"/>
      <c r="B36" s="35"/>
      <c r="C36" s="1148" t="s">
        <v>529</v>
      </c>
      <c r="D36" s="1149"/>
      <c r="E36" s="1150"/>
      <c r="F36" s="36">
        <v>2.27</v>
      </c>
      <c r="G36" s="37">
        <v>0.95</v>
      </c>
      <c r="H36" s="37">
        <v>0.78</v>
      </c>
      <c r="I36" s="37">
        <v>1.91</v>
      </c>
      <c r="J36" s="38">
        <v>1.56</v>
      </c>
      <c r="K36" s="22"/>
      <c r="L36" s="22"/>
      <c r="M36" s="22"/>
      <c r="N36" s="22"/>
      <c r="O36" s="22"/>
      <c r="P36" s="22"/>
    </row>
    <row r="37" spans="1:16" ht="39" customHeight="1" x14ac:dyDescent="0.15">
      <c r="A37" s="22"/>
      <c r="B37" s="35"/>
      <c r="C37" s="1148" t="s">
        <v>530</v>
      </c>
      <c r="D37" s="1149"/>
      <c r="E37" s="1150"/>
      <c r="F37" s="36">
        <v>0.01</v>
      </c>
      <c r="G37" s="37">
        <v>0.01</v>
      </c>
      <c r="H37" s="37">
        <v>0.01</v>
      </c>
      <c r="I37" s="37">
        <v>0.01</v>
      </c>
      <c r="J37" s="38">
        <v>0.01</v>
      </c>
      <c r="K37" s="22"/>
      <c r="L37" s="22"/>
      <c r="M37" s="22"/>
      <c r="N37" s="22"/>
      <c r="O37" s="22"/>
      <c r="P37" s="22"/>
    </row>
    <row r="38" spans="1:16" ht="39" customHeight="1" x14ac:dyDescent="0.15">
      <c r="A38" s="22"/>
      <c r="B38" s="35"/>
      <c r="C38" s="1148" t="s">
        <v>531</v>
      </c>
      <c r="D38" s="1149"/>
      <c r="E38" s="1150"/>
      <c r="F38" s="36">
        <v>0</v>
      </c>
      <c r="G38" s="37">
        <v>0</v>
      </c>
      <c r="H38" s="37">
        <v>0</v>
      </c>
      <c r="I38" s="37">
        <v>0</v>
      </c>
      <c r="J38" s="38">
        <v>0</v>
      </c>
      <c r="K38" s="22"/>
      <c r="L38" s="22"/>
      <c r="M38" s="22"/>
      <c r="N38" s="22"/>
      <c r="O38" s="22"/>
      <c r="P38" s="22"/>
    </row>
    <row r="39" spans="1:16" ht="39" customHeight="1" x14ac:dyDescent="0.15">
      <c r="A39" s="22"/>
      <c r="B39" s="35"/>
      <c r="C39" s="1148" t="s">
        <v>532</v>
      </c>
      <c r="D39" s="1149"/>
      <c r="E39" s="1150"/>
      <c r="F39" s="36">
        <v>0</v>
      </c>
      <c r="G39" s="37">
        <v>0</v>
      </c>
      <c r="H39" s="37">
        <v>0</v>
      </c>
      <c r="I39" s="37">
        <v>0</v>
      </c>
      <c r="J39" s="38">
        <v>0</v>
      </c>
      <c r="K39" s="22"/>
      <c r="L39" s="22"/>
      <c r="M39" s="22"/>
      <c r="N39" s="22"/>
      <c r="O39" s="22"/>
      <c r="P39" s="22"/>
    </row>
    <row r="40" spans="1:16" ht="39" customHeight="1" x14ac:dyDescent="0.15">
      <c r="A40" s="22"/>
      <c r="B40" s="35"/>
      <c r="C40" s="1148" t="s">
        <v>533</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534</v>
      </c>
      <c r="D41" s="1149"/>
      <c r="E41" s="1150"/>
      <c r="F41" s="36" t="s">
        <v>480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480</v>
      </c>
      <c r="G42" s="37" t="s">
        <v>480</v>
      </c>
      <c r="H42" s="37" t="s">
        <v>480</v>
      </c>
      <c r="I42" s="37" t="s">
        <v>480</v>
      </c>
      <c r="J42" s="38" t="s">
        <v>480</v>
      </c>
      <c r="K42" s="22"/>
      <c r="L42" s="22"/>
      <c r="M42" s="22"/>
      <c r="N42" s="22"/>
      <c r="O42" s="22"/>
      <c r="P42" s="22"/>
    </row>
    <row r="43" spans="1:16" ht="39" customHeight="1" thickBot="1" x14ac:dyDescent="0.2">
      <c r="A43" s="22"/>
      <c r="B43" s="40"/>
      <c r="C43" s="1151" t="s">
        <v>536</v>
      </c>
      <c r="D43" s="1152"/>
      <c r="E43" s="115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1212</v>
      </c>
      <c r="L45" s="60">
        <v>1173</v>
      </c>
      <c r="M45" s="60">
        <v>1169</v>
      </c>
      <c r="N45" s="60">
        <v>1220</v>
      </c>
      <c r="O45" s="61">
        <v>1270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x14ac:dyDescent="0.15">
      <c r="A48" s="48"/>
      <c r="B48" s="1166"/>
      <c r="C48" s="1167"/>
      <c r="D48" s="62"/>
      <c r="E48" s="1158" t="s">
        <v>15</v>
      </c>
      <c r="F48" s="1158"/>
      <c r="G48" s="1158"/>
      <c r="H48" s="1158"/>
      <c r="I48" s="1158"/>
      <c r="J48" s="1159"/>
      <c r="K48" s="63">
        <v>892</v>
      </c>
      <c r="L48" s="64">
        <v>866</v>
      </c>
      <c r="M48" s="64">
        <v>874</v>
      </c>
      <c r="N48" s="64">
        <v>972</v>
      </c>
      <c r="O48" s="65">
        <v>953</v>
      </c>
      <c r="P48" s="48"/>
      <c r="Q48" s="48"/>
      <c r="R48" s="48"/>
      <c r="S48" s="48"/>
      <c r="T48" s="48"/>
      <c r="U48" s="48"/>
    </row>
    <row r="49" spans="1:21" ht="30.75" customHeight="1" x14ac:dyDescent="0.15">
      <c r="A49" s="48"/>
      <c r="B49" s="1166"/>
      <c r="C49" s="1167"/>
      <c r="D49" s="62"/>
      <c r="E49" s="1158" t="s">
        <v>16</v>
      </c>
      <c r="F49" s="1158"/>
      <c r="G49" s="1158"/>
      <c r="H49" s="1158"/>
      <c r="I49" s="1158"/>
      <c r="J49" s="1159"/>
      <c r="K49" s="63">
        <v>129</v>
      </c>
      <c r="L49" s="64">
        <v>109</v>
      </c>
      <c r="M49" s="64">
        <v>88</v>
      </c>
      <c r="N49" s="64">
        <v>75</v>
      </c>
      <c r="O49" s="65">
        <v>87</v>
      </c>
      <c r="P49" s="48"/>
      <c r="Q49" s="48"/>
      <c r="R49" s="48"/>
      <c r="S49" s="48"/>
      <c r="T49" s="48"/>
      <c r="U49" s="48"/>
    </row>
    <row r="50" spans="1:21" ht="30.75" customHeight="1" x14ac:dyDescent="0.15">
      <c r="A50" s="48"/>
      <c r="B50" s="1166"/>
      <c r="C50" s="1167"/>
      <c r="D50" s="62"/>
      <c r="E50" s="1158" t="s">
        <v>17</v>
      </c>
      <c r="F50" s="1158"/>
      <c r="G50" s="1158"/>
      <c r="H50" s="1158"/>
      <c r="I50" s="1158"/>
      <c r="J50" s="1159"/>
      <c r="K50" s="63">
        <v>69</v>
      </c>
      <c r="L50" s="64">
        <v>79</v>
      </c>
      <c r="M50" s="64">
        <v>77</v>
      </c>
      <c r="N50" s="64">
        <v>124</v>
      </c>
      <c r="O50" s="65">
        <v>107</v>
      </c>
      <c r="P50" s="48"/>
      <c r="Q50" s="48"/>
      <c r="R50" s="48"/>
      <c r="S50" s="48"/>
      <c r="T50" s="48"/>
      <c r="U50" s="48"/>
    </row>
    <row r="51" spans="1:21" ht="30.75" customHeight="1" x14ac:dyDescent="0.15">
      <c r="A51" s="48"/>
      <c r="B51" s="1168"/>
      <c r="C51" s="1169"/>
      <c r="D51" s="66"/>
      <c r="E51" s="1158" t="s">
        <v>18</v>
      </c>
      <c r="F51" s="1158"/>
      <c r="G51" s="1158"/>
      <c r="H51" s="1158"/>
      <c r="I51" s="1158"/>
      <c r="J51" s="1159"/>
      <c r="K51" s="63">
        <v>2</v>
      </c>
      <c r="L51" s="64">
        <v>0</v>
      </c>
      <c r="M51" s="64">
        <v>1</v>
      </c>
      <c r="N51" s="64">
        <v>1</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1176</v>
      </c>
      <c r="L52" s="64">
        <v>1262</v>
      </c>
      <c r="M52" s="64">
        <v>1273</v>
      </c>
      <c r="N52" s="64">
        <v>1334</v>
      </c>
      <c r="O52" s="65">
        <v>1358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1128</v>
      </c>
      <c r="L53" s="69">
        <v>965</v>
      </c>
      <c r="M53" s="69">
        <v>936</v>
      </c>
      <c r="N53" s="69">
        <v>1058</v>
      </c>
      <c r="O53" s="70">
        <v>1059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4" t="s">
        <v>24</v>
      </c>
      <c r="C41" s="1185"/>
      <c r="D41" s="81"/>
      <c r="E41" s="1186" t="s">
        <v>25</v>
      </c>
      <c r="F41" s="1186"/>
      <c r="G41" s="1186"/>
      <c r="H41" s="1187"/>
      <c r="I41" s="82">
        <v>12268</v>
      </c>
      <c r="J41" s="83">
        <v>13501</v>
      </c>
      <c r="K41" s="83">
        <v>13969</v>
      </c>
      <c r="L41" s="83">
        <v>14096</v>
      </c>
      <c r="M41" s="84">
        <v>14052</v>
      </c>
    </row>
    <row r="42" spans="2:13" ht="27.75" customHeight="1" x14ac:dyDescent="0.15">
      <c r="B42" s="1174"/>
      <c r="C42" s="1175"/>
      <c r="D42" s="85"/>
      <c r="E42" s="1178" t="s">
        <v>26</v>
      </c>
      <c r="F42" s="1178"/>
      <c r="G42" s="1178"/>
      <c r="H42" s="1179"/>
      <c r="I42" s="86">
        <v>829</v>
      </c>
      <c r="J42" s="87">
        <v>2420</v>
      </c>
      <c r="K42" s="87">
        <v>3343</v>
      </c>
      <c r="L42" s="87">
        <v>3353</v>
      </c>
      <c r="M42" s="88">
        <v>3119</v>
      </c>
    </row>
    <row r="43" spans="2:13" ht="27.75" customHeight="1" x14ac:dyDescent="0.15">
      <c r="B43" s="1174"/>
      <c r="C43" s="1175"/>
      <c r="D43" s="85"/>
      <c r="E43" s="1178" t="s">
        <v>27</v>
      </c>
      <c r="F43" s="1178"/>
      <c r="G43" s="1178"/>
      <c r="H43" s="1179"/>
      <c r="I43" s="86">
        <v>13557</v>
      </c>
      <c r="J43" s="87">
        <v>13126</v>
      </c>
      <c r="K43" s="87">
        <v>13000</v>
      </c>
      <c r="L43" s="87">
        <v>12765</v>
      </c>
      <c r="M43" s="88">
        <v>12608</v>
      </c>
    </row>
    <row r="44" spans="2:13" ht="27.75" customHeight="1" x14ac:dyDescent="0.15">
      <c r="B44" s="1174"/>
      <c r="C44" s="1175"/>
      <c r="D44" s="85"/>
      <c r="E44" s="1178" t="s">
        <v>28</v>
      </c>
      <c r="F44" s="1178"/>
      <c r="G44" s="1178"/>
      <c r="H44" s="1179"/>
      <c r="I44" s="86">
        <v>440</v>
      </c>
      <c r="J44" s="87">
        <v>454</v>
      </c>
      <c r="K44" s="87">
        <v>658</v>
      </c>
      <c r="L44" s="87">
        <v>727</v>
      </c>
      <c r="M44" s="88">
        <v>670</v>
      </c>
    </row>
    <row r="45" spans="2:13" ht="27.75" customHeight="1" x14ac:dyDescent="0.15">
      <c r="B45" s="1174"/>
      <c r="C45" s="1175"/>
      <c r="D45" s="85"/>
      <c r="E45" s="1178" t="s">
        <v>29</v>
      </c>
      <c r="F45" s="1178"/>
      <c r="G45" s="1178"/>
      <c r="H45" s="1179"/>
      <c r="I45" s="86">
        <v>2609</v>
      </c>
      <c r="J45" s="87">
        <v>2378</v>
      </c>
      <c r="K45" s="87">
        <v>2281</v>
      </c>
      <c r="L45" s="87">
        <v>2124</v>
      </c>
      <c r="M45" s="88">
        <v>2085</v>
      </c>
    </row>
    <row r="46" spans="2:13" ht="27.75" customHeight="1" x14ac:dyDescent="0.15">
      <c r="B46" s="1174"/>
      <c r="C46" s="1175"/>
      <c r="D46" s="89"/>
      <c r="E46" s="1178" t="s">
        <v>30</v>
      </c>
      <c r="F46" s="1178"/>
      <c r="G46" s="1178"/>
      <c r="H46" s="1179"/>
      <c r="I46" s="86" t="s">
        <v>480</v>
      </c>
      <c r="J46" s="87" t="s">
        <v>480</v>
      </c>
      <c r="K46" s="87" t="s">
        <v>480</v>
      </c>
      <c r="L46" s="87">
        <v>3</v>
      </c>
      <c r="M46" s="88" t="s">
        <v>480</v>
      </c>
    </row>
    <row r="47" spans="2:13" ht="27.75" customHeight="1" x14ac:dyDescent="0.15">
      <c r="B47" s="1174"/>
      <c r="C47" s="1175"/>
      <c r="D47" s="90"/>
      <c r="E47" s="1188" t="s">
        <v>31</v>
      </c>
      <c r="F47" s="1189"/>
      <c r="G47" s="1189"/>
      <c r="H47" s="1190"/>
      <c r="I47" s="86" t="s">
        <v>480</v>
      </c>
      <c r="J47" s="87" t="s">
        <v>480</v>
      </c>
      <c r="K47" s="87" t="s">
        <v>480</v>
      </c>
      <c r="L47" s="87" t="s">
        <v>480</v>
      </c>
      <c r="M47" s="88" t="s">
        <v>480</v>
      </c>
    </row>
    <row r="48" spans="2:13" ht="27.75" customHeight="1" x14ac:dyDescent="0.15">
      <c r="B48" s="1174"/>
      <c r="C48" s="1175"/>
      <c r="D48" s="85"/>
      <c r="E48" s="1178" t="s">
        <v>32</v>
      </c>
      <c r="F48" s="1178"/>
      <c r="G48" s="1178"/>
      <c r="H48" s="1179"/>
      <c r="I48" s="86" t="s">
        <v>480</v>
      </c>
      <c r="J48" s="87" t="s">
        <v>480</v>
      </c>
      <c r="K48" s="87" t="s">
        <v>480</v>
      </c>
      <c r="L48" s="87" t="s">
        <v>480</v>
      </c>
      <c r="M48" s="88" t="s">
        <v>480</v>
      </c>
    </row>
    <row r="49" spans="2:13" ht="27.75" customHeight="1" x14ac:dyDescent="0.15">
      <c r="B49" s="1176"/>
      <c r="C49" s="1177"/>
      <c r="D49" s="85"/>
      <c r="E49" s="1178" t="s">
        <v>33</v>
      </c>
      <c r="F49" s="1178"/>
      <c r="G49" s="1178"/>
      <c r="H49" s="1179"/>
      <c r="I49" s="86" t="s">
        <v>480</v>
      </c>
      <c r="J49" s="87" t="s">
        <v>480</v>
      </c>
      <c r="K49" s="87" t="s">
        <v>480</v>
      </c>
      <c r="L49" s="87" t="s">
        <v>480</v>
      </c>
      <c r="M49" s="88" t="s">
        <v>480</v>
      </c>
    </row>
    <row r="50" spans="2:13" ht="27.75" customHeight="1" x14ac:dyDescent="0.15">
      <c r="B50" s="1172" t="s">
        <v>34</v>
      </c>
      <c r="C50" s="1173"/>
      <c r="D50" s="91"/>
      <c r="E50" s="1178" t="s">
        <v>35</v>
      </c>
      <c r="F50" s="1178"/>
      <c r="G50" s="1178"/>
      <c r="H50" s="1179"/>
      <c r="I50" s="86">
        <v>2069</v>
      </c>
      <c r="J50" s="87">
        <v>1896</v>
      </c>
      <c r="K50" s="87">
        <v>1594</v>
      </c>
      <c r="L50" s="87">
        <v>1582</v>
      </c>
      <c r="M50" s="88">
        <v>1647</v>
      </c>
    </row>
    <row r="51" spans="2:13" ht="27.75" customHeight="1" x14ac:dyDescent="0.15">
      <c r="B51" s="1174"/>
      <c r="C51" s="1175"/>
      <c r="D51" s="85"/>
      <c r="E51" s="1178" t="s">
        <v>36</v>
      </c>
      <c r="F51" s="1178"/>
      <c r="G51" s="1178"/>
      <c r="H51" s="1179"/>
      <c r="I51" s="86">
        <v>274</v>
      </c>
      <c r="J51" s="87">
        <v>235</v>
      </c>
      <c r="K51" s="87">
        <v>188</v>
      </c>
      <c r="L51" s="87">
        <v>2401</v>
      </c>
      <c r="M51" s="88">
        <v>2417</v>
      </c>
    </row>
    <row r="52" spans="2:13" ht="27.75" customHeight="1" x14ac:dyDescent="0.15">
      <c r="B52" s="1176"/>
      <c r="C52" s="1177"/>
      <c r="D52" s="85"/>
      <c r="E52" s="1178" t="s">
        <v>37</v>
      </c>
      <c r="F52" s="1178"/>
      <c r="G52" s="1178"/>
      <c r="H52" s="1179"/>
      <c r="I52" s="86">
        <v>16949</v>
      </c>
      <c r="J52" s="87">
        <v>17497</v>
      </c>
      <c r="K52" s="87">
        <v>17763</v>
      </c>
      <c r="L52" s="87">
        <v>17658</v>
      </c>
      <c r="M52" s="88">
        <v>17532</v>
      </c>
    </row>
    <row r="53" spans="2:13" ht="27.75" customHeight="1" thickBot="1" x14ac:dyDescent="0.2">
      <c r="B53" s="1180" t="s">
        <v>21</v>
      </c>
      <c r="C53" s="1181"/>
      <c r="D53" s="92"/>
      <c r="E53" s="1182" t="s">
        <v>38</v>
      </c>
      <c r="F53" s="1182"/>
      <c r="G53" s="1182"/>
      <c r="H53" s="1183"/>
      <c r="I53" s="93">
        <v>10412</v>
      </c>
      <c r="J53" s="94">
        <v>12251</v>
      </c>
      <c r="K53" s="94">
        <v>13707</v>
      </c>
      <c r="L53" s="94">
        <v>11426</v>
      </c>
      <c r="M53" s="95">
        <v>10937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G48" sqref="G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556</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556</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558</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559</v>
      </c>
    </row>
    <row r="50" spans="1:17" x14ac:dyDescent="0.15">
      <c r="B50" s="250"/>
      <c r="C50" s="246"/>
      <c r="D50" s="246"/>
      <c r="E50" s="246"/>
      <c r="F50" s="246"/>
      <c r="G50" s="1212"/>
      <c r="H50" s="1213"/>
      <c r="I50" s="1213"/>
      <c r="J50" s="1214"/>
      <c r="K50" s="1215" t="s">
        <v>519</v>
      </c>
      <c r="L50" s="1215" t="s">
        <v>520</v>
      </c>
      <c r="M50" s="1215" t="s">
        <v>521</v>
      </c>
      <c r="N50" s="1215" t="s">
        <v>522</v>
      </c>
      <c r="O50" s="1215" t="s">
        <v>523</v>
      </c>
    </row>
    <row r="51" spans="1:17" x14ac:dyDescent="0.15">
      <c r="B51" s="250"/>
      <c r="C51" s="246"/>
      <c r="D51" s="246"/>
      <c r="E51" s="246"/>
      <c r="F51" s="246"/>
      <c r="G51" s="1216" t="s">
        <v>560</v>
      </c>
      <c r="H51" s="1217"/>
      <c r="I51" s="1218" t="s">
        <v>561</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562</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563</v>
      </c>
      <c r="H55" s="1231"/>
      <c r="I55" s="1225" t="s">
        <v>561</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562</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1200" t="s">
        <v>558</v>
      </c>
      <c r="I64" s="1201"/>
      <c r="J64" s="1201"/>
      <c r="K64" s="1201"/>
      <c r="L64" s="246"/>
      <c r="M64" s="246"/>
      <c r="N64" s="246"/>
      <c r="O64" s="246"/>
    </row>
    <row r="65" spans="2:30" x14ac:dyDescent="0.15">
      <c r="B65" s="250"/>
      <c r="C65" s="246"/>
      <c r="D65" s="246"/>
      <c r="E65" s="246"/>
      <c r="F65" s="246"/>
      <c r="G65" s="1244" t="s">
        <v>565</v>
      </c>
      <c r="H65" s="1245"/>
      <c r="I65" s="1245"/>
      <c r="J65" s="1245"/>
      <c r="K65" s="1245"/>
      <c r="L65" s="1245"/>
      <c r="M65" s="1245"/>
      <c r="N65" s="1245"/>
      <c r="O65" s="1246"/>
    </row>
    <row r="66" spans="2:30" x14ac:dyDescent="0.15">
      <c r="B66" s="250"/>
      <c r="C66" s="246"/>
      <c r="D66" s="246"/>
      <c r="E66" s="246"/>
      <c r="F66" s="246"/>
      <c r="G66" s="1247"/>
      <c r="H66" s="1248"/>
      <c r="I66" s="1248"/>
      <c r="J66" s="1248"/>
      <c r="K66" s="1248"/>
      <c r="L66" s="1248"/>
      <c r="M66" s="1248"/>
      <c r="N66" s="1248"/>
      <c r="O66" s="1249"/>
    </row>
    <row r="67" spans="2:30" x14ac:dyDescent="0.15">
      <c r="B67" s="250"/>
      <c r="C67" s="246"/>
      <c r="D67" s="246"/>
      <c r="E67" s="246"/>
      <c r="F67" s="246"/>
      <c r="G67" s="1247"/>
      <c r="H67" s="1248"/>
      <c r="I67" s="1248"/>
      <c r="J67" s="1248"/>
      <c r="K67" s="1248"/>
      <c r="L67" s="1248"/>
      <c r="M67" s="1248"/>
      <c r="N67" s="1248"/>
      <c r="O67" s="1249"/>
    </row>
    <row r="68" spans="2:30" x14ac:dyDescent="0.15">
      <c r="B68" s="250"/>
      <c r="C68" s="246"/>
      <c r="D68" s="246"/>
      <c r="E68" s="246"/>
      <c r="F68" s="246"/>
      <c r="G68" s="1247"/>
      <c r="H68" s="1248"/>
      <c r="I68" s="1248"/>
      <c r="J68" s="1248"/>
      <c r="K68" s="1248"/>
      <c r="L68" s="1248"/>
      <c r="M68" s="1248"/>
      <c r="N68" s="1248"/>
      <c r="O68" s="1249"/>
    </row>
    <row r="69" spans="2:30" x14ac:dyDescent="0.15">
      <c r="B69" s="250"/>
      <c r="C69" s="246"/>
      <c r="D69" s="246"/>
      <c r="E69" s="246"/>
      <c r="F69" s="246"/>
      <c r="G69" s="1250"/>
      <c r="H69" s="1251"/>
      <c r="I69" s="1251"/>
      <c r="J69" s="1251"/>
      <c r="K69" s="1251"/>
      <c r="L69" s="1251"/>
      <c r="M69" s="1251"/>
      <c r="N69" s="1251"/>
      <c r="O69" s="1252"/>
    </row>
    <row r="70" spans="2:30" x14ac:dyDescent="0.15">
      <c r="B70" s="250"/>
      <c r="C70" s="246"/>
      <c r="D70" s="246"/>
      <c r="E70" s="246"/>
      <c r="F70" s="246"/>
      <c r="G70" s="246"/>
      <c r="H70" s="1253"/>
      <c r="I70" s="1253"/>
      <c r="J70" s="1254"/>
      <c r="K70" s="1254"/>
      <c r="L70" s="1255"/>
      <c r="M70" s="1254"/>
      <c r="N70" s="1255"/>
      <c r="O70" s="1256"/>
    </row>
    <row r="71" spans="2:30" x14ac:dyDescent="0.15">
      <c r="B71" s="250"/>
      <c r="C71" s="246"/>
      <c r="D71" s="246"/>
      <c r="E71" s="246"/>
      <c r="F71" s="246"/>
      <c r="G71" s="1257" t="s">
        <v>566</v>
      </c>
      <c r="I71" s="1258"/>
      <c r="J71" s="1254"/>
      <c r="K71" s="1254"/>
      <c r="L71" s="1255"/>
      <c r="M71" s="1254"/>
      <c r="N71" s="1255"/>
      <c r="O71" s="1256"/>
    </row>
    <row r="72" spans="2:30" x14ac:dyDescent="0.15">
      <c r="B72" s="250"/>
      <c r="C72" s="246"/>
      <c r="D72" s="246"/>
      <c r="E72" s="246"/>
      <c r="F72" s="246"/>
      <c r="G72" s="1212"/>
      <c r="H72" s="1213"/>
      <c r="I72" s="1213"/>
      <c r="J72" s="1214"/>
      <c r="K72" s="1215" t="s">
        <v>519</v>
      </c>
      <c r="L72" s="1215" t="s">
        <v>520</v>
      </c>
      <c r="M72" s="1215" t="s">
        <v>521</v>
      </c>
      <c r="N72" s="1215" t="s">
        <v>522</v>
      </c>
      <c r="O72" s="1215" t="s">
        <v>523</v>
      </c>
    </row>
    <row r="73" spans="2:30" x14ac:dyDescent="0.15">
      <c r="B73" s="250"/>
      <c r="C73" s="246"/>
      <c r="D73" s="246"/>
      <c r="E73" s="246"/>
      <c r="F73" s="246"/>
      <c r="G73" s="1216" t="s">
        <v>560</v>
      </c>
      <c r="H73" s="1217"/>
      <c r="I73" s="1218" t="s">
        <v>561</v>
      </c>
      <c r="J73" s="1218"/>
      <c r="K73" s="1259">
        <v>151.5</v>
      </c>
      <c r="L73" s="1259">
        <v>178.2</v>
      </c>
      <c r="M73" s="1223">
        <v>199.9</v>
      </c>
      <c r="N73" s="1223">
        <v>164.4</v>
      </c>
      <c r="O73" s="1223">
        <v>157.19999999999999</v>
      </c>
      <c r="S73" s="245">
        <v>9.9</v>
      </c>
    </row>
    <row r="74" spans="2:30" x14ac:dyDescent="0.15">
      <c r="B74" s="250"/>
      <c r="C74" s="246"/>
      <c r="D74" s="246"/>
      <c r="E74" s="246"/>
      <c r="F74" s="246"/>
      <c r="G74" s="1220"/>
      <c r="H74" s="1221"/>
      <c r="I74" s="1222"/>
      <c r="J74" s="1222"/>
      <c r="K74" s="1259"/>
      <c r="L74" s="1259"/>
      <c r="M74" s="1223"/>
      <c r="N74" s="1223"/>
      <c r="O74" s="1223"/>
    </row>
    <row r="75" spans="2:30" x14ac:dyDescent="0.15">
      <c r="B75" s="250"/>
      <c r="C75" s="246"/>
      <c r="D75" s="246"/>
      <c r="E75" s="246"/>
      <c r="F75" s="246"/>
      <c r="G75" s="1220"/>
      <c r="H75" s="1221"/>
      <c r="I75" s="1225" t="s">
        <v>567</v>
      </c>
      <c r="J75" s="1225"/>
      <c r="K75" s="1260">
        <v>17.2</v>
      </c>
      <c r="L75" s="1260">
        <v>16</v>
      </c>
      <c r="M75" s="1260">
        <v>14.7</v>
      </c>
      <c r="N75" s="1260">
        <v>14.3</v>
      </c>
      <c r="O75" s="1260">
        <v>14.7</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563</v>
      </c>
      <c r="H77" s="1231"/>
      <c r="I77" s="1225" t="s">
        <v>561</v>
      </c>
      <c r="J77" s="1225"/>
      <c r="K77" s="1259">
        <v>76.2</v>
      </c>
      <c r="L77" s="1259">
        <v>65.3</v>
      </c>
      <c r="M77" s="1223">
        <v>60.8</v>
      </c>
      <c r="N77" s="1223">
        <v>56.8</v>
      </c>
      <c r="O77" s="1223">
        <v>52.3</v>
      </c>
      <c r="R77" s="245">
        <v>12.3</v>
      </c>
      <c r="T77" s="245">
        <v>11.1</v>
      </c>
    </row>
    <row r="78" spans="2:30" x14ac:dyDescent="0.15">
      <c r="B78" s="250"/>
      <c r="C78" s="246"/>
      <c r="D78" s="246"/>
      <c r="E78" s="246"/>
      <c r="F78" s="246"/>
      <c r="G78" s="1232"/>
      <c r="H78" s="1233"/>
      <c r="I78" s="1225"/>
      <c r="J78" s="1225"/>
      <c r="K78" s="1259"/>
      <c r="L78" s="1259"/>
      <c r="M78" s="1223"/>
      <c r="N78" s="1223"/>
      <c r="O78" s="1223"/>
    </row>
    <row r="79" spans="2:30" x14ac:dyDescent="0.15">
      <c r="B79" s="250"/>
      <c r="C79" s="246"/>
      <c r="D79" s="246"/>
      <c r="E79" s="246"/>
      <c r="F79" s="246"/>
      <c r="G79" s="1232"/>
      <c r="H79" s="1233"/>
      <c r="I79" s="1261" t="s">
        <v>567</v>
      </c>
      <c r="J79" s="1235"/>
      <c r="K79" s="1262">
        <v>12.8</v>
      </c>
      <c r="L79" s="1262">
        <v>12</v>
      </c>
      <c r="M79" s="1262">
        <v>11.1</v>
      </c>
      <c r="N79" s="1262">
        <v>10.199999999999999</v>
      </c>
      <c r="O79" s="1262">
        <v>10</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62"/>
      <c r="L80" s="1262"/>
      <c r="M80" s="1262"/>
      <c r="N80" s="1262"/>
      <c r="O80" s="1262"/>
    </row>
    <row r="81" spans="2:17" x14ac:dyDescent="0.15">
      <c r="B81" s="250"/>
      <c r="C81" s="246"/>
      <c r="D81" s="246"/>
      <c r="E81" s="246"/>
      <c r="F81" s="246"/>
      <c r="G81" s="246"/>
      <c r="H81" s="246"/>
      <c r="I81" s="246"/>
      <c r="J81" s="246"/>
      <c r="K81" s="1263"/>
      <c r="L81" s="246"/>
      <c r="M81" s="246"/>
      <c r="N81" s="246"/>
      <c r="O81" s="246"/>
    </row>
    <row r="82" spans="2:17" ht="17.25" x14ac:dyDescent="0.15">
      <c r="B82" s="250"/>
      <c r="C82" s="246"/>
      <c r="D82" s="246"/>
      <c r="E82" s="246"/>
      <c r="F82" s="246"/>
      <c r="G82" s="246"/>
      <c r="H82" s="246"/>
      <c r="I82" s="246"/>
      <c r="J82" s="246"/>
      <c r="K82" s="1264"/>
      <c r="L82" s="1264"/>
      <c r="M82" s="1264"/>
      <c r="N82" s="1264"/>
      <c r="O82" s="1264"/>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65"/>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0" zoomScaleNormal="100" zoomScaleSheetLayoutView="55" workbookViewId="0">
      <selection activeCell="C113" sqref="C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82812</v>
      </c>
      <c r="E3" s="118"/>
      <c r="F3" s="119">
        <v>75709</v>
      </c>
      <c r="G3" s="120"/>
      <c r="H3" s="121"/>
    </row>
    <row r="4" spans="1:8" x14ac:dyDescent="0.15">
      <c r="A4" s="122"/>
      <c r="B4" s="123"/>
      <c r="C4" s="124"/>
      <c r="D4" s="125">
        <v>37960</v>
      </c>
      <c r="E4" s="126"/>
      <c r="F4" s="127">
        <v>35212</v>
      </c>
      <c r="G4" s="128"/>
      <c r="H4" s="129"/>
    </row>
    <row r="5" spans="1:8" x14ac:dyDescent="0.15">
      <c r="A5" s="110" t="s">
        <v>513</v>
      </c>
      <c r="B5" s="115"/>
      <c r="C5" s="116"/>
      <c r="D5" s="117">
        <v>122645</v>
      </c>
      <c r="E5" s="118"/>
      <c r="F5" s="119">
        <v>90961</v>
      </c>
      <c r="G5" s="120"/>
      <c r="H5" s="121"/>
    </row>
    <row r="6" spans="1:8" x14ac:dyDescent="0.15">
      <c r="A6" s="122"/>
      <c r="B6" s="123"/>
      <c r="C6" s="124"/>
      <c r="D6" s="125">
        <v>43348</v>
      </c>
      <c r="E6" s="126"/>
      <c r="F6" s="127">
        <v>37720</v>
      </c>
      <c r="G6" s="128"/>
      <c r="H6" s="129"/>
    </row>
    <row r="7" spans="1:8" x14ac:dyDescent="0.15">
      <c r="A7" s="110" t="s">
        <v>514</v>
      </c>
      <c r="B7" s="115"/>
      <c r="C7" s="116"/>
      <c r="D7" s="117">
        <v>78110</v>
      </c>
      <c r="E7" s="118"/>
      <c r="F7" s="119">
        <v>106614</v>
      </c>
      <c r="G7" s="120"/>
      <c r="H7" s="121"/>
    </row>
    <row r="8" spans="1:8" x14ac:dyDescent="0.15">
      <c r="A8" s="122"/>
      <c r="B8" s="123"/>
      <c r="C8" s="124"/>
      <c r="D8" s="125">
        <v>42322</v>
      </c>
      <c r="E8" s="126"/>
      <c r="F8" s="127">
        <v>45545</v>
      </c>
      <c r="G8" s="128"/>
      <c r="H8" s="129"/>
    </row>
    <row r="9" spans="1:8" x14ac:dyDescent="0.15">
      <c r="A9" s="110" t="s">
        <v>515</v>
      </c>
      <c r="B9" s="115"/>
      <c r="C9" s="116"/>
      <c r="D9" s="117">
        <v>62179</v>
      </c>
      <c r="E9" s="118"/>
      <c r="F9" s="119">
        <v>81768</v>
      </c>
      <c r="G9" s="120"/>
      <c r="H9" s="121"/>
    </row>
    <row r="10" spans="1:8" x14ac:dyDescent="0.15">
      <c r="A10" s="122"/>
      <c r="B10" s="123"/>
      <c r="C10" s="124"/>
      <c r="D10" s="125">
        <v>31369</v>
      </c>
      <c r="E10" s="126"/>
      <c r="F10" s="127">
        <v>37917</v>
      </c>
      <c r="G10" s="128"/>
      <c r="H10" s="129"/>
    </row>
    <row r="11" spans="1:8" x14ac:dyDescent="0.15">
      <c r="A11" s="110" t="s">
        <v>516</v>
      </c>
      <c r="B11" s="115"/>
      <c r="C11" s="116"/>
      <c r="D11" s="117">
        <v>51367</v>
      </c>
      <c r="E11" s="118"/>
      <c r="F11" s="119">
        <v>65876</v>
      </c>
      <c r="G11" s="120"/>
      <c r="H11" s="121"/>
    </row>
    <row r="12" spans="1:8" x14ac:dyDescent="0.15">
      <c r="A12" s="122"/>
      <c r="B12" s="123"/>
      <c r="C12" s="130"/>
      <c r="D12" s="125">
        <v>20047</v>
      </c>
      <c r="E12" s="126"/>
      <c r="F12" s="127">
        <v>36484</v>
      </c>
      <c r="G12" s="128"/>
      <c r="H12" s="129"/>
    </row>
    <row r="13" spans="1:8" x14ac:dyDescent="0.15">
      <c r="A13" s="110"/>
      <c r="B13" s="115"/>
      <c r="C13" s="131"/>
      <c r="D13" s="132">
        <v>79423</v>
      </c>
      <c r="E13" s="133"/>
      <c r="F13" s="134">
        <v>84186</v>
      </c>
      <c r="G13" s="135"/>
      <c r="H13" s="121"/>
    </row>
    <row r="14" spans="1:8" x14ac:dyDescent="0.15">
      <c r="A14" s="122"/>
      <c r="B14" s="123"/>
      <c r="C14" s="124"/>
      <c r="D14" s="125">
        <v>35009</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4.9000000000000004</v>
      </c>
      <c r="C19" s="136">
        <f>ROUND(VALUE(SUBSTITUTE(実質収支比率等に係る経年分析!G$48,"▲","-")),2)</f>
        <v>6.06</v>
      </c>
      <c r="D19" s="136">
        <f>ROUND(VALUE(SUBSTITUTE(実質収支比率等に係る経年分析!H$48,"▲","-")),2)</f>
        <v>4.3899999999999997</v>
      </c>
      <c r="E19" s="136">
        <f>ROUND(VALUE(SUBSTITUTE(実質収支比率等に係る経年分析!I$48,"▲","-")),2)</f>
        <v>5.26</v>
      </c>
      <c r="F19" s="136">
        <f>ROUND(VALUE(SUBSTITUTE(実質収支比率等に係る経年分析!J$48,"▲","-")),2)</f>
        <v>5.0999999999999996</v>
      </c>
    </row>
    <row r="20" spans="1:11" x14ac:dyDescent="0.15">
      <c r="A20" s="136" t="s">
        <v>43</v>
      </c>
      <c r="B20" s="136">
        <f>ROUND(VALUE(SUBSTITUTE(実質収支比率等に係る経年分析!F$47,"▲","-")),2)</f>
        <v>12.59</v>
      </c>
      <c r="C20" s="136">
        <f>ROUND(VALUE(SUBSTITUTE(実質収支比率等に係る経年分析!G$47,"▲","-")),2)</f>
        <v>11.72</v>
      </c>
      <c r="D20" s="136">
        <f>ROUND(VALUE(SUBSTITUTE(実質収支比率等に係る経年分析!H$47,"▲","-")),2)</f>
        <v>11</v>
      </c>
      <c r="E20" s="136">
        <f>ROUND(VALUE(SUBSTITUTE(実質収支比率等に係る経年分析!I$47,"▲","-")),2)</f>
        <v>10.91</v>
      </c>
      <c r="F20" s="136">
        <f>ROUND(VALUE(SUBSTITUTE(実質収支比率等に係る経年分析!J$47,"▲","-")),2)</f>
        <v>10.37</v>
      </c>
    </row>
    <row r="21" spans="1:11" x14ac:dyDescent="0.15">
      <c r="A21" s="136" t="s">
        <v>44</v>
      </c>
      <c r="B21" s="136">
        <f>IF(ISNUMBER(VALUE(SUBSTITUTE(実質収支比率等に係る経年分析!F$49,"▲","-"))),ROUND(VALUE(SUBSTITUTE(実質収支比率等に係る経年分析!F$49,"▲","-")),2),NA())</f>
        <v>-2.23</v>
      </c>
      <c r="C21" s="136">
        <f>IF(ISNUMBER(VALUE(SUBSTITUTE(実質収支比率等に係る経年分析!G$49,"▲","-"))),ROUND(VALUE(SUBSTITUTE(実質収支比率等に係る経年分析!G$49,"▲","-")),2),NA())</f>
        <v>2.88</v>
      </c>
      <c r="D21" s="136">
        <f>IF(ISNUMBER(VALUE(SUBSTITUTE(実質収支比率等に係る経年分析!H$49,"▲","-"))),ROUND(VALUE(SUBSTITUTE(実質収支比率等に係る経年分析!H$49,"▲","-")),2),NA())</f>
        <v>-1.99</v>
      </c>
      <c r="E21" s="136">
        <f>IF(ISNUMBER(VALUE(SUBSTITUTE(実質収支比率等に係る経年分析!I$49,"▲","-"))),ROUND(VALUE(SUBSTITUTE(実質収支比率等に係る経年分析!I$49,"▲","-")),2),NA())</f>
        <v>2.2200000000000002</v>
      </c>
      <c r="F21" s="136">
        <f>IF(ISNUMBER(VALUE(SUBSTITUTE(実質収支比率等に係る経年分析!J$49,"▲","-"))),ROUND(VALUE(SUBSTITUTE(実質収支比率等に係る経年分析!J$49,"▲","-")),2),NA())</f>
        <v>-0.28000000000000003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東部産業団地事業特別会計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公共用地先行取得事業特別会計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4.9000000000000004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1176</v>
      </c>
      <c r="E42" s="138"/>
      <c r="F42" s="138"/>
      <c r="G42" s="138">
        <f>'実質公債費比率（分子）の構造'!L$52</f>
        <v>1262</v>
      </c>
      <c r="H42" s="138"/>
      <c r="I42" s="138"/>
      <c r="J42" s="138">
        <f>'実質公債費比率（分子）の構造'!M$52</f>
        <v>1273</v>
      </c>
      <c r="K42" s="138"/>
      <c r="L42" s="138"/>
      <c r="M42" s="138">
        <f>'実質公債費比率（分子）の構造'!N$52</f>
        <v>1334</v>
      </c>
      <c r="N42" s="138"/>
      <c r="O42" s="138"/>
      <c r="P42" s="138">
        <f>'実質公債費比率（分子）の構造'!O$52</f>
        <v>1358</v>
      </c>
    </row>
    <row r="43" spans="1:16" x14ac:dyDescent="0.15">
      <c r="A43" s="138" t="s">
        <v>52</v>
      </c>
      <c r="B43" s="138">
        <f>'実質公債費比率（分子）の構造'!K$51</f>
        <v>2</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69</v>
      </c>
      <c r="C44" s="138"/>
      <c r="D44" s="138"/>
      <c r="E44" s="138">
        <f>'実質公債費比率（分子）の構造'!L$50</f>
        <v>79</v>
      </c>
      <c r="F44" s="138"/>
      <c r="G44" s="138"/>
      <c r="H44" s="138">
        <f>'実質公債費比率（分子）の構造'!M$50</f>
        <v>77</v>
      </c>
      <c r="I44" s="138"/>
      <c r="J44" s="138"/>
      <c r="K44" s="138">
        <f>'実質公債費比率（分子）の構造'!N$50</f>
        <v>124</v>
      </c>
      <c r="L44" s="138"/>
      <c r="M44" s="138"/>
      <c r="N44" s="138">
        <f>'実質公債費比率（分子）の構造'!O$50</f>
        <v>107</v>
      </c>
      <c r="O44" s="138"/>
      <c r="P44" s="138"/>
    </row>
    <row r="45" spans="1:16" x14ac:dyDescent="0.15">
      <c r="A45" s="138" t="s">
        <v>54</v>
      </c>
      <c r="B45" s="138">
        <f>'実質公債費比率（分子）の構造'!K$49</f>
        <v>129</v>
      </c>
      <c r="C45" s="138"/>
      <c r="D45" s="138"/>
      <c r="E45" s="138">
        <f>'実質公債費比率（分子）の構造'!L$49</f>
        <v>109</v>
      </c>
      <c r="F45" s="138"/>
      <c r="G45" s="138"/>
      <c r="H45" s="138">
        <f>'実質公債費比率（分子）の構造'!M$49</f>
        <v>88</v>
      </c>
      <c r="I45" s="138"/>
      <c r="J45" s="138"/>
      <c r="K45" s="138">
        <f>'実質公債費比率（分子）の構造'!N$49</f>
        <v>75</v>
      </c>
      <c r="L45" s="138"/>
      <c r="M45" s="138"/>
      <c r="N45" s="138">
        <f>'実質公債費比率（分子）の構造'!O$49</f>
        <v>87</v>
      </c>
      <c r="O45" s="138"/>
      <c r="P45" s="138"/>
    </row>
    <row r="46" spans="1:16" x14ac:dyDescent="0.15">
      <c r="A46" s="138" t="s">
        <v>55</v>
      </c>
      <c r="B46" s="138">
        <f>'実質公債費比率（分子）の構造'!K$48</f>
        <v>892</v>
      </c>
      <c r="C46" s="138"/>
      <c r="D46" s="138"/>
      <c r="E46" s="138">
        <f>'実質公債費比率（分子）の構造'!L$48</f>
        <v>866</v>
      </c>
      <c r="F46" s="138"/>
      <c r="G46" s="138"/>
      <c r="H46" s="138">
        <f>'実質公債費比率（分子）の構造'!M$48</f>
        <v>874</v>
      </c>
      <c r="I46" s="138"/>
      <c r="J46" s="138"/>
      <c r="K46" s="138">
        <f>'実質公債費比率（分子）の構造'!N$48</f>
        <v>972</v>
      </c>
      <c r="L46" s="138"/>
      <c r="M46" s="138"/>
      <c r="N46" s="138">
        <f>'実質公債費比率（分子）の構造'!O$48</f>
        <v>953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1212</v>
      </c>
      <c r="C49" s="138"/>
      <c r="D49" s="138"/>
      <c r="E49" s="138">
        <f>'実質公債費比率（分子）の構造'!L$45</f>
        <v>1173</v>
      </c>
      <c r="F49" s="138"/>
      <c r="G49" s="138"/>
      <c r="H49" s="138">
        <f>'実質公債費比率（分子）の構造'!M$45</f>
        <v>1169</v>
      </c>
      <c r="I49" s="138"/>
      <c r="J49" s="138"/>
      <c r="K49" s="138">
        <f>'実質公債費比率（分子）の構造'!N$45</f>
        <v>1220</v>
      </c>
      <c r="L49" s="138"/>
      <c r="M49" s="138"/>
      <c r="N49" s="138">
        <f>'実質公債費比率（分子）の構造'!O$45</f>
        <v>1270</v>
      </c>
      <c r="O49" s="138"/>
      <c r="P49" s="138"/>
    </row>
    <row r="50" spans="1:16" x14ac:dyDescent="0.15">
      <c r="A50" s="138" t="s">
        <v>59</v>
      </c>
      <c r="B50" s="138" t="e">
        <f>NA()</f>
        <v>#N/A</v>
      </c>
      <c r="C50" s="138">
        <f>IF(ISNUMBER('実質公債費比率（分子）の構造'!K$53),'実質公債費比率（分子）の構造'!K$53,NA())</f>
        <v>1128</v>
      </c>
      <c r="D50" s="138" t="e">
        <f>NA()</f>
        <v>#N/A</v>
      </c>
      <c r="E50" s="138" t="e">
        <f>NA()</f>
        <v>#N/A</v>
      </c>
      <c r="F50" s="138">
        <f>IF(ISNUMBER('実質公債費比率（分子）の構造'!L$53),'実質公債費比率（分子）の構造'!L$53,NA())</f>
        <v>965</v>
      </c>
      <c r="G50" s="138" t="e">
        <f>NA()</f>
        <v>#N/A</v>
      </c>
      <c r="H50" s="138" t="e">
        <f>NA()</f>
        <v>#N/A</v>
      </c>
      <c r="I50" s="138">
        <f>IF(ISNUMBER('実質公債費比率（分子）の構造'!M$53),'実質公債費比率（分子）の構造'!M$53,NA())</f>
        <v>936</v>
      </c>
      <c r="J50" s="138" t="e">
        <f>NA()</f>
        <v>#N/A</v>
      </c>
      <c r="K50" s="138" t="e">
        <f>NA()</f>
        <v>#N/A</v>
      </c>
      <c r="L50" s="138">
        <f>IF(ISNUMBER('実質公債費比率（分子）の構造'!N$53),'実質公債費比率（分子）の構造'!N$53,NA())</f>
        <v>1058</v>
      </c>
      <c r="M50" s="138" t="e">
        <f>NA()</f>
        <v>#N/A</v>
      </c>
      <c r="N50" s="138" t="e">
        <f>NA()</f>
        <v>#N/A</v>
      </c>
      <c r="O50" s="138">
        <f>IF(ISNUMBER('実質公債費比率（分子）の構造'!O$53),'実質公債費比率（分子）の構造'!O$53,NA())</f>
        <v>1059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16949</v>
      </c>
      <c r="E56" s="137"/>
      <c r="F56" s="137"/>
      <c r="G56" s="137">
        <f>'将来負担比率（分子）の構造'!J$52</f>
        <v>17497</v>
      </c>
      <c r="H56" s="137"/>
      <c r="I56" s="137"/>
      <c r="J56" s="137">
        <f>'将来負担比率（分子）の構造'!K$52</f>
        <v>17763</v>
      </c>
      <c r="K56" s="137"/>
      <c r="L56" s="137"/>
      <c r="M56" s="137">
        <f>'将来負担比率（分子）の構造'!L$52</f>
        <v>17658</v>
      </c>
      <c r="N56" s="137"/>
      <c r="O56" s="137"/>
      <c r="P56" s="137">
        <f>'将来負担比率（分子）の構造'!M$52</f>
        <v>17532</v>
      </c>
    </row>
    <row r="57" spans="1:16" x14ac:dyDescent="0.15">
      <c r="A57" s="137" t="s">
        <v>36</v>
      </c>
      <c r="B57" s="137"/>
      <c r="C57" s="137"/>
      <c r="D57" s="137">
        <f>'将来負担比率（分子）の構造'!I$51</f>
        <v>274</v>
      </c>
      <c r="E57" s="137"/>
      <c r="F57" s="137"/>
      <c r="G57" s="137">
        <f>'将来負担比率（分子）の構造'!J$51</f>
        <v>235</v>
      </c>
      <c r="H57" s="137"/>
      <c r="I57" s="137"/>
      <c r="J57" s="137">
        <f>'将来負担比率（分子）の構造'!K$51</f>
        <v>188</v>
      </c>
      <c r="K57" s="137"/>
      <c r="L57" s="137"/>
      <c r="M57" s="137">
        <f>'将来負担比率（分子）の構造'!L$51</f>
        <v>2401</v>
      </c>
      <c r="N57" s="137"/>
      <c r="O57" s="137"/>
      <c r="P57" s="137">
        <f>'将来負担比率（分子）の構造'!M$51</f>
        <v>2417</v>
      </c>
    </row>
    <row r="58" spans="1:16" x14ac:dyDescent="0.15">
      <c r="A58" s="137" t="s">
        <v>35</v>
      </c>
      <c r="B58" s="137"/>
      <c r="C58" s="137"/>
      <c r="D58" s="137">
        <f>'将来負担比率（分子）の構造'!I$50</f>
        <v>2069</v>
      </c>
      <c r="E58" s="137"/>
      <c r="F58" s="137"/>
      <c r="G58" s="137">
        <f>'将来負担比率（分子）の構造'!J$50</f>
        <v>1896</v>
      </c>
      <c r="H58" s="137"/>
      <c r="I58" s="137"/>
      <c r="J58" s="137">
        <f>'将来負担比率（分子）の構造'!K$50</f>
        <v>1594</v>
      </c>
      <c r="K58" s="137"/>
      <c r="L58" s="137"/>
      <c r="M58" s="137">
        <f>'将来負担比率（分子）の構造'!L$50</f>
        <v>1582</v>
      </c>
      <c r="N58" s="137"/>
      <c r="O58" s="137"/>
      <c r="P58" s="137">
        <f>'将来負担比率（分子）の構造'!M$50</f>
        <v>1647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3</v>
      </c>
      <c r="L61" s="137"/>
      <c r="M61" s="137"/>
      <c r="N61" s="137" t="str">
        <f>'将来負担比率（分子）の構造'!M$46</f>
        <v>-</v>
      </c>
      <c r="O61" s="137"/>
      <c r="P61" s="137"/>
    </row>
    <row r="62" spans="1:16" x14ac:dyDescent="0.15">
      <c r="A62" s="137" t="s">
        <v>29</v>
      </c>
      <c r="B62" s="137">
        <f>'将来負担比率（分子）の構造'!I$45</f>
        <v>2609</v>
      </c>
      <c r="C62" s="137"/>
      <c r="D62" s="137"/>
      <c r="E62" s="137">
        <f>'将来負担比率（分子）の構造'!J$45</f>
        <v>2378</v>
      </c>
      <c r="F62" s="137"/>
      <c r="G62" s="137"/>
      <c r="H62" s="137">
        <f>'将来負担比率（分子）の構造'!K$45</f>
        <v>2281</v>
      </c>
      <c r="I62" s="137"/>
      <c r="J62" s="137"/>
      <c r="K62" s="137">
        <f>'将来負担比率（分子）の構造'!L$45</f>
        <v>2124</v>
      </c>
      <c r="L62" s="137"/>
      <c r="M62" s="137"/>
      <c r="N62" s="137">
        <f>'将来負担比率（分子）の構造'!M$45</f>
        <v>2085</v>
      </c>
      <c r="O62" s="137"/>
      <c r="P62" s="137"/>
    </row>
    <row r="63" spans="1:16" x14ac:dyDescent="0.15">
      <c r="A63" s="137" t="s">
        <v>28</v>
      </c>
      <c r="B63" s="137">
        <f>'将来負担比率（分子）の構造'!I$44</f>
        <v>440</v>
      </c>
      <c r="C63" s="137"/>
      <c r="D63" s="137"/>
      <c r="E63" s="137">
        <f>'将来負担比率（分子）の構造'!J$44</f>
        <v>454</v>
      </c>
      <c r="F63" s="137"/>
      <c r="G63" s="137"/>
      <c r="H63" s="137">
        <f>'将来負担比率（分子）の構造'!K$44</f>
        <v>658</v>
      </c>
      <c r="I63" s="137"/>
      <c r="J63" s="137"/>
      <c r="K63" s="137">
        <f>'将来負担比率（分子）の構造'!L$44</f>
        <v>727</v>
      </c>
      <c r="L63" s="137"/>
      <c r="M63" s="137"/>
      <c r="N63" s="137">
        <f>'将来負担比率（分子）の構造'!M$44</f>
        <v>670</v>
      </c>
      <c r="O63" s="137"/>
      <c r="P63" s="137"/>
    </row>
    <row r="64" spans="1:16" x14ac:dyDescent="0.15">
      <c r="A64" s="137" t="s">
        <v>27</v>
      </c>
      <c r="B64" s="137">
        <f>'将来負担比率（分子）の構造'!I$43</f>
        <v>13557</v>
      </c>
      <c r="C64" s="137"/>
      <c r="D64" s="137"/>
      <c r="E64" s="137">
        <f>'将来負担比率（分子）の構造'!J$43</f>
        <v>13126</v>
      </c>
      <c r="F64" s="137"/>
      <c r="G64" s="137"/>
      <c r="H64" s="137">
        <f>'将来負担比率（分子）の構造'!K$43</f>
        <v>13000</v>
      </c>
      <c r="I64" s="137"/>
      <c r="J64" s="137"/>
      <c r="K64" s="137">
        <f>'将来負担比率（分子）の構造'!L$43</f>
        <v>12765</v>
      </c>
      <c r="L64" s="137"/>
      <c r="M64" s="137"/>
      <c r="N64" s="137">
        <f>'将来負担比率（分子）の構造'!M$43</f>
        <v>12608</v>
      </c>
      <c r="O64" s="137"/>
      <c r="P64" s="137"/>
    </row>
    <row r="65" spans="1:16" x14ac:dyDescent="0.15">
      <c r="A65" s="137" t="s">
        <v>26</v>
      </c>
      <c r="B65" s="137">
        <f>'将来負担比率（分子）の構造'!I$42</f>
        <v>829</v>
      </c>
      <c r="C65" s="137"/>
      <c r="D65" s="137"/>
      <c r="E65" s="137">
        <f>'将来負担比率（分子）の構造'!J$42</f>
        <v>2420</v>
      </c>
      <c r="F65" s="137"/>
      <c r="G65" s="137"/>
      <c r="H65" s="137">
        <f>'将来負担比率（分子）の構造'!K$42</f>
        <v>3343</v>
      </c>
      <c r="I65" s="137"/>
      <c r="J65" s="137"/>
      <c r="K65" s="137">
        <f>'将来負担比率（分子）の構造'!L$42</f>
        <v>3353</v>
      </c>
      <c r="L65" s="137"/>
      <c r="M65" s="137"/>
      <c r="N65" s="137">
        <f>'将来負担比率（分子）の構造'!M$42</f>
        <v>3119</v>
      </c>
      <c r="O65" s="137"/>
      <c r="P65" s="137"/>
    </row>
    <row r="66" spans="1:16" x14ac:dyDescent="0.15">
      <c r="A66" s="137" t="s">
        <v>25</v>
      </c>
      <c r="B66" s="137">
        <f>'将来負担比率（分子）の構造'!I$41</f>
        <v>12268</v>
      </c>
      <c r="C66" s="137"/>
      <c r="D66" s="137"/>
      <c r="E66" s="137">
        <f>'将来負担比率（分子）の構造'!J$41</f>
        <v>13501</v>
      </c>
      <c r="F66" s="137"/>
      <c r="G66" s="137"/>
      <c r="H66" s="137">
        <f>'将来負担比率（分子）の構造'!K$41</f>
        <v>13969</v>
      </c>
      <c r="I66" s="137"/>
      <c r="J66" s="137"/>
      <c r="K66" s="137">
        <f>'将来負担比率（分子）の構造'!L$41</f>
        <v>14096</v>
      </c>
      <c r="L66" s="137"/>
      <c r="M66" s="137"/>
      <c r="N66" s="137">
        <f>'将来負担比率（分子）の構造'!M$41</f>
        <v>14052</v>
      </c>
      <c r="O66" s="137"/>
      <c r="P66" s="137"/>
    </row>
    <row r="67" spans="1:16" x14ac:dyDescent="0.15">
      <c r="A67" s="137" t="s">
        <v>63</v>
      </c>
      <c r="B67" s="137" t="e">
        <f>NA()</f>
        <v>#N/A</v>
      </c>
      <c r="C67" s="137">
        <f>IF(ISNUMBER('将来負担比率（分子）の構造'!I$53), IF('将来負担比率（分子）の構造'!I$53 &lt; 0, 0, '将来負担比率（分子）の構造'!I$53), NA())</f>
        <v>10412</v>
      </c>
      <c r="D67" s="137" t="e">
        <f>NA()</f>
        <v>#N/A</v>
      </c>
      <c r="E67" s="137" t="e">
        <f>NA()</f>
        <v>#N/A</v>
      </c>
      <c r="F67" s="137">
        <f>IF(ISNUMBER('将来負担比率（分子）の構造'!J$53), IF('将来負担比率（分子）の構造'!J$53 &lt; 0, 0, '将来負担比率（分子）の構造'!J$53), NA())</f>
        <v>12251</v>
      </c>
      <c r="G67" s="137" t="e">
        <f>NA()</f>
        <v>#N/A</v>
      </c>
      <c r="H67" s="137" t="e">
        <f>NA()</f>
        <v>#N/A</v>
      </c>
      <c r="I67" s="137">
        <f>IF(ISNUMBER('将来負担比率（分子）の構造'!K$53), IF('将来負担比率（分子）の構造'!K$53 &lt; 0, 0, '将来負担比率（分子）の構造'!K$53), NA())</f>
        <v>13707</v>
      </c>
      <c r="J67" s="137" t="e">
        <f>NA()</f>
        <v>#N/A</v>
      </c>
      <c r="K67" s="137" t="e">
        <f>NA()</f>
        <v>#N/A</v>
      </c>
      <c r="L67" s="137">
        <f>IF(ISNUMBER('将来負担比率（分子）の構造'!L$53), IF('将来負担比率（分子）の構造'!L$53 &lt; 0, 0, '将来負担比率（分子）の構造'!L$53), NA())</f>
        <v>11426</v>
      </c>
      <c r="M67" s="137" t="e">
        <f>NA()</f>
        <v>#N/A</v>
      </c>
      <c r="N67" s="137" t="e">
        <f>NA()</f>
        <v>#N/A</v>
      </c>
      <c r="O67" s="137">
        <f>IF(ISNUMBER('将来負担比率（分子）の構造'!M$53), IF('将来負担比率（分子）の構造'!M$53 &lt; 0, 0, '将来負担比率（分子）の構造'!M$53), NA())</f>
        <v>10937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4675299</v>
      </c>
      <c r="S5" s="641"/>
      <c r="T5" s="641"/>
      <c r="U5" s="641"/>
      <c r="V5" s="641"/>
      <c r="W5" s="641"/>
      <c r="X5" s="641"/>
      <c r="Y5" s="688"/>
      <c r="Z5" s="701">
        <v>32.6</v>
      </c>
      <c r="AA5" s="701"/>
      <c r="AB5" s="701"/>
      <c r="AC5" s="701"/>
      <c r="AD5" s="702">
        <v>4675299</v>
      </c>
      <c r="AE5" s="702"/>
      <c r="AF5" s="702"/>
      <c r="AG5" s="702"/>
      <c r="AH5" s="702"/>
      <c r="AI5" s="702"/>
      <c r="AJ5" s="702"/>
      <c r="AK5" s="702"/>
      <c r="AL5" s="689">
        <v>56.9</v>
      </c>
      <c r="AM5" s="658"/>
      <c r="AN5" s="658"/>
      <c r="AO5" s="690"/>
      <c r="AP5" s="677" t="s">
        <v>209</v>
      </c>
      <c r="AQ5" s="678"/>
      <c r="AR5" s="678"/>
      <c r="AS5" s="678"/>
      <c r="AT5" s="678"/>
      <c r="AU5" s="678"/>
      <c r="AV5" s="678"/>
      <c r="AW5" s="678"/>
      <c r="AX5" s="678"/>
      <c r="AY5" s="678"/>
      <c r="AZ5" s="678"/>
      <c r="BA5" s="678"/>
      <c r="BB5" s="678"/>
      <c r="BC5" s="678"/>
      <c r="BD5" s="678"/>
      <c r="BE5" s="678"/>
      <c r="BF5" s="679"/>
      <c r="BG5" s="590">
        <v>4674092</v>
      </c>
      <c r="BH5" s="591"/>
      <c r="BI5" s="591"/>
      <c r="BJ5" s="591"/>
      <c r="BK5" s="591"/>
      <c r="BL5" s="591"/>
      <c r="BM5" s="591"/>
      <c r="BN5" s="592"/>
      <c r="BO5" s="643">
        <v>100</v>
      </c>
      <c r="BP5" s="643"/>
      <c r="BQ5" s="643"/>
      <c r="BR5" s="643"/>
      <c r="BS5" s="644">
        <v>285727</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183538</v>
      </c>
      <c r="S6" s="591"/>
      <c r="T6" s="591"/>
      <c r="U6" s="591"/>
      <c r="V6" s="591"/>
      <c r="W6" s="591"/>
      <c r="X6" s="591"/>
      <c r="Y6" s="592"/>
      <c r="Z6" s="643">
        <v>1.3</v>
      </c>
      <c r="AA6" s="643"/>
      <c r="AB6" s="643"/>
      <c r="AC6" s="643"/>
      <c r="AD6" s="644">
        <v>183538</v>
      </c>
      <c r="AE6" s="644"/>
      <c r="AF6" s="644"/>
      <c r="AG6" s="644"/>
      <c r="AH6" s="644"/>
      <c r="AI6" s="644"/>
      <c r="AJ6" s="644"/>
      <c r="AK6" s="644"/>
      <c r="AL6" s="613">
        <v>2.2000000000000002</v>
      </c>
      <c r="AM6" s="645"/>
      <c r="AN6" s="645"/>
      <c r="AO6" s="646"/>
      <c r="AP6" s="587" t="s">
        <v>214</v>
      </c>
      <c r="AQ6" s="588"/>
      <c r="AR6" s="588"/>
      <c r="AS6" s="588"/>
      <c r="AT6" s="588"/>
      <c r="AU6" s="588"/>
      <c r="AV6" s="588"/>
      <c r="AW6" s="588"/>
      <c r="AX6" s="588"/>
      <c r="AY6" s="588"/>
      <c r="AZ6" s="588"/>
      <c r="BA6" s="588"/>
      <c r="BB6" s="588"/>
      <c r="BC6" s="588"/>
      <c r="BD6" s="588"/>
      <c r="BE6" s="588"/>
      <c r="BF6" s="589"/>
      <c r="BG6" s="590">
        <v>4674092</v>
      </c>
      <c r="BH6" s="591"/>
      <c r="BI6" s="591"/>
      <c r="BJ6" s="591"/>
      <c r="BK6" s="591"/>
      <c r="BL6" s="591"/>
      <c r="BM6" s="591"/>
      <c r="BN6" s="592"/>
      <c r="BO6" s="643">
        <v>100</v>
      </c>
      <c r="BP6" s="643"/>
      <c r="BQ6" s="643"/>
      <c r="BR6" s="643"/>
      <c r="BS6" s="644">
        <v>285727</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177816</v>
      </c>
      <c r="CS6" s="591"/>
      <c r="CT6" s="591"/>
      <c r="CU6" s="591"/>
      <c r="CV6" s="591"/>
      <c r="CW6" s="591"/>
      <c r="CX6" s="591"/>
      <c r="CY6" s="592"/>
      <c r="CZ6" s="643">
        <v>1.3</v>
      </c>
      <c r="DA6" s="643"/>
      <c r="DB6" s="643"/>
      <c r="DC6" s="643"/>
      <c r="DD6" s="596">
        <v>691</v>
      </c>
      <c r="DE6" s="591"/>
      <c r="DF6" s="591"/>
      <c r="DG6" s="591"/>
      <c r="DH6" s="591"/>
      <c r="DI6" s="591"/>
      <c r="DJ6" s="591"/>
      <c r="DK6" s="591"/>
      <c r="DL6" s="591"/>
      <c r="DM6" s="591"/>
      <c r="DN6" s="591"/>
      <c r="DO6" s="591"/>
      <c r="DP6" s="592"/>
      <c r="DQ6" s="596">
        <v>177816</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4479</v>
      </c>
      <c r="S7" s="591"/>
      <c r="T7" s="591"/>
      <c r="U7" s="591"/>
      <c r="V7" s="591"/>
      <c r="W7" s="591"/>
      <c r="X7" s="591"/>
      <c r="Y7" s="592"/>
      <c r="Z7" s="643">
        <v>0</v>
      </c>
      <c r="AA7" s="643"/>
      <c r="AB7" s="643"/>
      <c r="AC7" s="643"/>
      <c r="AD7" s="644">
        <v>4479</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1703313</v>
      </c>
      <c r="BH7" s="591"/>
      <c r="BI7" s="591"/>
      <c r="BJ7" s="591"/>
      <c r="BK7" s="591"/>
      <c r="BL7" s="591"/>
      <c r="BM7" s="591"/>
      <c r="BN7" s="592"/>
      <c r="BO7" s="643">
        <v>36.4</v>
      </c>
      <c r="BP7" s="643"/>
      <c r="BQ7" s="643"/>
      <c r="BR7" s="643"/>
      <c r="BS7" s="644">
        <v>29829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1777850</v>
      </c>
      <c r="CS7" s="591"/>
      <c r="CT7" s="591"/>
      <c r="CU7" s="591"/>
      <c r="CV7" s="591"/>
      <c r="CW7" s="591"/>
      <c r="CX7" s="591"/>
      <c r="CY7" s="592"/>
      <c r="CZ7" s="643">
        <v>12.8</v>
      </c>
      <c r="DA7" s="643"/>
      <c r="DB7" s="643"/>
      <c r="DC7" s="643"/>
      <c r="DD7" s="596">
        <v>18961</v>
      </c>
      <c r="DE7" s="591"/>
      <c r="DF7" s="591"/>
      <c r="DG7" s="591"/>
      <c r="DH7" s="591"/>
      <c r="DI7" s="591"/>
      <c r="DJ7" s="591"/>
      <c r="DK7" s="591"/>
      <c r="DL7" s="591"/>
      <c r="DM7" s="591"/>
      <c r="DN7" s="591"/>
      <c r="DO7" s="591"/>
      <c r="DP7" s="592"/>
      <c r="DQ7" s="596">
        <v>1478773</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15986</v>
      </c>
      <c r="S8" s="591"/>
      <c r="T8" s="591"/>
      <c r="U8" s="591"/>
      <c r="V8" s="591"/>
      <c r="W8" s="591"/>
      <c r="X8" s="591"/>
      <c r="Y8" s="592"/>
      <c r="Z8" s="643">
        <v>0.1</v>
      </c>
      <c r="AA8" s="643"/>
      <c r="AB8" s="643"/>
      <c r="AC8" s="643"/>
      <c r="AD8" s="644">
        <v>15986</v>
      </c>
      <c r="AE8" s="644"/>
      <c r="AF8" s="644"/>
      <c r="AG8" s="644"/>
      <c r="AH8" s="644"/>
      <c r="AI8" s="644"/>
      <c r="AJ8" s="644"/>
      <c r="AK8" s="644"/>
      <c r="AL8" s="613">
        <v>0.2</v>
      </c>
      <c r="AM8" s="645"/>
      <c r="AN8" s="645"/>
      <c r="AO8" s="646"/>
      <c r="AP8" s="587" t="s">
        <v>220</v>
      </c>
      <c r="AQ8" s="588"/>
      <c r="AR8" s="588"/>
      <c r="AS8" s="588"/>
      <c r="AT8" s="588"/>
      <c r="AU8" s="588"/>
      <c r="AV8" s="588"/>
      <c r="AW8" s="588"/>
      <c r="AX8" s="588"/>
      <c r="AY8" s="588"/>
      <c r="AZ8" s="588"/>
      <c r="BA8" s="588"/>
      <c r="BB8" s="588"/>
      <c r="BC8" s="588"/>
      <c r="BD8" s="588"/>
      <c r="BE8" s="588"/>
      <c r="BF8" s="589"/>
      <c r="BG8" s="590">
        <v>58521</v>
      </c>
      <c r="BH8" s="591"/>
      <c r="BI8" s="591"/>
      <c r="BJ8" s="591"/>
      <c r="BK8" s="591"/>
      <c r="BL8" s="591"/>
      <c r="BM8" s="591"/>
      <c r="BN8" s="592"/>
      <c r="BO8" s="643">
        <v>1.3</v>
      </c>
      <c r="BP8" s="643"/>
      <c r="BQ8" s="643"/>
      <c r="BR8" s="643"/>
      <c r="BS8" s="596" t="s">
        <v>112</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4248089</v>
      </c>
      <c r="CS8" s="591"/>
      <c r="CT8" s="591"/>
      <c r="CU8" s="591"/>
      <c r="CV8" s="591"/>
      <c r="CW8" s="591"/>
      <c r="CX8" s="591"/>
      <c r="CY8" s="592"/>
      <c r="CZ8" s="643">
        <v>30.5</v>
      </c>
      <c r="DA8" s="643"/>
      <c r="DB8" s="643"/>
      <c r="DC8" s="643"/>
      <c r="DD8" s="596">
        <v>211882</v>
      </c>
      <c r="DE8" s="591"/>
      <c r="DF8" s="591"/>
      <c r="DG8" s="591"/>
      <c r="DH8" s="591"/>
      <c r="DI8" s="591"/>
      <c r="DJ8" s="591"/>
      <c r="DK8" s="591"/>
      <c r="DL8" s="591"/>
      <c r="DM8" s="591"/>
      <c r="DN8" s="591"/>
      <c r="DO8" s="591"/>
      <c r="DP8" s="592"/>
      <c r="DQ8" s="596">
        <v>2340980</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7975</v>
      </c>
      <c r="S9" s="591"/>
      <c r="T9" s="591"/>
      <c r="U9" s="591"/>
      <c r="V9" s="591"/>
      <c r="W9" s="591"/>
      <c r="X9" s="591"/>
      <c r="Y9" s="592"/>
      <c r="Z9" s="643">
        <v>0.1</v>
      </c>
      <c r="AA9" s="643"/>
      <c r="AB9" s="643"/>
      <c r="AC9" s="643"/>
      <c r="AD9" s="644">
        <v>7975</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1357365</v>
      </c>
      <c r="BH9" s="591"/>
      <c r="BI9" s="591"/>
      <c r="BJ9" s="591"/>
      <c r="BK9" s="591"/>
      <c r="BL9" s="591"/>
      <c r="BM9" s="591"/>
      <c r="BN9" s="592"/>
      <c r="BO9" s="643">
        <v>29</v>
      </c>
      <c r="BP9" s="643"/>
      <c r="BQ9" s="643"/>
      <c r="BR9" s="643"/>
      <c r="BS9" s="596" t="s">
        <v>112</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753215</v>
      </c>
      <c r="CS9" s="591"/>
      <c r="CT9" s="591"/>
      <c r="CU9" s="591"/>
      <c r="CV9" s="591"/>
      <c r="CW9" s="591"/>
      <c r="CX9" s="591"/>
      <c r="CY9" s="592"/>
      <c r="CZ9" s="643">
        <v>5.4</v>
      </c>
      <c r="DA9" s="643"/>
      <c r="DB9" s="643"/>
      <c r="DC9" s="643"/>
      <c r="DD9" s="596">
        <v>77597</v>
      </c>
      <c r="DE9" s="591"/>
      <c r="DF9" s="591"/>
      <c r="DG9" s="591"/>
      <c r="DH9" s="591"/>
      <c r="DI9" s="591"/>
      <c r="DJ9" s="591"/>
      <c r="DK9" s="591"/>
      <c r="DL9" s="591"/>
      <c r="DM9" s="591"/>
      <c r="DN9" s="591"/>
      <c r="DO9" s="591"/>
      <c r="DP9" s="592"/>
      <c r="DQ9" s="596">
        <v>658799</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543581</v>
      </c>
      <c r="S10" s="591"/>
      <c r="T10" s="591"/>
      <c r="U10" s="591"/>
      <c r="V10" s="591"/>
      <c r="W10" s="591"/>
      <c r="X10" s="591"/>
      <c r="Y10" s="592"/>
      <c r="Z10" s="643">
        <v>3.8</v>
      </c>
      <c r="AA10" s="643"/>
      <c r="AB10" s="643"/>
      <c r="AC10" s="643"/>
      <c r="AD10" s="644">
        <v>543581</v>
      </c>
      <c r="AE10" s="644"/>
      <c r="AF10" s="644"/>
      <c r="AG10" s="644"/>
      <c r="AH10" s="644"/>
      <c r="AI10" s="644"/>
      <c r="AJ10" s="644"/>
      <c r="AK10" s="644"/>
      <c r="AL10" s="613">
        <v>6.6</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137476</v>
      </c>
      <c r="BH10" s="591"/>
      <c r="BI10" s="591"/>
      <c r="BJ10" s="591"/>
      <c r="BK10" s="591"/>
      <c r="BL10" s="591"/>
      <c r="BM10" s="591"/>
      <c r="BN10" s="592"/>
      <c r="BO10" s="643">
        <v>2.9</v>
      </c>
      <c r="BP10" s="643"/>
      <c r="BQ10" s="643"/>
      <c r="BR10" s="643"/>
      <c r="BS10" s="596" t="s">
        <v>112</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26919</v>
      </c>
      <c r="CS10" s="591"/>
      <c r="CT10" s="591"/>
      <c r="CU10" s="591"/>
      <c r="CV10" s="591"/>
      <c r="CW10" s="591"/>
      <c r="CX10" s="591"/>
      <c r="CY10" s="592"/>
      <c r="CZ10" s="643">
        <v>0.2</v>
      </c>
      <c r="DA10" s="643"/>
      <c r="DB10" s="643"/>
      <c r="DC10" s="643"/>
      <c r="DD10" s="596" t="s">
        <v>112</v>
      </c>
      <c r="DE10" s="591"/>
      <c r="DF10" s="591"/>
      <c r="DG10" s="591"/>
      <c r="DH10" s="591"/>
      <c r="DI10" s="591"/>
      <c r="DJ10" s="591"/>
      <c r="DK10" s="591"/>
      <c r="DL10" s="591"/>
      <c r="DM10" s="591"/>
      <c r="DN10" s="591"/>
      <c r="DO10" s="591"/>
      <c r="DP10" s="592"/>
      <c r="DQ10" s="596">
        <v>5319</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30076</v>
      </c>
      <c r="S11" s="591"/>
      <c r="T11" s="591"/>
      <c r="U11" s="591"/>
      <c r="V11" s="591"/>
      <c r="W11" s="591"/>
      <c r="X11" s="591"/>
      <c r="Y11" s="592"/>
      <c r="Z11" s="643">
        <v>0.2</v>
      </c>
      <c r="AA11" s="643"/>
      <c r="AB11" s="643"/>
      <c r="AC11" s="643"/>
      <c r="AD11" s="644">
        <v>30076</v>
      </c>
      <c r="AE11" s="644"/>
      <c r="AF11" s="644"/>
      <c r="AG11" s="644"/>
      <c r="AH11" s="644"/>
      <c r="AI11" s="644"/>
      <c r="AJ11" s="644"/>
      <c r="AK11" s="644"/>
      <c r="AL11" s="613">
        <v>0.4</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149951</v>
      </c>
      <c r="BH11" s="591"/>
      <c r="BI11" s="591"/>
      <c r="BJ11" s="591"/>
      <c r="BK11" s="591"/>
      <c r="BL11" s="591"/>
      <c r="BM11" s="591"/>
      <c r="BN11" s="592"/>
      <c r="BO11" s="643">
        <v>3.2</v>
      </c>
      <c r="BP11" s="643"/>
      <c r="BQ11" s="643"/>
      <c r="BR11" s="643"/>
      <c r="BS11" s="596">
        <v>29829</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972280</v>
      </c>
      <c r="CS11" s="591"/>
      <c r="CT11" s="591"/>
      <c r="CU11" s="591"/>
      <c r="CV11" s="591"/>
      <c r="CW11" s="591"/>
      <c r="CX11" s="591"/>
      <c r="CY11" s="592"/>
      <c r="CZ11" s="643">
        <v>7</v>
      </c>
      <c r="DA11" s="643"/>
      <c r="DB11" s="643"/>
      <c r="DC11" s="643"/>
      <c r="DD11" s="596">
        <v>217194</v>
      </c>
      <c r="DE11" s="591"/>
      <c r="DF11" s="591"/>
      <c r="DG11" s="591"/>
      <c r="DH11" s="591"/>
      <c r="DI11" s="591"/>
      <c r="DJ11" s="591"/>
      <c r="DK11" s="591"/>
      <c r="DL11" s="591"/>
      <c r="DM11" s="591"/>
      <c r="DN11" s="591"/>
      <c r="DO11" s="591"/>
      <c r="DP11" s="592"/>
      <c r="DQ11" s="596">
        <v>496228</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2682452</v>
      </c>
      <c r="BH12" s="591"/>
      <c r="BI12" s="591"/>
      <c r="BJ12" s="591"/>
      <c r="BK12" s="591"/>
      <c r="BL12" s="591"/>
      <c r="BM12" s="591"/>
      <c r="BN12" s="592"/>
      <c r="BO12" s="643">
        <v>57.4</v>
      </c>
      <c r="BP12" s="643"/>
      <c r="BQ12" s="643"/>
      <c r="BR12" s="643"/>
      <c r="BS12" s="596">
        <v>255898</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766897</v>
      </c>
      <c r="CS12" s="591"/>
      <c r="CT12" s="591"/>
      <c r="CU12" s="591"/>
      <c r="CV12" s="591"/>
      <c r="CW12" s="591"/>
      <c r="CX12" s="591"/>
      <c r="CY12" s="592"/>
      <c r="CZ12" s="643">
        <v>5.5</v>
      </c>
      <c r="DA12" s="643"/>
      <c r="DB12" s="643"/>
      <c r="DC12" s="643"/>
      <c r="DD12" s="596">
        <v>25648</v>
      </c>
      <c r="DE12" s="591"/>
      <c r="DF12" s="591"/>
      <c r="DG12" s="591"/>
      <c r="DH12" s="591"/>
      <c r="DI12" s="591"/>
      <c r="DJ12" s="591"/>
      <c r="DK12" s="591"/>
      <c r="DL12" s="591"/>
      <c r="DM12" s="591"/>
      <c r="DN12" s="591"/>
      <c r="DO12" s="591"/>
      <c r="DP12" s="592"/>
      <c r="DQ12" s="596">
        <v>254545</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39160</v>
      </c>
      <c r="S13" s="591"/>
      <c r="T13" s="591"/>
      <c r="U13" s="591"/>
      <c r="V13" s="591"/>
      <c r="W13" s="591"/>
      <c r="X13" s="591"/>
      <c r="Y13" s="592"/>
      <c r="Z13" s="643">
        <v>0.3</v>
      </c>
      <c r="AA13" s="643"/>
      <c r="AB13" s="643"/>
      <c r="AC13" s="643"/>
      <c r="AD13" s="644">
        <v>39160</v>
      </c>
      <c r="AE13" s="644"/>
      <c r="AF13" s="644"/>
      <c r="AG13" s="644"/>
      <c r="AH13" s="644"/>
      <c r="AI13" s="644"/>
      <c r="AJ13" s="644"/>
      <c r="AK13" s="644"/>
      <c r="AL13" s="613">
        <v>0.5</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2672403</v>
      </c>
      <c r="BH13" s="591"/>
      <c r="BI13" s="591"/>
      <c r="BJ13" s="591"/>
      <c r="BK13" s="591"/>
      <c r="BL13" s="591"/>
      <c r="BM13" s="591"/>
      <c r="BN13" s="592"/>
      <c r="BO13" s="643">
        <v>57.2</v>
      </c>
      <c r="BP13" s="643"/>
      <c r="BQ13" s="643"/>
      <c r="BR13" s="643"/>
      <c r="BS13" s="596">
        <v>255898</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1892419</v>
      </c>
      <c r="CS13" s="591"/>
      <c r="CT13" s="591"/>
      <c r="CU13" s="591"/>
      <c r="CV13" s="591"/>
      <c r="CW13" s="591"/>
      <c r="CX13" s="591"/>
      <c r="CY13" s="592"/>
      <c r="CZ13" s="643">
        <v>13.6</v>
      </c>
      <c r="DA13" s="643"/>
      <c r="DB13" s="643"/>
      <c r="DC13" s="643"/>
      <c r="DD13" s="596">
        <v>712208</v>
      </c>
      <c r="DE13" s="591"/>
      <c r="DF13" s="591"/>
      <c r="DG13" s="591"/>
      <c r="DH13" s="591"/>
      <c r="DI13" s="591"/>
      <c r="DJ13" s="591"/>
      <c r="DK13" s="591"/>
      <c r="DL13" s="591"/>
      <c r="DM13" s="591"/>
      <c r="DN13" s="591"/>
      <c r="DO13" s="591"/>
      <c r="DP13" s="592"/>
      <c r="DQ13" s="596">
        <v>1264794</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89939</v>
      </c>
      <c r="BH14" s="591"/>
      <c r="BI14" s="591"/>
      <c r="BJ14" s="591"/>
      <c r="BK14" s="591"/>
      <c r="BL14" s="591"/>
      <c r="BM14" s="591"/>
      <c r="BN14" s="592"/>
      <c r="BO14" s="643">
        <v>1.9</v>
      </c>
      <c r="BP14" s="643"/>
      <c r="BQ14" s="643"/>
      <c r="BR14" s="643"/>
      <c r="BS14" s="596" t="s">
        <v>112</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566142</v>
      </c>
      <c r="CS14" s="591"/>
      <c r="CT14" s="591"/>
      <c r="CU14" s="591"/>
      <c r="CV14" s="591"/>
      <c r="CW14" s="591"/>
      <c r="CX14" s="591"/>
      <c r="CY14" s="592"/>
      <c r="CZ14" s="643">
        <v>4.0999999999999996</v>
      </c>
      <c r="DA14" s="643"/>
      <c r="DB14" s="643"/>
      <c r="DC14" s="643"/>
      <c r="DD14" s="596">
        <v>40436</v>
      </c>
      <c r="DE14" s="591"/>
      <c r="DF14" s="591"/>
      <c r="DG14" s="591"/>
      <c r="DH14" s="591"/>
      <c r="DI14" s="591"/>
      <c r="DJ14" s="591"/>
      <c r="DK14" s="591"/>
      <c r="DL14" s="591"/>
      <c r="DM14" s="591"/>
      <c r="DN14" s="591"/>
      <c r="DO14" s="591"/>
      <c r="DP14" s="592"/>
      <c r="DQ14" s="596">
        <v>525024</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10104</v>
      </c>
      <c r="S15" s="591"/>
      <c r="T15" s="591"/>
      <c r="U15" s="591"/>
      <c r="V15" s="591"/>
      <c r="W15" s="591"/>
      <c r="X15" s="591"/>
      <c r="Y15" s="592"/>
      <c r="Z15" s="643">
        <v>0.1</v>
      </c>
      <c r="AA15" s="643"/>
      <c r="AB15" s="643"/>
      <c r="AC15" s="643"/>
      <c r="AD15" s="644">
        <v>10104</v>
      </c>
      <c r="AE15" s="644"/>
      <c r="AF15" s="644"/>
      <c r="AG15" s="644"/>
      <c r="AH15" s="644"/>
      <c r="AI15" s="644"/>
      <c r="AJ15" s="644"/>
      <c r="AK15" s="644"/>
      <c r="AL15" s="613">
        <v>0.1</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198296</v>
      </c>
      <c r="BH15" s="591"/>
      <c r="BI15" s="591"/>
      <c r="BJ15" s="591"/>
      <c r="BK15" s="591"/>
      <c r="BL15" s="591"/>
      <c r="BM15" s="591"/>
      <c r="BN15" s="592"/>
      <c r="BO15" s="643">
        <v>4.2</v>
      </c>
      <c r="BP15" s="643"/>
      <c r="BQ15" s="643"/>
      <c r="BR15" s="643"/>
      <c r="BS15" s="596" t="s">
        <v>112</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1418739</v>
      </c>
      <c r="CS15" s="591"/>
      <c r="CT15" s="591"/>
      <c r="CU15" s="591"/>
      <c r="CV15" s="591"/>
      <c r="CW15" s="591"/>
      <c r="CX15" s="591"/>
      <c r="CY15" s="592"/>
      <c r="CZ15" s="643">
        <v>10.199999999999999</v>
      </c>
      <c r="DA15" s="643"/>
      <c r="DB15" s="643"/>
      <c r="DC15" s="643"/>
      <c r="DD15" s="596">
        <v>274724</v>
      </c>
      <c r="DE15" s="591"/>
      <c r="DF15" s="591"/>
      <c r="DG15" s="591"/>
      <c r="DH15" s="591"/>
      <c r="DI15" s="591"/>
      <c r="DJ15" s="591"/>
      <c r="DK15" s="591"/>
      <c r="DL15" s="591"/>
      <c r="DM15" s="591"/>
      <c r="DN15" s="591"/>
      <c r="DO15" s="591"/>
      <c r="DP15" s="592"/>
      <c r="DQ15" s="596">
        <v>1225635</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3309054</v>
      </c>
      <c r="S16" s="591"/>
      <c r="T16" s="591"/>
      <c r="U16" s="591"/>
      <c r="V16" s="591"/>
      <c r="W16" s="591"/>
      <c r="X16" s="591"/>
      <c r="Y16" s="592"/>
      <c r="Z16" s="643">
        <v>23.1</v>
      </c>
      <c r="AA16" s="643"/>
      <c r="AB16" s="643"/>
      <c r="AC16" s="643"/>
      <c r="AD16" s="644">
        <v>2666570</v>
      </c>
      <c r="AE16" s="644"/>
      <c r="AF16" s="644"/>
      <c r="AG16" s="644"/>
      <c r="AH16" s="644"/>
      <c r="AI16" s="644"/>
      <c r="AJ16" s="644"/>
      <c r="AK16" s="644"/>
      <c r="AL16" s="613">
        <v>32.5</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v>92</v>
      </c>
      <c r="BH16" s="591"/>
      <c r="BI16" s="591"/>
      <c r="BJ16" s="591"/>
      <c r="BK16" s="591"/>
      <c r="BL16" s="591"/>
      <c r="BM16" s="591"/>
      <c r="BN16" s="592"/>
      <c r="BO16" s="643">
        <v>0</v>
      </c>
      <c r="BP16" s="643"/>
      <c r="BQ16" s="643"/>
      <c r="BR16" s="643"/>
      <c r="BS16" s="596" t="s">
        <v>112</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3748</v>
      </c>
      <c r="CS16" s="591"/>
      <c r="CT16" s="591"/>
      <c r="CU16" s="591"/>
      <c r="CV16" s="591"/>
      <c r="CW16" s="591"/>
      <c r="CX16" s="591"/>
      <c r="CY16" s="592"/>
      <c r="CZ16" s="643">
        <v>0</v>
      </c>
      <c r="DA16" s="643"/>
      <c r="DB16" s="643"/>
      <c r="DC16" s="643"/>
      <c r="DD16" s="596" t="s">
        <v>112</v>
      </c>
      <c r="DE16" s="591"/>
      <c r="DF16" s="591"/>
      <c r="DG16" s="591"/>
      <c r="DH16" s="591"/>
      <c r="DI16" s="591"/>
      <c r="DJ16" s="591"/>
      <c r="DK16" s="591"/>
      <c r="DL16" s="591"/>
      <c r="DM16" s="591"/>
      <c r="DN16" s="591"/>
      <c r="DO16" s="591"/>
      <c r="DP16" s="592"/>
      <c r="DQ16" s="596">
        <v>3748</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2666570</v>
      </c>
      <c r="S17" s="591"/>
      <c r="T17" s="591"/>
      <c r="U17" s="591"/>
      <c r="V17" s="591"/>
      <c r="W17" s="591"/>
      <c r="X17" s="591"/>
      <c r="Y17" s="592"/>
      <c r="Z17" s="643">
        <v>18.600000000000001</v>
      </c>
      <c r="AA17" s="643"/>
      <c r="AB17" s="643"/>
      <c r="AC17" s="643"/>
      <c r="AD17" s="644">
        <v>2666570</v>
      </c>
      <c r="AE17" s="644"/>
      <c r="AF17" s="644"/>
      <c r="AG17" s="644"/>
      <c r="AH17" s="644"/>
      <c r="AI17" s="644"/>
      <c r="AJ17" s="644"/>
      <c r="AK17" s="644"/>
      <c r="AL17" s="613">
        <v>32.5</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1304160</v>
      </c>
      <c r="CS17" s="591"/>
      <c r="CT17" s="591"/>
      <c r="CU17" s="591"/>
      <c r="CV17" s="591"/>
      <c r="CW17" s="591"/>
      <c r="CX17" s="591"/>
      <c r="CY17" s="592"/>
      <c r="CZ17" s="643">
        <v>9.4</v>
      </c>
      <c r="DA17" s="643"/>
      <c r="DB17" s="643"/>
      <c r="DC17" s="643"/>
      <c r="DD17" s="596" t="s">
        <v>112</v>
      </c>
      <c r="DE17" s="591"/>
      <c r="DF17" s="591"/>
      <c r="DG17" s="591"/>
      <c r="DH17" s="591"/>
      <c r="DI17" s="591"/>
      <c r="DJ17" s="591"/>
      <c r="DK17" s="591"/>
      <c r="DL17" s="591"/>
      <c r="DM17" s="591"/>
      <c r="DN17" s="591"/>
      <c r="DO17" s="591"/>
      <c r="DP17" s="592"/>
      <c r="DQ17" s="596">
        <v>1272641</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642484</v>
      </c>
      <c r="S18" s="591"/>
      <c r="T18" s="591"/>
      <c r="U18" s="591"/>
      <c r="V18" s="591"/>
      <c r="W18" s="591"/>
      <c r="X18" s="591"/>
      <c r="Y18" s="592"/>
      <c r="Z18" s="643">
        <v>4.5</v>
      </c>
      <c r="AA18" s="643"/>
      <c r="AB18" s="643"/>
      <c r="AC18" s="643"/>
      <c r="AD18" s="644" t="s">
        <v>112</v>
      </c>
      <c r="AE18" s="644"/>
      <c r="AF18" s="644"/>
      <c r="AG18" s="644"/>
      <c r="AH18" s="644"/>
      <c r="AI18" s="644"/>
      <c r="AJ18" s="644"/>
      <c r="AK18" s="644"/>
      <c r="AL18" s="613" t="s">
        <v>112</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1207</v>
      </c>
      <c r="BH19" s="591"/>
      <c r="BI19" s="591"/>
      <c r="BJ19" s="591"/>
      <c r="BK19" s="591"/>
      <c r="BL19" s="591"/>
      <c r="BM19" s="591"/>
      <c r="BN19" s="592"/>
      <c r="BO19" s="643">
        <v>0</v>
      </c>
      <c r="BP19" s="643"/>
      <c r="BQ19" s="643"/>
      <c r="BR19" s="643"/>
      <c r="BS19" s="596" t="s">
        <v>112</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8819252</v>
      </c>
      <c r="S20" s="591"/>
      <c r="T20" s="591"/>
      <c r="U20" s="591"/>
      <c r="V20" s="591"/>
      <c r="W20" s="591"/>
      <c r="X20" s="591"/>
      <c r="Y20" s="592"/>
      <c r="Z20" s="643">
        <v>61.5</v>
      </c>
      <c r="AA20" s="643"/>
      <c r="AB20" s="643"/>
      <c r="AC20" s="643"/>
      <c r="AD20" s="644">
        <v>8176768</v>
      </c>
      <c r="AE20" s="644"/>
      <c r="AF20" s="644"/>
      <c r="AG20" s="644"/>
      <c r="AH20" s="644"/>
      <c r="AI20" s="644"/>
      <c r="AJ20" s="644"/>
      <c r="AK20" s="644"/>
      <c r="AL20" s="613">
        <v>99.5</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1207</v>
      </c>
      <c r="BH20" s="591"/>
      <c r="BI20" s="591"/>
      <c r="BJ20" s="591"/>
      <c r="BK20" s="591"/>
      <c r="BL20" s="591"/>
      <c r="BM20" s="591"/>
      <c r="BN20" s="592"/>
      <c r="BO20" s="643">
        <v>0</v>
      </c>
      <c r="BP20" s="643"/>
      <c r="BQ20" s="643"/>
      <c r="BR20" s="643"/>
      <c r="BS20" s="596" t="s">
        <v>112</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13908274</v>
      </c>
      <c r="CS20" s="591"/>
      <c r="CT20" s="591"/>
      <c r="CU20" s="591"/>
      <c r="CV20" s="591"/>
      <c r="CW20" s="591"/>
      <c r="CX20" s="591"/>
      <c r="CY20" s="592"/>
      <c r="CZ20" s="643">
        <v>100</v>
      </c>
      <c r="DA20" s="643"/>
      <c r="DB20" s="643"/>
      <c r="DC20" s="643"/>
      <c r="DD20" s="596">
        <v>1579341</v>
      </c>
      <c r="DE20" s="591"/>
      <c r="DF20" s="591"/>
      <c r="DG20" s="591"/>
      <c r="DH20" s="591"/>
      <c r="DI20" s="591"/>
      <c r="DJ20" s="591"/>
      <c r="DK20" s="591"/>
      <c r="DL20" s="591"/>
      <c r="DM20" s="591"/>
      <c r="DN20" s="591"/>
      <c r="DO20" s="591"/>
      <c r="DP20" s="592"/>
      <c r="DQ20" s="596">
        <v>9704302</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5003</v>
      </c>
      <c r="S21" s="591"/>
      <c r="T21" s="591"/>
      <c r="U21" s="591"/>
      <c r="V21" s="591"/>
      <c r="W21" s="591"/>
      <c r="X21" s="591"/>
      <c r="Y21" s="592"/>
      <c r="Z21" s="643">
        <v>0</v>
      </c>
      <c r="AA21" s="643"/>
      <c r="AB21" s="643"/>
      <c r="AC21" s="643"/>
      <c r="AD21" s="644">
        <v>5003</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1207</v>
      </c>
      <c r="BH21" s="591"/>
      <c r="BI21" s="591"/>
      <c r="BJ21" s="591"/>
      <c r="BK21" s="591"/>
      <c r="BL21" s="591"/>
      <c r="BM21" s="591"/>
      <c r="BN21" s="592"/>
      <c r="BO21" s="643">
        <v>0</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8301</v>
      </c>
      <c r="S22" s="591"/>
      <c r="T22" s="591"/>
      <c r="U22" s="591"/>
      <c r="V22" s="591"/>
      <c r="W22" s="591"/>
      <c r="X22" s="591"/>
      <c r="Y22" s="592"/>
      <c r="Z22" s="643">
        <v>0.1</v>
      </c>
      <c r="AA22" s="643"/>
      <c r="AB22" s="643"/>
      <c r="AC22" s="643"/>
      <c r="AD22" s="644" t="s">
        <v>112</v>
      </c>
      <c r="AE22" s="644"/>
      <c r="AF22" s="644"/>
      <c r="AG22" s="644"/>
      <c r="AH22" s="644"/>
      <c r="AI22" s="644"/>
      <c r="AJ22" s="644"/>
      <c r="AK22" s="644"/>
      <c r="AL22" s="613" t="s">
        <v>112</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214104</v>
      </c>
      <c r="S23" s="591"/>
      <c r="T23" s="591"/>
      <c r="U23" s="591"/>
      <c r="V23" s="591"/>
      <c r="W23" s="591"/>
      <c r="X23" s="591"/>
      <c r="Y23" s="592"/>
      <c r="Z23" s="643">
        <v>1.5</v>
      </c>
      <c r="AA23" s="643"/>
      <c r="AB23" s="643"/>
      <c r="AC23" s="643"/>
      <c r="AD23" s="644">
        <v>13034</v>
      </c>
      <c r="AE23" s="644"/>
      <c r="AF23" s="644"/>
      <c r="AG23" s="644"/>
      <c r="AH23" s="644"/>
      <c r="AI23" s="644"/>
      <c r="AJ23" s="644"/>
      <c r="AK23" s="644"/>
      <c r="AL23" s="613">
        <v>0.2</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70261</v>
      </c>
      <c r="S24" s="591"/>
      <c r="T24" s="591"/>
      <c r="U24" s="591"/>
      <c r="V24" s="591"/>
      <c r="W24" s="591"/>
      <c r="X24" s="591"/>
      <c r="Y24" s="592"/>
      <c r="Z24" s="643">
        <v>0.5</v>
      </c>
      <c r="AA24" s="643"/>
      <c r="AB24" s="643"/>
      <c r="AC24" s="643"/>
      <c r="AD24" s="644">
        <v>1778</v>
      </c>
      <c r="AE24" s="644"/>
      <c r="AF24" s="644"/>
      <c r="AG24" s="644"/>
      <c r="AH24" s="644"/>
      <c r="AI24" s="644"/>
      <c r="AJ24" s="644"/>
      <c r="AK24" s="644"/>
      <c r="AL24" s="613">
        <v>0</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5190360</v>
      </c>
      <c r="CS24" s="641"/>
      <c r="CT24" s="641"/>
      <c r="CU24" s="641"/>
      <c r="CV24" s="641"/>
      <c r="CW24" s="641"/>
      <c r="CX24" s="641"/>
      <c r="CY24" s="688"/>
      <c r="CZ24" s="692">
        <v>37.299999999999997</v>
      </c>
      <c r="DA24" s="693"/>
      <c r="DB24" s="693"/>
      <c r="DC24" s="694"/>
      <c r="DD24" s="687">
        <v>3701396</v>
      </c>
      <c r="DE24" s="641"/>
      <c r="DF24" s="641"/>
      <c r="DG24" s="641"/>
      <c r="DH24" s="641"/>
      <c r="DI24" s="641"/>
      <c r="DJ24" s="641"/>
      <c r="DK24" s="688"/>
      <c r="DL24" s="687">
        <v>3416823</v>
      </c>
      <c r="DM24" s="641"/>
      <c r="DN24" s="641"/>
      <c r="DO24" s="641"/>
      <c r="DP24" s="641"/>
      <c r="DQ24" s="641"/>
      <c r="DR24" s="641"/>
      <c r="DS24" s="641"/>
      <c r="DT24" s="641"/>
      <c r="DU24" s="641"/>
      <c r="DV24" s="688"/>
      <c r="DW24" s="689">
        <v>39.4</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1365309</v>
      </c>
      <c r="S25" s="591"/>
      <c r="T25" s="591"/>
      <c r="U25" s="591"/>
      <c r="V25" s="591"/>
      <c r="W25" s="591"/>
      <c r="X25" s="591"/>
      <c r="Y25" s="592"/>
      <c r="Z25" s="643">
        <v>9.5</v>
      </c>
      <c r="AA25" s="643"/>
      <c r="AB25" s="643"/>
      <c r="AC25" s="643"/>
      <c r="AD25" s="644" t="s">
        <v>112</v>
      </c>
      <c r="AE25" s="644"/>
      <c r="AF25" s="644"/>
      <c r="AG25" s="644"/>
      <c r="AH25" s="644"/>
      <c r="AI25" s="644"/>
      <c r="AJ25" s="644"/>
      <c r="AK25" s="644"/>
      <c r="AL25" s="613" t="s">
        <v>112</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1912584</v>
      </c>
      <c r="CS25" s="609"/>
      <c r="CT25" s="609"/>
      <c r="CU25" s="609"/>
      <c r="CV25" s="609"/>
      <c r="CW25" s="609"/>
      <c r="CX25" s="609"/>
      <c r="CY25" s="610"/>
      <c r="CZ25" s="593">
        <v>13.8</v>
      </c>
      <c r="DA25" s="611"/>
      <c r="DB25" s="611"/>
      <c r="DC25" s="612"/>
      <c r="DD25" s="596">
        <v>1745479</v>
      </c>
      <c r="DE25" s="609"/>
      <c r="DF25" s="609"/>
      <c r="DG25" s="609"/>
      <c r="DH25" s="609"/>
      <c r="DI25" s="609"/>
      <c r="DJ25" s="609"/>
      <c r="DK25" s="610"/>
      <c r="DL25" s="596">
        <v>1503501</v>
      </c>
      <c r="DM25" s="609"/>
      <c r="DN25" s="609"/>
      <c r="DO25" s="609"/>
      <c r="DP25" s="609"/>
      <c r="DQ25" s="609"/>
      <c r="DR25" s="609"/>
      <c r="DS25" s="609"/>
      <c r="DT25" s="609"/>
      <c r="DU25" s="609"/>
      <c r="DV25" s="610"/>
      <c r="DW25" s="613">
        <v>17.399999999999999</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1201947</v>
      </c>
      <c r="CS26" s="591"/>
      <c r="CT26" s="591"/>
      <c r="CU26" s="591"/>
      <c r="CV26" s="591"/>
      <c r="CW26" s="591"/>
      <c r="CX26" s="591"/>
      <c r="CY26" s="592"/>
      <c r="CZ26" s="593">
        <v>8.6</v>
      </c>
      <c r="DA26" s="611"/>
      <c r="DB26" s="611"/>
      <c r="DC26" s="612"/>
      <c r="DD26" s="596">
        <v>1044691</v>
      </c>
      <c r="DE26" s="591"/>
      <c r="DF26" s="591"/>
      <c r="DG26" s="591"/>
      <c r="DH26" s="591"/>
      <c r="DI26" s="591"/>
      <c r="DJ26" s="591"/>
      <c r="DK26" s="592"/>
      <c r="DL26" s="596" t="s">
        <v>279</v>
      </c>
      <c r="DM26" s="591"/>
      <c r="DN26" s="591"/>
      <c r="DO26" s="591"/>
      <c r="DP26" s="591"/>
      <c r="DQ26" s="591"/>
      <c r="DR26" s="591"/>
      <c r="DS26" s="591"/>
      <c r="DT26" s="591"/>
      <c r="DU26" s="591"/>
      <c r="DV26" s="592"/>
      <c r="DW26" s="613" t="s">
        <v>279</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1077859</v>
      </c>
      <c r="S27" s="591"/>
      <c r="T27" s="591"/>
      <c r="U27" s="591"/>
      <c r="V27" s="591"/>
      <c r="W27" s="591"/>
      <c r="X27" s="591"/>
      <c r="Y27" s="592"/>
      <c r="Z27" s="643">
        <v>7.5</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4675299</v>
      </c>
      <c r="BH27" s="591"/>
      <c r="BI27" s="591"/>
      <c r="BJ27" s="591"/>
      <c r="BK27" s="591"/>
      <c r="BL27" s="591"/>
      <c r="BM27" s="591"/>
      <c r="BN27" s="592"/>
      <c r="BO27" s="643">
        <v>100</v>
      </c>
      <c r="BP27" s="643"/>
      <c r="BQ27" s="643"/>
      <c r="BR27" s="643"/>
      <c r="BS27" s="596">
        <v>285727</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1973616</v>
      </c>
      <c r="CS27" s="609"/>
      <c r="CT27" s="609"/>
      <c r="CU27" s="609"/>
      <c r="CV27" s="609"/>
      <c r="CW27" s="609"/>
      <c r="CX27" s="609"/>
      <c r="CY27" s="610"/>
      <c r="CZ27" s="593">
        <v>14.2</v>
      </c>
      <c r="DA27" s="611"/>
      <c r="DB27" s="611"/>
      <c r="DC27" s="612"/>
      <c r="DD27" s="596">
        <v>683276</v>
      </c>
      <c r="DE27" s="609"/>
      <c r="DF27" s="609"/>
      <c r="DG27" s="609"/>
      <c r="DH27" s="609"/>
      <c r="DI27" s="609"/>
      <c r="DJ27" s="609"/>
      <c r="DK27" s="610"/>
      <c r="DL27" s="596">
        <v>674529</v>
      </c>
      <c r="DM27" s="609"/>
      <c r="DN27" s="609"/>
      <c r="DO27" s="609"/>
      <c r="DP27" s="609"/>
      <c r="DQ27" s="609"/>
      <c r="DR27" s="609"/>
      <c r="DS27" s="609"/>
      <c r="DT27" s="609"/>
      <c r="DU27" s="609"/>
      <c r="DV27" s="610"/>
      <c r="DW27" s="613">
        <v>7.8</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98119</v>
      </c>
      <c r="S28" s="591"/>
      <c r="T28" s="591"/>
      <c r="U28" s="591"/>
      <c r="V28" s="591"/>
      <c r="W28" s="591"/>
      <c r="X28" s="591"/>
      <c r="Y28" s="592"/>
      <c r="Z28" s="643">
        <v>0.7</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1304160</v>
      </c>
      <c r="CS28" s="591"/>
      <c r="CT28" s="591"/>
      <c r="CU28" s="591"/>
      <c r="CV28" s="591"/>
      <c r="CW28" s="591"/>
      <c r="CX28" s="591"/>
      <c r="CY28" s="592"/>
      <c r="CZ28" s="593">
        <v>9.4</v>
      </c>
      <c r="DA28" s="611"/>
      <c r="DB28" s="611"/>
      <c r="DC28" s="612"/>
      <c r="DD28" s="596">
        <v>1272641</v>
      </c>
      <c r="DE28" s="591"/>
      <c r="DF28" s="591"/>
      <c r="DG28" s="591"/>
      <c r="DH28" s="591"/>
      <c r="DI28" s="591"/>
      <c r="DJ28" s="591"/>
      <c r="DK28" s="592"/>
      <c r="DL28" s="596">
        <v>1238793</v>
      </c>
      <c r="DM28" s="591"/>
      <c r="DN28" s="591"/>
      <c r="DO28" s="591"/>
      <c r="DP28" s="591"/>
      <c r="DQ28" s="591"/>
      <c r="DR28" s="591"/>
      <c r="DS28" s="591"/>
      <c r="DT28" s="591"/>
      <c r="DU28" s="591"/>
      <c r="DV28" s="592"/>
      <c r="DW28" s="613">
        <v>14.3</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15734</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289</v>
      </c>
      <c r="CG29" s="624"/>
      <c r="CH29" s="624"/>
      <c r="CI29" s="624"/>
      <c r="CJ29" s="624"/>
      <c r="CK29" s="624"/>
      <c r="CL29" s="624"/>
      <c r="CM29" s="624"/>
      <c r="CN29" s="624"/>
      <c r="CO29" s="624"/>
      <c r="CP29" s="624"/>
      <c r="CQ29" s="625"/>
      <c r="CR29" s="590">
        <v>1303798</v>
      </c>
      <c r="CS29" s="609"/>
      <c r="CT29" s="609"/>
      <c r="CU29" s="609"/>
      <c r="CV29" s="609"/>
      <c r="CW29" s="609"/>
      <c r="CX29" s="609"/>
      <c r="CY29" s="610"/>
      <c r="CZ29" s="593">
        <v>9.4</v>
      </c>
      <c r="DA29" s="611"/>
      <c r="DB29" s="611"/>
      <c r="DC29" s="612"/>
      <c r="DD29" s="596">
        <v>1272279</v>
      </c>
      <c r="DE29" s="609"/>
      <c r="DF29" s="609"/>
      <c r="DG29" s="609"/>
      <c r="DH29" s="609"/>
      <c r="DI29" s="609"/>
      <c r="DJ29" s="609"/>
      <c r="DK29" s="610"/>
      <c r="DL29" s="596">
        <v>1238431</v>
      </c>
      <c r="DM29" s="609"/>
      <c r="DN29" s="609"/>
      <c r="DO29" s="609"/>
      <c r="DP29" s="609"/>
      <c r="DQ29" s="609"/>
      <c r="DR29" s="609"/>
      <c r="DS29" s="609"/>
      <c r="DT29" s="609"/>
      <c r="DU29" s="609"/>
      <c r="DV29" s="610"/>
      <c r="DW29" s="613">
        <v>14.3</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301368</v>
      </c>
      <c r="S30" s="591"/>
      <c r="T30" s="591"/>
      <c r="U30" s="591"/>
      <c r="V30" s="591"/>
      <c r="W30" s="591"/>
      <c r="X30" s="591"/>
      <c r="Y30" s="592"/>
      <c r="Z30" s="643">
        <v>2.1</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170</v>
      </c>
      <c r="AY30" s="678"/>
      <c r="AZ30" s="678"/>
      <c r="BA30" s="678"/>
      <c r="BB30" s="678"/>
      <c r="BC30" s="678"/>
      <c r="BD30" s="678"/>
      <c r="BE30" s="678"/>
      <c r="BF30" s="679"/>
      <c r="BG30" s="656">
        <v>99.1</v>
      </c>
      <c r="BH30" s="657"/>
      <c r="BI30" s="657"/>
      <c r="BJ30" s="657"/>
      <c r="BK30" s="657"/>
      <c r="BL30" s="657"/>
      <c r="BM30" s="658">
        <v>95</v>
      </c>
      <c r="BN30" s="657"/>
      <c r="BO30" s="657"/>
      <c r="BP30" s="657"/>
      <c r="BQ30" s="659"/>
      <c r="BR30" s="656">
        <v>98.9</v>
      </c>
      <c r="BS30" s="657"/>
      <c r="BT30" s="657"/>
      <c r="BU30" s="657"/>
      <c r="BV30" s="657"/>
      <c r="BW30" s="657"/>
      <c r="BX30" s="658">
        <v>93.3</v>
      </c>
      <c r="BY30" s="657"/>
      <c r="BZ30" s="657"/>
      <c r="CA30" s="657"/>
      <c r="CB30" s="659"/>
      <c r="CD30" s="662"/>
      <c r="CE30" s="663"/>
      <c r="CF30" s="627" t="s">
        <v>293</v>
      </c>
      <c r="CG30" s="624"/>
      <c r="CH30" s="624"/>
      <c r="CI30" s="624"/>
      <c r="CJ30" s="624"/>
      <c r="CK30" s="624"/>
      <c r="CL30" s="624"/>
      <c r="CM30" s="624"/>
      <c r="CN30" s="624"/>
      <c r="CO30" s="624"/>
      <c r="CP30" s="624"/>
      <c r="CQ30" s="625"/>
      <c r="CR30" s="590">
        <v>1180142</v>
      </c>
      <c r="CS30" s="591"/>
      <c r="CT30" s="591"/>
      <c r="CU30" s="591"/>
      <c r="CV30" s="591"/>
      <c r="CW30" s="591"/>
      <c r="CX30" s="591"/>
      <c r="CY30" s="592"/>
      <c r="CZ30" s="593">
        <v>8.5</v>
      </c>
      <c r="DA30" s="611"/>
      <c r="DB30" s="611"/>
      <c r="DC30" s="612"/>
      <c r="DD30" s="596">
        <v>1148657</v>
      </c>
      <c r="DE30" s="591"/>
      <c r="DF30" s="591"/>
      <c r="DG30" s="591"/>
      <c r="DH30" s="591"/>
      <c r="DI30" s="591"/>
      <c r="DJ30" s="591"/>
      <c r="DK30" s="592"/>
      <c r="DL30" s="596">
        <v>1114809</v>
      </c>
      <c r="DM30" s="591"/>
      <c r="DN30" s="591"/>
      <c r="DO30" s="591"/>
      <c r="DP30" s="591"/>
      <c r="DQ30" s="591"/>
      <c r="DR30" s="591"/>
      <c r="DS30" s="591"/>
      <c r="DT30" s="591"/>
      <c r="DU30" s="591"/>
      <c r="DV30" s="592"/>
      <c r="DW30" s="613">
        <v>12.9</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486667</v>
      </c>
      <c r="S31" s="591"/>
      <c r="T31" s="591"/>
      <c r="U31" s="591"/>
      <c r="V31" s="591"/>
      <c r="W31" s="591"/>
      <c r="X31" s="591"/>
      <c r="Y31" s="592"/>
      <c r="Z31" s="643">
        <v>3.4</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99.3</v>
      </c>
      <c r="BH31" s="609"/>
      <c r="BI31" s="609"/>
      <c r="BJ31" s="609"/>
      <c r="BK31" s="609"/>
      <c r="BL31" s="609"/>
      <c r="BM31" s="645">
        <v>96.6</v>
      </c>
      <c r="BN31" s="655"/>
      <c r="BO31" s="655"/>
      <c r="BP31" s="655"/>
      <c r="BQ31" s="619"/>
      <c r="BR31" s="654">
        <v>99.2</v>
      </c>
      <c r="BS31" s="609"/>
      <c r="BT31" s="609"/>
      <c r="BU31" s="609"/>
      <c r="BV31" s="609"/>
      <c r="BW31" s="609"/>
      <c r="BX31" s="645">
        <v>96.3</v>
      </c>
      <c r="BY31" s="655"/>
      <c r="BZ31" s="655"/>
      <c r="CA31" s="655"/>
      <c r="CB31" s="619"/>
      <c r="CD31" s="662"/>
      <c r="CE31" s="663"/>
      <c r="CF31" s="627" t="s">
        <v>297</v>
      </c>
      <c r="CG31" s="624"/>
      <c r="CH31" s="624"/>
      <c r="CI31" s="624"/>
      <c r="CJ31" s="624"/>
      <c r="CK31" s="624"/>
      <c r="CL31" s="624"/>
      <c r="CM31" s="624"/>
      <c r="CN31" s="624"/>
      <c r="CO31" s="624"/>
      <c r="CP31" s="624"/>
      <c r="CQ31" s="625"/>
      <c r="CR31" s="590">
        <v>123656</v>
      </c>
      <c r="CS31" s="609"/>
      <c r="CT31" s="609"/>
      <c r="CU31" s="609"/>
      <c r="CV31" s="609"/>
      <c r="CW31" s="609"/>
      <c r="CX31" s="609"/>
      <c r="CY31" s="610"/>
      <c r="CZ31" s="593">
        <v>0.9</v>
      </c>
      <c r="DA31" s="611"/>
      <c r="DB31" s="611"/>
      <c r="DC31" s="612"/>
      <c r="DD31" s="596">
        <v>123622</v>
      </c>
      <c r="DE31" s="609"/>
      <c r="DF31" s="609"/>
      <c r="DG31" s="609"/>
      <c r="DH31" s="609"/>
      <c r="DI31" s="609"/>
      <c r="DJ31" s="609"/>
      <c r="DK31" s="610"/>
      <c r="DL31" s="596">
        <v>123622</v>
      </c>
      <c r="DM31" s="609"/>
      <c r="DN31" s="609"/>
      <c r="DO31" s="609"/>
      <c r="DP31" s="609"/>
      <c r="DQ31" s="609"/>
      <c r="DR31" s="609"/>
      <c r="DS31" s="609"/>
      <c r="DT31" s="609"/>
      <c r="DU31" s="609"/>
      <c r="DV31" s="610"/>
      <c r="DW31" s="613">
        <v>1.4</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753581</v>
      </c>
      <c r="S32" s="591"/>
      <c r="T32" s="591"/>
      <c r="U32" s="591"/>
      <c r="V32" s="591"/>
      <c r="W32" s="591"/>
      <c r="X32" s="591"/>
      <c r="Y32" s="592"/>
      <c r="Z32" s="643">
        <v>5.3</v>
      </c>
      <c r="AA32" s="643"/>
      <c r="AB32" s="643"/>
      <c r="AC32" s="643"/>
      <c r="AD32" s="644">
        <v>18422</v>
      </c>
      <c r="AE32" s="644"/>
      <c r="AF32" s="644"/>
      <c r="AG32" s="644"/>
      <c r="AH32" s="644"/>
      <c r="AI32" s="644"/>
      <c r="AJ32" s="644"/>
      <c r="AK32" s="644"/>
      <c r="AL32" s="613">
        <v>0.2</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v>
      </c>
      <c r="BH32" s="575"/>
      <c r="BI32" s="575"/>
      <c r="BJ32" s="575"/>
      <c r="BK32" s="575"/>
      <c r="BL32" s="575"/>
      <c r="BM32" s="638">
        <v>93.6</v>
      </c>
      <c r="BN32" s="575"/>
      <c r="BO32" s="575"/>
      <c r="BP32" s="575"/>
      <c r="BQ32" s="632"/>
      <c r="BR32" s="653">
        <v>98.6</v>
      </c>
      <c r="BS32" s="575"/>
      <c r="BT32" s="575"/>
      <c r="BU32" s="575"/>
      <c r="BV32" s="575"/>
      <c r="BW32" s="575"/>
      <c r="BX32" s="638">
        <v>90.5</v>
      </c>
      <c r="BY32" s="575"/>
      <c r="BZ32" s="575"/>
      <c r="CA32" s="575"/>
      <c r="CB32" s="632"/>
      <c r="CD32" s="664"/>
      <c r="CE32" s="665"/>
      <c r="CF32" s="627" t="s">
        <v>300</v>
      </c>
      <c r="CG32" s="624"/>
      <c r="CH32" s="624"/>
      <c r="CI32" s="624"/>
      <c r="CJ32" s="624"/>
      <c r="CK32" s="624"/>
      <c r="CL32" s="624"/>
      <c r="CM32" s="624"/>
      <c r="CN32" s="624"/>
      <c r="CO32" s="624"/>
      <c r="CP32" s="624"/>
      <c r="CQ32" s="625"/>
      <c r="CR32" s="590">
        <v>362</v>
      </c>
      <c r="CS32" s="591"/>
      <c r="CT32" s="591"/>
      <c r="CU32" s="591"/>
      <c r="CV32" s="591"/>
      <c r="CW32" s="591"/>
      <c r="CX32" s="591"/>
      <c r="CY32" s="592"/>
      <c r="CZ32" s="593">
        <v>0</v>
      </c>
      <c r="DA32" s="611"/>
      <c r="DB32" s="611"/>
      <c r="DC32" s="612"/>
      <c r="DD32" s="596">
        <v>362</v>
      </c>
      <c r="DE32" s="591"/>
      <c r="DF32" s="591"/>
      <c r="DG32" s="591"/>
      <c r="DH32" s="591"/>
      <c r="DI32" s="591"/>
      <c r="DJ32" s="591"/>
      <c r="DK32" s="592"/>
      <c r="DL32" s="596">
        <v>362</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1136000</v>
      </c>
      <c r="S33" s="591"/>
      <c r="T33" s="591"/>
      <c r="U33" s="591"/>
      <c r="V33" s="591"/>
      <c r="W33" s="591"/>
      <c r="X33" s="591"/>
      <c r="Y33" s="592"/>
      <c r="Z33" s="643">
        <v>7.9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7134825</v>
      </c>
      <c r="CS33" s="609"/>
      <c r="CT33" s="609"/>
      <c r="CU33" s="609"/>
      <c r="CV33" s="609"/>
      <c r="CW33" s="609"/>
      <c r="CX33" s="609"/>
      <c r="CY33" s="610"/>
      <c r="CZ33" s="593">
        <v>51.3</v>
      </c>
      <c r="DA33" s="611"/>
      <c r="DB33" s="611"/>
      <c r="DC33" s="612"/>
      <c r="DD33" s="596">
        <v>5544650</v>
      </c>
      <c r="DE33" s="609"/>
      <c r="DF33" s="609"/>
      <c r="DG33" s="609"/>
      <c r="DH33" s="609"/>
      <c r="DI33" s="609"/>
      <c r="DJ33" s="609"/>
      <c r="DK33" s="610"/>
      <c r="DL33" s="596">
        <v>3999112</v>
      </c>
      <c r="DM33" s="609"/>
      <c r="DN33" s="609"/>
      <c r="DO33" s="609"/>
      <c r="DP33" s="609"/>
      <c r="DQ33" s="609"/>
      <c r="DR33" s="609"/>
      <c r="DS33" s="609"/>
      <c r="DT33" s="609"/>
      <c r="DU33" s="609"/>
      <c r="DV33" s="610"/>
      <c r="DW33" s="613">
        <v>46.2</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2000025</v>
      </c>
      <c r="CS34" s="591"/>
      <c r="CT34" s="591"/>
      <c r="CU34" s="591"/>
      <c r="CV34" s="591"/>
      <c r="CW34" s="591"/>
      <c r="CX34" s="591"/>
      <c r="CY34" s="592"/>
      <c r="CZ34" s="593">
        <v>14.4</v>
      </c>
      <c r="DA34" s="611"/>
      <c r="DB34" s="611"/>
      <c r="DC34" s="612"/>
      <c r="DD34" s="596">
        <v>1510224</v>
      </c>
      <c r="DE34" s="591"/>
      <c r="DF34" s="591"/>
      <c r="DG34" s="591"/>
      <c r="DH34" s="591"/>
      <c r="DI34" s="591"/>
      <c r="DJ34" s="591"/>
      <c r="DK34" s="592"/>
      <c r="DL34" s="596">
        <v>1254591</v>
      </c>
      <c r="DM34" s="591"/>
      <c r="DN34" s="591"/>
      <c r="DO34" s="591"/>
      <c r="DP34" s="591"/>
      <c r="DQ34" s="591"/>
      <c r="DR34" s="591"/>
      <c r="DS34" s="591"/>
      <c r="DT34" s="591"/>
      <c r="DU34" s="591"/>
      <c r="DV34" s="592"/>
      <c r="DW34" s="613">
        <v>14.5</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447300</v>
      </c>
      <c r="S35" s="591"/>
      <c r="T35" s="591"/>
      <c r="U35" s="591"/>
      <c r="V35" s="591"/>
      <c r="W35" s="591"/>
      <c r="X35" s="591"/>
      <c r="Y35" s="592"/>
      <c r="Z35" s="643">
        <v>3.1</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2183021</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129392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264283</v>
      </c>
      <c r="CS35" s="609"/>
      <c r="CT35" s="609"/>
      <c r="CU35" s="609"/>
      <c r="CV35" s="609"/>
      <c r="CW35" s="609"/>
      <c r="CX35" s="609"/>
      <c r="CY35" s="610"/>
      <c r="CZ35" s="593">
        <v>1.9</v>
      </c>
      <c r="DA35" s="611"/>
      <c r="DB35" s="611"/>
      <c r="DC35" s="612"/>
      <c r="DD35" s="596">
        <v>246052</v>
      </c>
      <c r="DE35" s="609"/>
      <c r="DF35" s="609"/>
      <c r="DG35" s="609"/>
      <c r="DH35" s="609"/>
      <c r="DI35" s="609"/>
      <c r="DJ35" s="609"/>
      <c r="DK35" s="610"/>
      <c r="DL35" s="596">
        <v>202218</v>
      </c>
      <c r="DM35" s="609"/>
      <c r="DN35" s="609"/>
      <c r="DO35" s="609"/>
      <c r="DP35" s="609"/>
      <c r="DQ35" s="609"/>
      <c r="DR35" s="609"/>
      <c r="DS35" s="609"/>
      <c r="DT35" s="609"/>
      <c r="DU35" s="609"/>
      <c r="DV35" s="610"/>
      <c r="DW35" s="613">
        <v>2.2999999999999998</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14351558</v>
      </c>
      <c r="S36" s="631"/>
      <c r="T36" s="631"/>
      <c r="U36" s="631"/>
      <c r="V36" s="631"/>
      <c r="W36" s="631"/>
      <c r="X36" s="631"/>
      <c r="Y36" s="634"/>
      <c r="Z36" s="635">
        <v>100</v>
      </c>
      <c r="AA36" s="635"/>
      <c r="AB36" s="635"/>
      <c r="AC36" s="635"/>
      <c r="AD36" s="636">
        <v>8215005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920414</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120356</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1839846</v>
      </c>
      <c r="CS36" s="591"/>
      <c r="CT36" s="591"/>
      <c r="CU36" s="591"/>
      <c r="CV36" s="591"/>
      <c r="CW36" s="591"/>
      <c r="CX36" s="591"/>
      <c r="CY36" s="592"/>
      <c r="CZ36" s="593">
        <v>13.2</v>
      </c>
      <c r="DA36" s="611"/>
      <c r="DB36" s="611"/>
      <c r="DC36" s="612"/>
      <c r="DD36" s="596">
        <v>1539192</v>
      </c>
      <c r="DE36" s="591"/>
      <c r="DF36" s="591"/>
      <c r="DG36" s="591"/>
      <c r="DH36" s="591"/>
      <c r="DI36" s="591"/>
      <c r="DJ36" s="591"/>
      <c r="DK36" s="592"/>
      <c r="DL36" s="596">
        <v>822597</v>
      </c>
      <c r="DM36" s="591"/>
      <c r="DN36" s="591"/>
      <c r="DO36" s="591"/>
      <c r="DP36" s="591"/>
      <c r="DQ36" s="591"/>
      <c r="DR36" s="591"/>
      <c r="DS36" s="591"/>
      <c r="DT36" s="591"/>
      <c r="DU36" s="591"/>
      <c r="DV36" s="592"/>
      <c r="DW36" s="613">
        <v>9.5</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115116</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3867</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591805</v>
      </c>
      <c r="CS37" s="609"/>
      <c r="CT37" s="609"/>
      <c r="CU37" s="609"/>
      <c r="CV37" s="609"/>
      <c r="CW37" s="609"/>
      <c r="CX37" s="609"/>
      <c r="CY37" s="610"/>
      <c r="CZ37" s="593">
        <v>4.3</v>
      </c>
      <c r="DA37" s="611"/>
      <c r="DB37" s="611"/>
      <c r="DC37" s="612"/>
      <c r="DD37" s="596">
        <v>585097</v>
      </c>
      <c r="DE37" s="609"/>
      <c r="DF37" s="609"/>
      <c r="DG37" s="609"/>
      <c r="DH37" s="609"/>
      <c r="DI37" s="609"/>
      <c r="DJ37" s="609"/>
      <c r="DK37" s="610"/>
      <c r="DL37" s="596">
        <v>384203</v>
      </c>
      <c r="DM37" s="609"/>
      <c r="DN37" s="609"/>
      <c r="DO37" s="609"/>
      <c r="DP37" s="609"/>
      <c r="DQ37" s="609"/>
      <c r="DR37" s="609"/>
      <c r="DS37" s="609"/>
      <c r="DT37" s="609"/>
      <c r="DU37" s="609"/>
      <c r="DV37" s="610"/>
      <c r="DW37" s="613">
        <v>4.4000000000000004</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6268</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2067905</v>
      </c>
      <c r="CS38" s="591"/>
      <c r="CT38" s="591"/>
      <c r="CU38" s="591"/>
      <c r="CV38" s="591"/>
      <c r="CW38" s="591"/>
      <c r="CX38" s="591"/>
      <c r="CY38" s="592"/>
      <c r="CZ38" s="593">
        <v>14.9</v>
      </c>
      <c r="DA38" s="611"/>
      <c r="DB38" s="611"/>
      <c r="DC38" s="612"/>
      <c r="DD38" s="596">
        <v>1917976</v>
      </c>
      <c r="DE38" s="591"/>
      <c r="DF38" s="591"/>
      <c r="DG38" s="591"/>
      <c r="DH38" s="591"/>
      <c r="DI38" s="591"/>
      <c r="DJ38" s="591"/>
      <c r="DK38" s="592"/>
      <c r="DL38" s="596">
        <v>1718290</v>
      </c>
      <c r="DM38" s="591"/>
      <c r="DN38" s="591"/>
      <c r="DO38" s="591"/>
      <c r="DP38" s="591"/>
      <c r="DQ38" s="591"/>
      <c r="DR38" s="591"/>
      <c r="DS38" s="591"/>
      <c r="DT38" s="591"/>
      <c r="DU38" s="591"/>
      <c r="DV38" s="592"/>
      <c r="DW38" s="613">
        <v>19.8</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100</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274091</v>
      </c>
      <c r="CS39" s="609"/>
      <c r="CT39" s="609"/>
      <c r="CU39" s="609"/>
      <c r="CV39" s="609"/>
      <c r="CW39" s="609"/>
      <c r="CX39" s="609"/>
      <c r="CY39" s="610"/>
      <c r="CZ39" s="593">
        <v>2</v>
      </c>
      <c r="DA39" s="611"/>
      <c r="DB39" s="611"/>
      <c r="DC39" s="612"/>
      <c r="DD39" s="596">
        <v>262995</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176116</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74</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688675</v>
      </c>
      <c r="CS40" s="591"/>
      <c r="CT40" s="591"/>
      <c r="CU40" s="591"/>
      <c r="CV40" s="591"/>
      <c r="CW40" s="591"/>
      <c r="CX40" s="591"/>
      <c r="CY40" s="592"/>
      <c r="CZ40" s="593">
        <v>5</v>
      </c>
      <c r="DA40" s="611"/>
      <c r="DB40" s="611"/>
      <c r="DC40" s="612"/>
      <c r="DD40" s="596">
        <v>68211</v>
      </c>
      <c r="DE40" s="591"/>
      <c r="DF40" s="591"/>
      <c r="DG40" s="591"/>
      <c r="DH40" s="591"/>
      <c r="DI40" s="591"/>
      <c r="DJ40" s="591"/>
      <c r="DK40" s="592"/>
      <c r="DL40" s="596">
        <v>1416</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971375</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310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1583089</v>
      </c>
      <c r="CS42" s="591"/>
      <c r="CT42" s="591"/>
      <c r="CU42" s="591"/>
      <c r="CV42" s="591"/>
      <c r="CW42" s="591"/>
      <c r="CX42" s="591"/>
      <c r="CY42" s="592"/>
      <c r="CZ42" s="593">
        <v>11.4</v>
      </c>
      <c r="DA42" s="594"/>
      <c r="DB42" s="594"/>
      <c r="DC42" s="595"/>
      <c r="DD42" s="596">
        <v>458256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37474</v>
      </c>
      <c r="CS43" s="609"/>
      <c r="CT43" s="609"/>
      <c r="CU43" s="609"/>
      <c r="CV43" s="609"/>
      <c r="CW43" s="609"/>
      <c r="CX43" s="609"/>
      <c r="CY43" s="610"/>
      <c r="CZ43" s="593">
        <v>0.3</v>
      </c>
      <c r="DA43" s="611"/>
      <c r="DB43" s="611"/>
      <c r="DC43" s="612"/>
      <c r="DD43" s="596">
        <v>25377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288</v>
      </c>
      <c r="CE44" s="604"/>
      <c r="CF44" s="587" t="s">
        <v>338</v>
      </c>
      <c r="CG44" s="588"/>
      <c r="CH44" s="588"/>
      <c r="CI44" s="588"/>
      <c r="CJ44" s="588"/>
      <c r="CK44" s="588"/>
      <c r="CL44" s="588"/>
      <c r="CM44" s="588"/>
      <c r="CN44" s="588"/>
      <c r="CO44" s="588"/>
      <c r="CP44" s="588"/>
      <c r="CQ44" s="589"/>
      <c r="CR44" s="590">
        <v>1579341</v>
      </c>
      <c r="CS44" s="591"/>
      <c r="CT44" s="591"/>
      <c r="CU44" s="591"/>
      <c r="CV44" s="591"/>
      <c r="CW44" s="591"/>
      <c r="CX44" s="591"/>
      <c r="CY44" s="592"/>
      <c r="CZ44" s="593">
        <v>11.4</v>
      </c>
      <c r="DA44" s="594"/>
      <c r="DB44" s="594"/>
      <c r="DC44" s="595"/>
      <c r="DD44" s="596">
        <v>454508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827828</v>
      </c>
      <c r="CS45" s="609"/>
      <c r="CT45" s="609"/>
      <c r="CU45" s="609"/>
      <c r="CV45" s="609"/>
      <c r="CW45" s="609"/>
      <c r="CX45" s="609"/>
      <c r="CY45" s="610"/>
      <c r="CZ45" s="593">
        <v>6</v>
      </c>
      <c r="DA45" s="611"/>
      <c r="DB45" s="611"/>
      <c r="DC45" s="612"/>
      <c r="DD45" s="596">
        <v>78810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616357</v>
      </c>
      <c r="CS46" s="591"/>
      <c r="CT46" s="591"/>
      <c r="CU46" s="591"/>
      <c r="CV46" s="591"/>
      <c r="CW46" s="591"/>
      <c r="CX46" s="591"/>
      <c r="CY46" s="592"/>
      <c r="CZ46" s="593">
        <v>4.4000000000000004</v>
      </c>
      <c r="DA46" s="594"/>
      <c r="DB46" s="594"/>
      <c r="DC46" s="595"/>
      <c r="DD46" s="596">
        <v>360723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3748</v>
      </c>
      <c r="CS47" s="609"/>
      <c r="CT47" s="609"/>
      <c r="CU47" s="609"/>
      <c r="CV47" s="609"/>
      <c r="CW47" s="609"/>
      <c r="CX47" s="609"/>
      <c r="CY47" s="610"/>
      <c r="CZ47" s="593">
        <v>0</v>
      </c>
      <c r="DA47" s="611"/>
      <c r="DB47" s="611"/>
      <c r="DC47" s="612"/>
      <c r="DD47" s="596">
        <v>3748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13908274</v>
      </c>
      <c r="CS49" s="575"/>
      <c r="CT49" s="575"/>
      <c r="CU49" s="575"/>
      <c r="CV49" s="575"/>
      <c r="CW49" s="575"/>
      <c r="CX49" s="575"/>
      <c r="CY49" s="576"/>
      <c r="CZ49" s="577">
        <v>100</v>
      </c>
      <c r="DA49" s="578"/>
      <c r="DB49" s="578"/>
      <c r="DC49" s="579"/>
      <c r="DD49" s="580">
        <v>9704302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14349</v>
      </c>
      <c r="R7" s="1104"/>
      <c r="S7" s="1104"/>
      <c r="T7" s="1104"/>
      <c r="U7" s="1104"/>
      <c r="V7" s="1104">
        <v>13906</v>
      </c>
      <c r="W7" s="1104"/>
      <c r="X7" s="1104"/>
      <c r="Y7" s="1104"/>
      <c r="Z7" s="1104"/>
      <c r="AA7" s="1104">
        <v>443</v>
      </c>
      <c r="AB7" s="1104"/>
      <c r="AC7" s="1104"/>
      <c r="AD7" s="1104"/>
      <c r="AE7" s="1105"/>
      <c r="AF7" s="1106">
        <v>422</v>
      </c>
      <c r="AG7" s="1107"/>
      <c r="AH7" s="1107"/>
      <c r="AI7" s="1107"/>
      <c r="AJ7" s="1108"/>
      <c r="AK7" s="1090">
        <v>302</v>
      </c>
      <c r="AL7" s="1091"/>
      <c r="AM7" s="1091"/>
      <c r="AN7" s="1091"/>
      <c r="AO7" s="1091"/>
      <c r="AP7" s="1091">
        <v>14052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551</v>
      </c>
      <c r="BT7" s="1095"/>
      <c r="BU7" s="1095"/>
      <c r="BV7" s="1095"/>
      <c r="BW7" s="1095"/>
      <c r="BX7" s="1095"/>
      <c r="BY7" s="1095"/>
      <c r="BZ7" s="1095"/>
      <c r="CA7" s="1095"/>
      <c r="CB7" s="1095"/>
      <c r="CC7" s="1095"/>
      <c r="CD7" s="1095"/>
      <c r="CE7" s="1095"/>
      <c r="CF7" s="1095"/>
      <c r="CG7" s="1096"/>
      <c r="CH7" s="1087">
        <v>2</v>
      </c>
      <c r="CI7" s="1088"/>
      <c r="CJ7" s="1088"/>
      <c r="CK7" s="1088"/>
      <c r="CL7" s="1089"/>
      <c r="CM7" s="1087">
        <v>139</v>
      </c>
      <c r="CN7" s="1088"/>
      <c r="CO7" s="1088"/>
      <c r="CP7" s="1088"/>
      <c r="CQ7" s="1089"/>
      <c r="CR7" s="1087">
        <v>130</v>
      </c>
      <c r="CS7" s="1088"/>
      <c r="CT7" s="1088"/>
      <c r="CU7" s="1088"/>
      <c r="CV7" s="1089"/>
      <c r="CW7" s="1087">
        <v>120</v>
      </c>
      <c r="CX7" s="1088"/>
      <c r="CY7" s="1088"/>
      <c r="CZ7" s="1088"/>
      <c r="DA7" s="1089"/>
      <c r="DB7" s="1087" t="s">
        <v>552</v>
      </c>
      <c r="DC7" s="1088"/>
      <c r="DD7" s="1088"/>
      <c r="DE7" s="1088"/>
      <c r="DF7" s="1089"/>
      <c r="DG7" s="1087" t="s">
        <v>552</v>
      </c>
      <c r="DH7" s="1088"/>
      <c r="DI7" s="1088"/>
      <c r="DJ7" s="1088"/>
      <c r="DK7" s="1089"/>
      <c r="DL7" s="1087" t="s">
        <v>553</v>
      </c>
      <c r="DM7" s="1088"/>
      <c r="DN7" s="1088"/>
      <c r="DO7" s="1088"/>
      <c r="DP7" s="1089"/>
      <c r="DQ7" s="1087" t="s">
        <v>552</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6</v>
      </c>
      <c r="R8" s="1043"/>
      <c r="S8" s="1043"/>
      <c r="T8" s="1043"/>
      <c r="U8" s="1043"/>
      <c r="V8" s="1043">
        <v>6</v>
      </c>
      <c r="W8" s="1043"/>
      <c r="X8" s="1043"/>
      <c r="Y8" s="1043"/>
      <c r="Z8" s="1043"/>
      <c r="AA8" s="1043">
        <v>0</v>
      </c>
      <c r="AB8" s="1043"/>
      <c r="AC8" s="1043"/>
      <c r="AD8" s="1043"/>
      <c r="AE8" s="1044"/>
      <c r="AF8" s="1018">
        <v>0</v>
      </c>
      <c r="AG8" s="1019"/>
      <c r="AH8" s="1019"/>
      <c r="AI8" s="1019"/>
      <c r="AJ8" s="1020"/>
      <c r="AK8" s="1085" t="s">
        <v>537</v>
      </c>
      <c r="AL8" s="1086"/>
      <c r="AM8" s="1086"/>
      <c r="AN8" s="1086"/>
      <c r="AO8" s="1086"/>
      <c r="AP8" s="1086" t="s">
        <v>538</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550</v>
      </c>
      <c r="BT8" s="1014"/>
      <c r="BU8" s="1014"/>
      <c r="BV8" s="1014"/>
      <c r="BW8" s="1014"/>
      <c r="BX8" s="1014"/>
      <c r="BY8" s="1014"/>
      <c r="BZ8" s="1014"/>
      <c r="CA8" s="1014"/>
      <c r="CB8" s="1014"/>
      <c r="CC8" s="1014"/>
      <c r="CD8" s="1014"/>
      <c r="CE8" s="1014"/>
      <c r="CF8" s="1014"/>
      <c r="CG8" s="1015"/>
      <c r="CH8" s="988">
        <v>0</v>
      </c>
      <c r="CI8" s="989"/>
      <c r="CJ8" s="989"/>
      <c r="CK8" s="989"/>
      <c r="CL8" s="990"/>
      <c r="CM8" s="988">
        <v>78</v>
      </c>
      <c r="CN8" s="989"/>
      <c r="CO8" s="989"/>
      <c r="CP8" s="989"/>
      <c r="CQ8" s="990"/>
      <c r="CR8" s="988">
        <v>76</v>
      </c>
      <c r="CS8" s="989"/>
      <c r="CT8" s="989"/>
      <c r="CU8" s="989"/>
      <c r="CV8" s="990"/>
      <c r="CW8" s="988">
        <v>7</v>
      </c>
      <c r="CX8" s="989"/>
      <c r="CY8" s="989"/>
      <c r="CZ8" s="989"/>
      <c r="DA8" s="990"/>
      <c r="DB8" s="988" t="s">
        <v>553</v>
      </c>
      <c r="DC8" s="989"/>
      <c r="DD8" s="989"/>
      <c r="DE8" s="989"/>
      <c r="DF8" s="990"/>
      <c r="DG8" s="988" t="s">
        <v>552</v>
      </c>
      <c r="DH8" s="989"/>
      <c r="DI8" s="989"/>
      <c r="DJ8" s="989"/>
      <c r="DK8" s="990"/>
      <c r="DL8" s="988" t="s">
        <v>552</v>
      </c>
      <c r="DM8" s="989"/>
      <c r="DN8" s="989"/>
      <c r="DO8" s="989"/>
      <c r="DP8" s="990"/>
      <c r="DQ8" s="988" t="s">
        <v>552</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549</v>
      </c>
      <c r="BT9" s="1014"/>
      <c r="BU9" s="1014"/>
      <c r="BV9" s="1014"/>
      <c r="BW9" s="1014"/>
      <c r="BX9" s="1014"/>
      <c r="BY9" s="1014"/>
      <c r="BZ9" s="1014"/>
      <c r="CA9" s="1014"/>
      <c r="CB9" s="1014"/>
      <c r="CC9" s="1014"/>
      <c r="CD9" s="1014"/>
      <c r="CE9" s="1014"/>
      <c r="CF9" s="1014"/>
      <c r="CG9" s="1015"/>
      <c r="CH9" s="988">
        <v>0</v>
      </c>
      <c r="CI9" s="989"/>
      <c r="CJ9" s="989"/>
      <c r="CK9" s="989"/>
      <c r="CL9" s="990"/>
      <c r="CM9" s="988">
        <v>14</v>
      </c>
      <c r="CN9" s="989"/>
      <c r="CO9" s="989"/>
      <c r="CP9" s="989"/>
      <c r="CQ9" s="990"/>
      <c r="CR9" s="988">
        <v>5</v>
      </c>
      <c r="CS9" s="989"/>
      <c r="CT9" s="989"/>
      <c r="CU9" s="989"/>
      <c r="CV9" s="990"/>
      <c r="CW9" s="988" t="s">
        <v>552</v>
      </c>
      <c r="CX9" s="989"/>
      <c r="CY9" s="989"/>
      <c r="CZ9" s="989"/>
      <c r="DA9" s="990"/>
      <c r="DB9" s="988" t="s">
        <v>554</v>
      </c>
      <c r="DC9" s="989"/>
      <c r="DD9" s="989"/>
      <c r="DE9" s="989"/>
      <c r="DF9" s="990"/>
      <c r="DG9" s="988" t="s">
        <v>555</v>
      </c>
      <c r="DH9" s="989"/>
      <c r="DI9" s="989"/>
      <c r="DJ9" s="989"/>
      <c r="DK9" s="990"/>
      <c r="DL9" s="988" t="s">
        <v>552</v>
      </c>
      <c r="DM9" s="989"/>
      <c r="DN9" s="989"/>
      <c r="DO9" s="989"/>
      <c r="DP9" s="990"/>
      <c r="DQ9" s="988" t="s">
        <v>552</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14355</v>
      </c>
      <c r="R23" s="1068"/>
      <c r="S23" s="1068"/>
      <c r="T23" s="1068"/>
      <c r="U23" s="1068"/>
      <c r="V23" s="1068">
        <v>13912</v>
      </c>
      <c r="W23" s="1068"/>
      <c r="X23" s="1068"/>
      <c r="Y23" s="1068"/>
      <c r="Z23" s="1068"/>
      <c r="AA23" s="1068">
        <v>443</v>
      </c>
      <c r="AB23" s="1068"/>
      <c r="AC23" s="1068"/>
      <c r="AD23" s="1068"/>
      <c r="AE23" s="1069"/>
      <c r="AF23" s="1070">
        <v>422</v>
      </c>
      <c r="AG23" s="1068"/>
      <c r="AH23" s="1068"/>
      <c r="AI23" s="1068"/>
      <c r="AJ23" s="1071"/>
      <c r="AK23" s="1072"/>
      <c r="AL23" s="1073"/>
      <c r="AM23" s="1073"/>
      <c r="AN23" s="1073"/>
      <c r="AO23" s="1073"/>
      <c r="AP23" s="1068">
        <v>14052</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3402</v>
      </c>
      <c r="R28" s="1053"/>
      <c r="S28" s="1053"/>
      <c r="T28" s="1053"/>
      <c r="U28" s="1053"/>
      <c r="V28" s="1053">
        <v>3273</v>
      </c>
      <c r="W28" s="1053"/>
      <c r="X28" s="1053"/>
      <c r="Y28" s="1053"/>
      <c r="Z28" s="1053"/>
      <c r="AA28" s="1053">
        <v>129</v>
      </c>
      <c r="AB28" s="1053"/>
      <c r="AC28" s="1053"/>
      <c r="AD28" s="1053"/>
      <c r="AE28" s="1054"/>
      <c r="AF28" s="1055">
        <v>129</v>
      </c>
      <c r="AG28" s="1053"/>
      <c r="AH28" s="1053"/>
      <c r="AI28" s="1053"/>
      <c r="AJ28" s="1056"/>
      <c r="AK28" s="1057">
        <v>171</v>
      </c>
      <c r="AL28" s="1045"/>
      <c r="AM28" s="1045"/>
      <c r="AN28" s="1045"/>
      <c r="AO28" s="1045"/>
      <c r="AP28" s="1045" t="s">
        <v>538</v>
      </c>
      <c r="AQ28" s="1045"/>
      <c r="AR28" s="1045"/>
      <c r="AS28" s="1045"/>
      <c r="AT28" s="1045"/>
      <c r="AU28" s="1045" t="s">
        <v>538</v>
      </c>
      <c r="AV28" s="1045"/>
      <c r="AW28" s="1045"/>
      <c r="AX28" s="1045"/>
      <c r="AY28" s="1045"/>
      <c r="AZ28" s="1046" t="s">
        <v>538</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814</v>
      </c>
      <c r="R29" s="1043"/>
      <c r="S29" s="1043"/>
      <c r="T29" s="1043"/>
      <c r="U29" s="1043"/>
      <c r="V29" s="1043">
        <v>813</v>
      </c>
      <c r="W29" s="1043"/>
      <c r="X29" s="1043"/>
      <c r="Y29" s="1043"/>
      <c r="Z29" s="1043"/>
      <c r="AA29" s="1043">
        <v>1</v>
      </c>
      <c r="AB29" s="1043"/>
      <c r="AC29" s="1043"/>
      <c r="AD29" s="1043"/>
      <c r="AE29" s="1044"/>
      <c r="AF29" s="1018">
        <v>1</v>
      </c>
      <c r="AG29" s="1019"/>
      <c r="AH29" s="1019"/>
      <c r="AI29" s="1019"/>
      <c r="AJ29" s="1020"/>
      <c r="AK29" s="979">
        <v>482</v>
      </c>
      <c r="AL29" s="970"/>
      <c r="AM29" s="970"/>
      <c r="AN29" s="970"/>
      <c r="AO29" s="970"/>
      <c r="AP29" s="970" t="s">
        <v>539</v>
      </c>
      <c r="AQ29" s="970"/>
      <c r="AR29" s="970"/>
      <c r="AS29" s="970"/>
      <c r="AT29" s="970"/>
      <c r="AU29" s="970" t="s">
        <v>538</v>
      </c>
      <c r="AV29" s="970"/>
      <c r="AW29" s="970"/>
      <c r="AX29" s="970"/>
      <c r="AY29" s="970"/>
      <c r="AZ29" s="1041" t="s">
        <v>539</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622</v>
      </c>
      <c r="R30" s="1043"/>
      <c r="S30" s="1043"/>
      <c r="T30" s="1043"/>
      <c r="U30" s="1043"/>
      <c r="V30" s="1043">
        <v>533</v>
      </c>
      <c r="W30" s="1043"/>
      <c r="X30" s="1043"/>
      <c r="Y30" s="1043"/>
      <c r="Z30" s="1043"/>
      <c r="AA30" s="1043">
        <v>89</v>
      </c>
      <c r="AB30" s="1043"/>
      <c r="AC30" s="1043"/>
      <c r="AD30" s="1043"/>
      <c r="AE30" s="1044"/>
      <c r="AF30" s="1018">
        <v>332</v>
      </c>
      <c r="AG30" s="1019"/>
      <c r="AH30" s="1019"/>
      <c r="AI30" s="1019"/>
      <c r="AJ30" s="1020"/>
      <c r="AK30" s="979">
        <v>118</v>
      </c>
      <c r="AL30" s="970"/>
      <c r="AM30" s="970"/>
      <c r="AN30" s="970"/>
      <c r="AO30" s="970"/>
      <c r="AP30" s="970">
        <v>1845</v>
      </c>
      <c r="AQ30" s="970"/>
      <c r="AR30" s="970"/>
      <c r="AS30" s="970"/>
      <c r="AT30" s="970"/>
      <c r="AU30" s="970">
        <v>505</v>
      </c>
      <c r="AV30" s="970"/>
      <c r="AW30" s="970"/>
      <c r="AX30" s="970"/>
      <c r="AY30" s="970"/>
      <c r="AZ30" s="1041" t="s">
        <v>538</v>
      </c>
      <c r="BA30" s="1041"/>
      <c r="BB30" s="1041"/>
      <c r="BC30" s="1041"/>
      <c r="BD30" s="1041"/>
      <c r="BE30" s="1031" t="s">
        <v>384</v>
      </c>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2150</v>
      </c>
      <c r="R31" s="1043"/>
      <c r="S31" s="1043"/>
      <c r="T31" s="1043"/>
      <c r="U31" s="1043"/>
      <c r="V31" s="1043">
        <v>2150</v>
      </c>
      <c r="W31" s="1043"/>
      <c r="X31" s="1043"/>
      <c r="Y31" s="1043"/>
      <c r="Z31" s="1043"/>
      <c r="AA31" s="1043" t="s">
        <v>537</v>
      </c>
      <c r="AB31" s="1043"/>
      <c r="AC31" s="1043"/>
      <c r="AD31" s="1043"/>
      <c r="AE31" s="1044"/>
      <c r="AF31" s="1018" t="s">
        <v>112</v>
      </c>
      <c r="AG31" s="1019"/>
      <c r="AH31" s="1019"/>
      <c r="AI31" s="1019"/>
      <c r="AJ31" s="1020"/>
      <c r="AK31" s="979">
        <v>822</v>
      </c>
      <c r="AL31" s="970"/>
      <c r="AM31" s="970"/>
      <c r="AN31" s="970"/>
      <c r="AO31" s="970"/>
      <c r="AP31" s="970">
        <v>13098</v>
      </c>
      <c r="AQ31" s="970"/>
      <c r="AR31" s="970"/>
      <c r="AS31" s="970"/>
      <c r="AT31" s="970"/>
      <c r="AU31" s="970">
        <v>11042</v>
      </c>
      <c r="AV31" s="970"/>
      <c r="AW31" s="970"/>
      <c r="AX31" s="970"/>
      <c r="AY31" s="970"/>
      <c r="AZ31" s="1041" t="s">
        <v>538</v>
      </c>
      <c r="BA31" s="1041"/>
      <c r="BB31" s="1041"/>
      <c r="BC31" s="1041"/>
      <c r="BD31" s="1041"/>
      <c r="BE31" s="1031" t="s">
        <v>386</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387</v>
      </c>
      <c r="C32" s="1037"/>
      <c r="D32" s="1037"/>
      <c r="E32" s="1037"/>
      <c r="F32" s="1037"/>
      <c r="G32" s="1037"/>
      <c r="H32" s="1037"/>
      <c r="I32" s="1037"/>
      <c r="J32" s="1037"/>
      <c r="K32" s="1037"/>
      <c r="L32" s="1037"/>
      <c r="M32" s="1037"/>
      <c r="N32" s="1037"/>
      <c r="O32" s="1037"/>
      <c r="P32" s="1038"/>
      <c r="Q32" s="1042">
        <v>168</v>
      </c>
      <c r="R32" s="1043"/>
      <c r="S32" s="1043"/>
      <c r="T32" s="1043"/>
      <c r="U32" s="1043"/>
      <c r="V32" s="1043">
        <v>168</v>
      </c>
      <c r="W32" s="1043"/>
      <c r="X32" s="1043"/>
      <c r="Y32" s="1043"/>
      <c r="Z32" s="1043"/>
      <c r="AA32" s="1043" t="s">
        <v>538</v>
      </c>
      <c r="AB32" s="1043"/>
      <c r="AC32" s="1043"/>
      <c r="AD32" s="1043"/>
      <c r="AE32" s="1044"/>
      <c r="AF32" s="1018" t="s">
        <v>112</v>
      </c>
      <c r="AG32" s="1019"/>
      <c r="AH32" s="1019"/>
      <c r="AI32" s="1019"/>
      <c r="AJ32" s="1020"/>
      <c r="AK32" s="979">
        <v>129</v>
      </c>
      <c r="AL32" s="970"/>
      <c r="AM32" s="970"/>
      <c r="AN32" s="970"/>
      <c r="AO32" s="970"/>
      <c r="AP32" s="970">
        <v>1061</v>
      </c>
      <c r="AQ32" s="970"/>
      <c r="AR32" s="970"/>
      <c r="AS32" s="970"/>
      <c r="AT32" s="970"/>
      <c r="AU32" s="970">
        <v>1061</v>
      </c>
      <c r="AV32" s="970"/>
      <c r="AW32" s="970"/>
      <c r="AX32" s="970"/>
      <c r="AY32" s="970"/>
      <c r="AZ32" s="1041" t="s">
        <v>538</v>
      </c>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388</v>
      </c>
      <c r="C33" s="1037"/>
      <c r="D33" s="1037"/>
      <c r="E33" s="1037"/>
      <c r="F33" s="1037"/>
      <c r="G33" s="1037"/>
      <c r="H33" s="1037"/>
      <c r="I33" s="1037"/>
      <c r="J33" s="1037"/>
      <c r="K33" s="1037"/>
      <c r="L33" s="1037"/>
      <c r="M33" s="1037"/>
      <c r="N33" s="1037"/>
      <c r="O33" s="1037"/>
      <c r="P33" s="1038"/>
      <c r="Q33" s="1042">
        <v>127</v>
      </c>
      <c r="R33" s="1043"/>
      <c r="S33" s="1043"/>
      <c r="T33" s="1043"/>
      <c r="U33" s="1043"/>
      <c r="V33" s="1043">
        <v>127</v>
      </c>
      <c r="W33" s="1043"/>
      <c r="X33" s="1043"/>
      <c r="Y33" s="1043"/>
      <c r="Z33" s="1043"/>
      <c r="AA33" s="1043" t="s">
        <v>538</v>
      </c>
      <c r="AB33" s="1043"/>
      <c r="AC33" s="1043"/>
      <c r="AD33" s="1043"/>
      <c r="AE33" s="1044"/>
      <c r="AF33" s="1018" t="s">
        <v>112</v>
      </c>
      <c r="AG33" s="1019"/>
      <c r="AH33" s="1019"/>
      <c r="AI33" s="1019"/>
      <c r="AJ33" s="1020"/>
      <c r="AK33" s="979" t="s">
        <v>538</v>
      </c>
      <c r="AL33" s="970"/>
      <c r="AM33" s="970"/>
      <c r="AN33" s="970"/>
      <c r="AO33" s="970"/>
      <c r="AP33" s="970" t="s">
        <v>538</v>
      </c>
      <c r="AQ33" s="970"/>
      <c r="AR33" s="970"/>
      <c r="AS33" s="970"/>
      <c r="AT33" s="970"/>
      <c r="AU33" s="970" t="s">
        <v>539</v>
      </c>
      <c r="AV33" s="970"/>
      <c r="AW33" s="970"/>
      <c r="AX33" s="970"/>
      <c r="AY33" s="970"/>
      <c r="AZ33" s="1041" t="s">
        <v>538</v>
      </c>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389</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463</v>
      </c>
      <c r="AG63" s="958"/>
      <c r="AH63" s="958"/>
      <c r="AI63" s="958"/>
      <c r="AJ63" s="1029"/>
      <c r="AK63" s="1030"/>
      <c r="AL63" s="962"/>
      <c r="AM63" s="962"/>
      <c r="AN63" s="962"/>
      <c r="AO63" s="962"/>
      <c r="AP63" s="958">
        <v>16004</v>
      </c>
      <c r="AQ63" s="958"/>
      <c r="AR63" s="958"/>
      <c r="AS63" s="958"/>
      <c r="AT63" s="958"/>
      <c r="AU63" s="958">
        <v>12608</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392</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393</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540</v>
      </c>
      <c r="C68" s="985"/>
      <c r="D68" s="985"/>
      <c r="E68" s="985"/>
      <c r="F68" s="985"/>
      <c r="G68" s="985"/>
      <c r="H68" s="985"/>
      <c r="I68" s="985"/>
      <c r="J68" s="985"/>
      <c r="K68" s="985"/>
      <c r="L68" s="985"/>
      <c r="M68" s="985"/>
      <c r="N68" s="985"/>
      <c r="O68" s="985"/>
      <c r="P68" s="986"/>
      <c r="Q68" s="987">
        <v>232</v>
      </c>
      <c r="R68" s="981"/>
      <c r="S68" s="981"/>
      <c r="T68" s="981"/>
      <c r="U68" s="981"/>
      <c r="V68" s="981">
        <v>226</v>
      </c>
      <c r="W68" s="981"/>
      <c r="X68" s="981"/>
      <c r="Y68" s="981"/>
      <c r="Z68" s="981"/>
      <c r="AA68" s="981">
        <v>6</v>
      </c>
      <c r="AB68" s="981"/>
      <c r="AC68" s="981"/>
      <c r="AD68" s="981"/>
      <c r="AE68" s="981"/>
      <c r="AF68" s="981">
        <v>6</v>
      </c>
      <c r="AG68" s="981"/>
      <c r="AH68" s="981"/>
      <c r="AI68" s="981"/>
      <c r="AJ68" s="981"/>
      <c r="AK68" s="981" t="s">
        <v>538</v>
      </c>
      <c r="AL68" s="981"/>
      <c r="AM68" s="981"/>
      <c r="AN68" s="981"/>
      <c r="AO68" s="981"/>
      <c r="AP68" s="981" t="s">
        <v>538</v>
      </c>
      <c r="AQ68" s="981"/>
      <c r="AR68" s="981"/>
      <c r="AS68" s="981"/>
      <c r="AT68" s="981"/>
      <c r="AU68" s="981" t="s">
        <v>538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547</v>
      </c>
      <c r="C69" s="974"/>
      <c r="D69" s="974"/>
      <c r="E69" s="974"/>
      <c r="F69" s="974"/>
      <c r="G69" s="974"/>
      <c r="H69" s="974"/>
      <c r="I69" s="974"/>
      <c r="J69" s="974"/>
      <c r="K69" s="974"/>
      <c r="L69" s="974"/>
      <c r="M69" s="974"/>
      <c r="N69" s="974"/>
      <c r="O69" s="974"/>
      <c r="P69" s="975"/>
      <c r="Q69" s="976">
        <v>0</v>
      </c>
      <c r="R69" s="970"/>
      <c r="S69" s="970"/>
      <c r="T69" s="970"/>
      <c r="U69" s="970"/>
      <c r="V69" s="970">
        <v>0</v>
      </c>
      <c r="W69" s="970"/>
      <c r="X69" s="970"/>
      <c r="Y69" s="970"/>
      <c r="Z69" s="970"/>
      <c r="AA69" s="970">
        <v>0</v>
      </c>
      <c r="AB69" s="970"/>
      <c r="AC69" s="970"/>
      <c r="AD69" s="970"/>
      <c r="AE69" s="970"/>
      <c r="AF69" s="970">
        <v>0</v>
      </c>
      <c r="AG69" s="970"/>
      <c r="AH69" s="970"/>
      <c r="AI69" s="970"/>
      <c r="AJ69" s="970"/>
      <c r="AK69" s="970" t="s">
        <v>539</v>
      </c>
      <c r="AL69" s="970"/>
      <c r="AM69" s="970"/>
      <c r="AN69" s="970"/>
      <c r="AO69" s="970"/>
      <c r="AP69" s="970" t="s">
        <v>538</v>
      </c>
      <c r="AQ69" s="970"/>
      <c r="AR69" s="970"/>
      <c r="AS69" s="970"/>
      <c r="AT69" s="970"/>
      <c r="AU69" s="970" t="s">
        <v>539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541</v>
      </c>
      <c r="C70" s="974"/>
      <c r="D70" s="974"/>
      <c r="E70" s="974"/>
      <c r="F70" s="974"/>
      <c r="G70" s="974"/>
      <c r="H70" s="974"/>
      <c r="I70" s="974"/>
      <c r="J70" s="974"/>
      <c r="K70" s="974"/>
      <c r="L70" s="974"/>
      <c r="M70" s="974"/>
      <c r="N70" s="974"/>
      <c r="O70" s="974"/>
      <c r="P70" s="975"/>
      <c r="Q70" s="976">
        <v>8795</v>
      </c>
      <c r="R70" s="970"/>
      <c r="S70" s="970"/>
      <c r="T70" s="970"/>
      <c r="U70" s="970"/>
      <c r="V70" s="970">
        <v>7320</v>
      </c>
      <c r="W70" s="970"/>
      <c r="X70" s="970"/>
      <c r="Y70" s="970"/>
      <c r="Z70" s="970"/>
      <c r="AA70" s="970">
        <v>14758</v>
      </c>
      <c r="AB70" s="970"/>
      <c r="AC70" s="970"/>
      <c r="AD70" s="970"/>
      <c r="AE70" s="970"/>
      <c r="AF70" s="970">
        <v>14785</v>
      </c>
      <c r="AG70" s="970"/>
      <c r="AH70" s="970"/>
      <c r="AI70" s="970"/>
      <c r="AJ70" s="970"/>
      <c r="AK70" s="970" t="s">
        <v>538</v>
      </c>
      <c r="AL70" s="970"/>
      <c r="AM70" s="970"/>
      <c r="AN70" s="970"/>
      <c r="AO70" s="970"/>
      <c r="AP70" s="970" t="s">
        <v>539</v>
      </c>
      <c r="AQ70" s="970"/>
      <c r="AR70" s="970"/>
      <c r="AS70" s="970"/>
      <c r="AT70" s="970"/>
      <c r="AU70" s="970" t="s">
        <v>538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542</v>
      </c>
      <c r="C71" s="974"/>
      <c r="D71" s="974"/>
      <c r="E71" s="974"/>
      <c r="F71" s="974"/>
      <c r="G71" s="974"/>
      <c r="H71" s="974"/>
      <c r="I71" s="974"/>
      <c r="J71" s="974"/>
      <c r="K71" s="974"/>
      <c r="L71" s="974"/>
      <c r="M71" s="974"/>
      <c r="N71" s="974"/>
      <c r="O71" s="974"/>
      <c r="P71" s="975"/>
      <c r="Q71" s="976">
        <v>952</v>
      </c>
      <c r="R71" s="970"/>
      <c r="S71" s="970"/>
      <c r="T71" s="970"/>
      <c r="U71" s="970"/>
      <c r="V71" s="970">
        <v>880</v>
      </c>
      <c r="W71" s="970"/>
      <c r="X71" s="970"/>
      <c r="Y71" s="970"/>
      <c r="Z71" s="970"/>
      <c r="AA71" s="970">
        <v>72</v>
      </c>
      <c r="AB71" s="970"/>
      <c r="AC71" s="970"/>
      <c r="AD71" s="970"/>
      <c r="AE71" s="970"/>
      <c r="AF71" s="970">
        <v>68</v>
      </c>
      <c r="AG71" s="970"/>
      <c r="AH71" s="970"/>
      <c r="AI71" s="970"/>
      <c r="AJ71" s="970"/>
      <c r="AK71" s="970" t="s">
        <v>538</v>
      </c>
      <c r="AL71" s="970"/>
      <c r="AM71" s="970"/>
      <c r="AN71" s="970"/>
      <c r="AO71" s="970"/>
      <c r="AP71" s="970">
        <v>2714</v>
      </c>
      <c r="AQ71" s="970"/>
      <c r="AR71" s="970"/>
      <c r="AS71" s="970"/>
      <c r="AT71" s="970"/>
      <c r="AU71" s="970">
        <v>273</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543</v>
      </c>
      <c r="C72" s="974"/>
      <c r="D72" s="974"/>
      <c r="E72" s="974"/>
      <c r="F72" s="974"/>
      <c r="G72" s="974"/>
      <c r="H72" s="974"/>
      <c r="I72" s="974"/>
      <c r="J72" s="974"/>
      <c r="K72" s="974"/>
      <c r="L72" s="974"/>
      <c r="M72" s="974"/>
      <c r="N72" s="974"/>
      <c r="O72" s="974"/>
      <c r="P72" s="975"/>
      <c r="Q72" s="976">
        <v>182</v>
      </c>
      <c r="R72" s="970"/>
      <c r="S72" s="970"/>
      <c r="T72" s="970"/>
      <c r="U72" s="970"/>
      <c r="V72" s="970">
        <v>148</v>
      </c>
      <c r="W72" s="970"/>
      <c r="X72" s="970"/>
      <c r="Y72" s="970"/>
      <c r="Z72" s="970"/>
      <c r="AA72" s="970">
        <v>34</v>
      </c>
      <c r="AB72" s="970"/>
      <c r="AC72" s="970"/>
      <c r="AD72" s="970"/>
      <c r="AE72" s="970"/>
      <c r="AF72" s="970">
        <v>34</v>
      </c>
      <c r="AG72" s="970"/>
      <c r="AH72" s="970"/>
      <c r="AI72" s="970"/>
      <c r="AJ72" s="970"/>
      <c r="AK72" s="970" t="s">
        <v>538</v>
      </c>
      <c r="AL72" s="970"/>
      <c r="AM72" s="970"/>
      <c r="AN72" s="970"/>
      <c r="AO72" s="970"/>
      <c r="AP72" s="970" t="s">
        <v>538</v>
      </c>
      <c r="AQ72" s="970"/>
      <c r="AR72" s="970"/>
      <c r="AS72" s="970"/>
      <c r="AT72" s="970"/>
      <c r="AU72" s="970" t="s">
        <v>538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544</v>
      </c>
      <c r="C73" s="974"/>
      <c r="D73" s="974"/>
      <c r="E73" s="974"/>
      <c r="F73" s="974"/>
      <c r="G73" s="974"/>
      <c r="H73" s="974"/>
      <c r="I73" s="974"/>
      <c r="J73" s="974"/>
      <c r="K73" s="974"/>
      <c r="L73" s="974"/>
      <c r="M73" s="974"/>
      <c r="N73" s="974"/>
      <c r="O73" s="974"/>
      <c r="P73" s="975"/>
      <c r="Q73" s="976">
        <v>14661</v>
      </c>
      <c r="R73" s="970"/>
      <c r="S73" s="970"/>
      <c r="T73" s="970"/>
      <c r="U73" s="970"/>
      <c r="V73" s="970">
        <v>14282</v>
      </c>
      <c r="W73" s="970"/>
      <c r="X73" s="970"/>
      <c r="Y73" s="970"/>
      <c r="Z73" s="970"/>
      <c r="AA73" s="970">
        <v>379</v>
      </c>
      <c r="AB73" s="970"/>
      <c r="AC73" s="970"/>
      <c r="AD73" s="970"/>
      <c r="AE73" s="970"/>
      <c r="AF73" s="970">
        <v>379</v>
      </c>
      <c r="AG73" s="970"/>
      <c r="AH73" s="970"/>
      <c r="AI73" s="970"/>
      <c r="AJ73" s="970"/>
      <c r="AK73" s="970" t="s">
        <v>539</v>
      </c>
      <c r="AL73" s="970"/>
      <c r="AM73" s="970"/>
      <c r="AN73" s="970"/>
      <c r="AO73" s="970"/>
      <c r="AP73" s="970" t="s">
        <v>538</v>
      </c>
      <c r="AQ73" s="970"/>
      <c r="AR73" s="970"/>
      <c r="AS73" s="970"/>
      <c r="AT73" s="970"/>
      <c r="AU73" s="970" t="s">
        <v>539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548</v>
      </c>
      <c r="C74" s="974"/>
      <c r="D74" s="974"/>
      <c r="E74" s="974"/>
      <c r="F74" s="974"/>
      <c r="G74" s="974"/>
      <c r="H74" s="974"/>
      <c r="I74" s="974"/>
      <c r="J74" s="974"/>
      <c r="K74" s="974"/>
      <c r="L74" s="974"/>
      <c r="M74" s="974"/>
      <c r="N74" s="974"/>
      <c r="O74" s="974"/>
      <c r="P74" s="975"/>
      <c r="Q74" s="976">
        <v>146190</v>
      </c>
      <c r="R74" s="970"/>
      <c r="S74" s="970"/>
      <c r="T74" s="970"/>
      <c r="U74" s="970"/>
      <c r="V74" s="970">
        <v>144445</v>
      </c>
      <c r="W74" s="970"/>
      <c r="X74" s="970"/>
      <c r="Y74" s="970"/>
      <c r="Z74" s="970"/>
      <c r="AA74" s="970">
        <v>1745</v>
      </c>
      <c r="AB74" s="970"/>
      <c r="AC74" s="970"/>
      <c r="AD74" s="970"/>
      <c r="AE74" s="970"/>
      <c r="AF74" s="970">
        <v>1745</v>
      </c>
      <c r="AG74" s="970"/>
      <c r="AH74" s="970"/>
      <c r="AI74" s="970"/>
      <c r="AJ74" s="970"/>
      <c r="AK74" s="970" t="s">
        <v>538</v>
      </c>
      <c r="AL74" s="970"/>
      <c r="AM74" s="970"/>
      <c r="AN74" s="970"/>
      <c r="AO74" s="970"/>
      <c r="AP74" s="970" t="s">
        <v>539</v>
      </c>
      <c r="AQ74" s="970"/>
      <c r="AR74" s="970"/>
      <c r="AS74" s="970"/>
      <c r="AT74" s="970"/>
      <c r="AU74" s="970" t="s">
        <v>538</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545</v>
      </c>
      <c r="C75" s="974"/>
      <c r="D75" s="974"/>
      <c r="E75" s="974"/>
      <c r="F75" s="974"/>
      <c r="G75" s="974"/>
      <c r="H75" s="974"/>
      <c r="I75" s="974"/>
      <c r="J75" s="974"/>
      <c r="K75" s="974"/>
      <c r="L75" s="974"/>
      <c r="M75" s="974"/>
      <c r="N75" s="974"/>
      <c r="O75" s="974"/>
      <c r="P75" s="975"/>
      <c r="Q75" s="977">
        <v>2095</v>
      </c>
      <c r="R75" s="978"/>
      <c r="S75" s="978"/>
      <c r="T75" s="978"/>
      <c r="U75" s="979"/>
      <c r="V75" s="980">
        <v>2047</v>
      </c>
      <c r="W75" s="978"/>
      <c r="X75" s="978"/>
      <c r="Y75" s="978"/>
      <c r="Z75" s="979"/>
      <c r="AA75" s="980">
        <v>48</v>
      </c>
      <c r="AB75" s="978"/>
      <c r="AC75" s="978"/>
      <c r="AD75" s="978"/>
      <c r="AE75" s="979"/>
      <c r="AF75" s="980">
        <v>48</v>
      </c>
      <c r="AG75" s="978"/>
      <c r="AH75" s="978"/>
      <c r="AI75" s="978"/>
      <c r="AJ75" s="979"/>
      <c r="AK75" s="980" t="s">
        <v>546</v>
      </c>
      <c r="AL75" s="978"/>
      <c r="AM75" s="978"/>
      <c r="AN75" s="978"/>
      <c r="AO75" s="979"/>
      <c r="AP75" s="980">
        <v>1640</v>
      </c>
      <c r="AQ75" s="978"/>
      <c r="AR75" s="978"/>
      <c r="AS75" s="978"/>
      <c r="AT75" s="979"/>
      <c r="AU75" s="980">
        <v>397</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17065</v>
      </c>
      <c r="AG88" s="958"/>
      <c r="AH88" s="958"/>
      <c r="AI88" s="958"/>
      <c r="AJ88" s="958"/>
      <c r="AK88" s="962"/>
      <c r="AL88" s="962"/>
      <c r="AM88" s="962"/>
      <c r="AN88" s="962"/>
      <c r="AO88" s="962"/>
      <c r="AP88" s="958">
        <v>4354</v>
      </c>
      <c r="AQ88" s="958"/>
      <c r="AR88" s="958"/>
      <c r="AS88" s="958"/>
      <c r="AT88" s="958"/>
      <c r="AU88" s="958">
        <v>670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287</v>
      </c>
      <c r="AG109" s="893"/>
      <c r="AH109" s="893"/>
      <c r="AI109" s="893"/>
      <c r="AJ109" s="894"/>
      <c r="AK109" s="895" t="s">
        <v>286</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287</v>
      </c>
      <c r="BW109" s="893"/>
      <c r="BX109" s="893"/>
      <c r="BY109" s="893"/>
      <c r="BZ109" s="894"/>
      <c r="CA109" s="895" t="s">
        <v>286</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287</v>
      </c>
      <c r="DM109" s="893"/>
      <c r="DN109" s="893"/>
      <c r="DO109" s="893"/>
      <c r="DP109" s="894"/>
      <c r="DQ109" s="895" t="s">
        <v>286</v>
      </c>
      <c r="DR109" s="893"/>
      <c r="DS109" s="893"/>
      <c r="DT109" s="893"/>
      <c r="DU109" s="894"/>
      <c r="DV109" s="895" t="s">
        <v>404</v>
      </c>
      <c r="DW109" s="893"/>
      <c r="DX109" s="893"/>
      <c r="DY109" s="893"/>
      <c r="DZ109" s="924"/>
    </row>
    <row r="110" spans="1:131" s="199" customFormat="1" ht="26.25" customHeight="1" x14ac:dyDescent="0.15">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1168599</v>
      </c>
      <c r="AB110" s="886"/>
      <c r="AC110" s="886"/>
      <c r="AD110" s="886"/>
      <c r="AE110" s="887"/>
      <c r="AF110" s="888">
        <v>1220486</v>
      </c>
      <c r="AG110" s="886"/>
      <c r="AH110" s="886"/>
      <c r="AI110" s="886"/>
      <c r="AJ110" s="887"/>
      <c r="AK110" s="888">
        <v>1269950</v>
      </c>
      <c r="AL110" s="886"/>
      <c r="AM110" s="886"/>
      <c r="AN110" s="886"/>
      <c r="AO110" s="887"/>
      <c r="AP110" s="889">
        <v>18.3</v>
      </c>
      <c r="AQ110" s="890"/>
      <c r="AR110" s="890"/>
      <c r="AS110" s="890"/>
      <c r="AT110" s="891"/>
      <c r="AU110" s="925" t="s">
        <v>61</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13968945</v>
      </c>
      <c r="BR110" s="833"/>
      <c r="BS110" s="833"/>
      <c r="BT110" s="833"/>
      <c r="BU110" s="833"/>
      <c r="BV110" s="833">
        <v>14096282</v>
      </c>
      <c r="BW110" s="833"/>
      <c r="BX110" s="833"/>
      <c r="BY110" s="833"/>
      <c r="BZ110" s="833"/>
      <c r="CA110" s="833">
        <v>14052140</v>
      </c>
      <c r="CB110" s="833"/>
      <c r="CC110" s="833"/>
      <c r="CD110" s="833"/>
      <c r="CE110" s="833"/>
      <c r="CF110" s="857">
        <v>202.1</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v>3343261</v>
      </c>
      <c r="BR111" s="805"/>
      <c r="BS111" s="805"/>
      <c r="BT111" s="805"/>
      <c r="BU111" s="805"/>
      <c r="BV111" s="805">
        <v>3353248</v>
      </c>
      <c r="BW111" s="805"/>
      <c r="BX111" s="805"/>
      <c r="BY111" s="805"/>
      <c r="BZ111" s="805"/>
      <c r="CA111" s="805">
        <v>3118644</v>
      </c>
      <c r="CB111" s="805"/>
      <c r="CC111" s="805"/>
      <c r="CD111" s="805"/>
      <c r="CE111" s="805"/>
      <c r="CF111" s="866">
        <v>44.8</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13000007</v>
      </c>
      <c r="BR112" s="805"/>
      <c r="BS112" s="805"/>
      <c r="BT112" s="805"/>
      <c r="BU112" s="805"/>
      <c r="BV112" s="805">
        <v>12764749</v>
      </c>
      <c r="BW112" s="805"/>
      <c r="BX112" s="805"/>
      <c r="BY112" s="805"/>
      <c r="BZ112" s="805"/>
      <c r="CA112" s="805">
        <v>12607757</v>
      </c>
      <c r="CB112" s="805"/>
      <c r="CC112" s="805"/>
      <c r="CD112" s="805"/>
      <c r="CE112" s="805"/>
      <c r="CF112" s="866">
        <v>181.3</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874379</v>
      </c>
      <c r="AB113" s="914"/>
      <c r="AC113" s="914"/>
      <c r="AD113" s="914"/>
      <c r="AE113" s="915"/>
      <c r="AF113" s="916">
        <v>972016</v>
      </c>
      <c r="AG113" s="914"/>
      <c r="AH113" s="914"/>
      <c r="AI113" s="914"/>
      <c r="AJ113" s="915"/>
      <c r="AK113" s="916">
        <v>953367</v>
      </c>
      <c r="AL113" s="914"/>
      <c r="AM113" s="914"/>
      <c r="AN113" s="914"/>
      <c r="AO113" s="915"/>
      <c r="AP113" s="917">
        <v>13.7</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658136</v>
      </c>
      <c r="BR113" s="805"/>
      <c r="BS113" s="805"/>
      <c r="BT113" s="805"/>
      <c r="BU113" s="805"/>
      <c r="BV113" s="805">
        <v>726707</v>
      </c>
      <c r="BW113" s="805"/>
      <c r="BX113" s="805"/>
      <c r="BY113" s="805"/>
      <c r="BZ113" s="805"/>
      <c r="CA113" s="805">
        <v>670363</v>
      </c>
      <c r="CB113" s="805"/>
      <c r="CC113" s="805"/>
      <c r="CD113" s="805"/>
      <c r="CE113" s="805"/>
      <c r="CF113" s="866">
        <v>9.6</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87620</v>
      </c>
      <c r="AB114" s="768"/>
      <c r="AC114" s="768"/>
      <c r="AD114" s="768"/>
      <c r="AE114" s="769"/>
      <c r="AF114" s="770">
        <v>74643</v>
      </c>
      <c r="AG114" s="768"/>
      <c r="AH114" s="768"/>
      <c r="AI114" s="768"/>
      <c r="AJ114" s="769"/>
      <c r="AK114" s="770">
        <v>86738</v>
      </c>
      <c r="AL114" s="768"/>
      <c r="AM114" s="768"/>
      <c r="AN114" s="768"/>
      <c r="AO114" s="769"/>
      <c r="AP114" s="815">
        <v>1.2</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2281129</v>
      </c>
      <c r="BR114" s="805"/>
      <c r="BS114" s="805"/>
      <c r="BT114" s="805"/>
      <c r="BU114" s="805"/>
      <c r="BV114" s="805">
        <v>2124476</v>
      </c>
      <c r="BW114" s="805"/>
      <c r="BX114" s="805"/>
      <c r="BY114" s="805"/>
      <c r="BZ114" s="805"/>
      <c r="CA114" s="805">
        <v>2084694</v>
      </c>
      <c r="CB114" s="805"/>
      <c r="CC114" s="805"/>
      <c r="CD114" s="805"/>
      <c r="CE114" s="805"/>
      <c r="CF114" s="866">
        <v>30</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77000</v>
      </c>
      <c r="AB115" s="914"/>
      <c r="AC115" s="914"/>
      <c r="AD115" s="914"/>
      <c r="AE115" s="915"/>
      <c r="AF115" s="916">
        <v>123885</v>
      </c>
      <c r="AG115" s="914"/>
      <c r="AH115" s="914"/>
      <c r="AI115" s="914"/>
      <c r="AJ115" s="915"/>
      <c r="AK115" s="916">
        <v>107099</v>
      </c>
      <c r="AL115" s="914"/>
      <c r="AM115" s="914"/>
      <c r="AN115" s="914"/>
      <c r="AO115" s="915"/>
      <c r="AP115" s="917">
        <v>1.5</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v>2580</v>
      </c>
      <c r="BW115" s="805"/>
      <c r="BX115" s="805"/>
      <c r="BY115" s="805"/>
      <c r="BZ115" s="805"/>
      <c r="CA115" s="805" t="s">
        <v>112</v>
      </c>
      <c r="CB115" s="805"/>
      <c r="CC115" s="805"/>
      <c r="CD115" s="805"/>
      <c r="CE115" s="805"/>
      <c r="CF115" s="866" t="s">
        <v>112</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2956702</v>
      </c>
      <c r="DH115" s="768"/>
      <c r="DI115" s="768"/>
      <c r="DJ115" s="768"/>
      <c r="DK115" s="769"/>
      <c r="DL115" s="770">
        <v>3024773</v>
      </c>
      <c r="DM115" s="768"/>
      <c r="DN115" s="768"/>
      <c r="DO115" s="768"/>
      <c r="DP115" s="769"/>
      <c r="DQ115" s="770">
        <v>2840507</v>
      </c>
      <c r="DR115" s="768"/>
      <c r="DS115" s="768"/>
      <c r="DT115" s="768"/>
      <c r="DU115" s="769"/>
      <c r="DV115" s="815">
        <v>40.799999999999997</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894</v>
      </c>
      <c r="AB116" s="768"/>
      <c r="AC116" s="768"/>
      <c r="AD116" s="768"/>
      <c r="AE116" s="769"/>
      <c r="AF116" s="770">
        <v>607</v>
      </c>
      <c r="AG116" s="768"/>
      <c r="AH116" s="768"/>
      <c r="AI116" s="768"/>
      <c r="AJ116" s="769"/>
      <c r="AK116" s="770">
        <v>370</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378067</v>
      </c>
      <c r="DH116" s="768"/>
      <c r="DI116" s="768"/>
      <c r="DJ116" s="768"/>
      <c r="DK116" s="769"/>
      <c r="DL116" s="770">
        <v>324218</v>
      </c>
      <c r="DM116" s="768"/>
      <c r="DN116" s="768"/>
      <c r="DO116" s="768"/>
      <c r="DP116" s="769"/>
      <c r="DQ116" s="770">
        <v>276909</v>
      </c>
      <c r="DR116" s="768"/>
      <c r="DS116" s="768"/>
      <c r="DT116" s="768"/>
      <c r="DU116" s="769"/>
      <c r="DV116" s="815">
        <v>4</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2208492</v>
      </c>
      <c r="AB117" s="900"/>
      <c r="AC117" s="900"/>
      <c r="AD117" s="900"/>
      <c r="AE117" s="901"/>
      <c r="AF117" s="902">
        <v>2391637</v>
      </c>
      <c r="AG117" s="900"/>
      <c r="AH117" s="900"/>
      <c r="AI117" s="900"/>
      <c r="AJ117" s="901"/>
      <c r="AK117" s="902">
        <v>2417524</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287</v>
      </c>
      <c r="AG118" s="893"/>
      <c r="AH118" s="893"/>
      <c r="AI118" s="893"/>
      <c r="AJ118" s="894"/>
      <c r="AK118" s="895" t="s">
        <v>286</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434</v>
      </c>
      <c r="BP119" s="869"/>
      <c r="BQ119" s="873">
        <v>33251478</v>
      </c>
      <c r="BR119" s="836"/>
      <c r="BS119" s="836"/>
      <c r="BT119" s="836"/>
      <c r="BU119" s="836"/>
      <c r="BV119" s="836">
        <v>33068042</v>
      </c>
      <c r="BW119" s="836"/>
      <c r="BX119" s="836"/>
      <c r="BY119" s="836"/>
      <c r="BZ119" s="836"/>
      <c r="CA119" s="836">
        <v>32533598</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8492</v>
      </c>
      <c r="DH119" s="751"/>
      <c r="DI119" s="751"/>
      <c r="DJ119" s="751"/>
      <c r="DK119" s="752"/>
      <c r="DL119" s="753">
        <v>4257</v>
      </c>
      <c r="DM119" s="751"/>
      <c r="DN119" s="751"/>
      <c r="DO119" s="751"/>
      <c r="DP119" s="752"/>
      <c r="DQ119" s="753">
        <v>1228</v>
      </c>
      <c r="DR119" s="751"/>
      <c r="DS119" s="751"/>
      <c r="DT119" s="751"/>
      <c r="DU119" s="752"/>
      <c r="DV119" s="839">
        <v>0</v>
      </c>
      <c r="DW119" s="840"/>
      <c r="DX119" s="840"/>
      <c r="DY119" s="840"/>
      <c r="DZ119" s="841"/>
    </row>
    <row r="120" spans="1:130" s="199" customFormat="1" ht="26.25" customHeight="1" x14ac:dyDescent="0.15">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1593696</v>
      </c>
      <c r="BR120" s="833"/>
      <c r="BS120" s="833"/>
      <c r="BT120" s="833"/>
      <c r="BU120" s="833"/>
      <c r="BV120" s="833">
        <v>1582442</v>
      </c>
      <c r="BW120" s="833"/>
      <c r="BX120" s="833"/>
      <c r="BY120" s="833"/>
      <c r="BZ120" s="833"/>
      <c r="CA120" s="833">
        <v>1647411</v>
      </c>
      <c r="CB120" s="833"/>
      <c r="CC120" s="833"/>
      <c r="CD120" s="833"/>
      <c r="CE120" s="833"/>
      <c r="CF120" s="857">
        <v>23.7</v>
      </c>
      <c r="CG120" s="858"/>
      <c r="CH120" s="858"/>
      <c r="CI120" s="858"/>
      <c r="CJ120" s="858"/>
      <c r="CK120" s="859" t="s">
        <v>438</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11288676</v>
      </c>
      <c r="DH120" s="833"/>
      <c r="DI120" s="833"/>
      <c r="DJ120" s="833"/>
      <c r="DK120" s="833"/>
      <c r="DL120" s="833">
        <v>11143933</v>
      </c>
      <c r="DM120" s="833"/>
      <c r="DN120" s="833"/>
      <c r="DO120" s="833"/>
      <c r="DP120" s="833"/>
      <c r="DQ120" s="833">
        <v>11041696</v>
      </c>
      <c r="DR120" s="833"/>
      <c r="DS120" s="833"/>
      <c r="DT120" s="833"/>
      <c r="DU120" s="833"/>
      <c r="DV120" s="834">
        <v>158.80000000000001</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188158</v>
      </c>
      <c r="BR121" s="805"/>
      <c r="BS121" s="805"/>
      <c r="BT121" s="805"/>
      <c r="BU121" s="805"/>
      <c r="BV121" s="805">
        <v>2401302</v>
      </c>
      <c r="BW121" s="805"/>
      <c r="BX121" s="805"/>
      <c r="BY121" s="805"/>
      <c r="BZ121" s="805"/>
      <c r="CA121" s="805">
        <v>2417026</v>
      </c>
      <c r="CB121" s="805"/>
      <c r="CC121" s="805"/>
      <c r="CD121" s="805"/>
      <c r="CE121" s="805"/>
      <c r="CF121" s="866">
        <v>34.799999999999997</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1251048</v>
      </c>
      <c r="DH121" s="805"/>
      <c r="DI121" s="805"/>
      <c r="DJ121" s="805"/>
      <c r="DK121" s="805"/>
      <c r="DL121" s="805">
        <v>1156936</v>
      </c>
      <c r="DM121" s="805"/>
      <c r="DN121" s="805"/>
      <c r="DO121" s="805"/>
      <c r="DP121" s="805"/>
      <c r="DQ121" s="805">
        <v>1060540</v>
      </c>
      <c r="DR121" s="805"/>
      <c r="DS121" s="805"/>
      <c r="DT121" s="805"/>
      <c r="DU121" s="805"/>
      <c r="DV121" s="782">
        <v>15.3</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17763003</v>
      </c>
      <c r="BR122" s="836"/>
      <c r="BS122" s="836"/>
      <c r="BT122" s="836"/>
      <c r="BU122" s="836"/>
      <c r="BV122" s="836">
        <v>17658176</v>
      </c>
      <c r="BW122" s="836"/>
      <c r="BX122" s="836"/>
      <c r="BY122" s="836"/>
      <c r="BZ122" s="836"/>
      <c r="CA122" s="836">
        <v>17531829</v>
      </c>
      <c r="CB122" s="836"/>
      <c r="CC122" s="836"/>
      <c r="CD122" s="836"/>
      <c r="CE122" s="836"/>
      <c r="CF122" s="837">
        <v>252.1</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460283</v>
      </c>
      <c r="DH122" s="805"/>
      <c r="DI122" s="805"/>
      <c r="DJ122" s="805"/>
      <c r="DK122" s="805"/>
      <c r="DL122" s="805">
        <v>463880</v>
      </c>
      <c r="DM122" s="805"/>
      <c r="DN122" s="805"/>
      <c r="DO122" s="805"/>
      <c r="DP122" s="805"/>
      <c r="DQ122" s="805">
        <v>505521</v>
      </c>
      <c r="DR122" s="805"/>
      <c r="DS122" s="805"/>
      <c r="DT122" s="805"/>
      <c r="DU122" s="805"/>
      <c r="DV122" s="782">
        <v>7.3</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442</v>
      </c>
      <c r="BP123" s="869"/>
      <c r="BQ123" s="823">
        <v>19544857</v>
      </c>
      <c r="BR123" s="824"/>
      <c r="BS123" s="824"/>
      <c r="BT123" s="824"/>
      <c r="BU123" s="824"/>
      <c r="BV123" s="824">
        <v>21641920</v>
      </c>
      <c r="BW123" s="824"/>
      <c r="BX123" s="824"/>
      <c r="BY123" s="824"/>
      <c r="BZ123" s="824"/>
      <c r="CA123" s="824">
        <v>21596266</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199.9</v>
      </c>
      <c r="BR124" s="822"/>
      <c r="BS124" s="822"/>
      <c r="BT124" s="822"/>
      <c r="BU124" s="822"/>
      <c r="BV124" s="822">
        <v>164.4</v>
      </c>
      <c r="BW124" s="822"/>
      <c r="BX124" s="822"/>
      <c r="BY124" s="822"/>
      <c r="BZ124" s="822"/>
      <c r="CA124" s="822">
        <v>157.19999999999999</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77000</v>
      </c>
      <c r="AB126" s="768"/>
      <c r="AC126" s="768"/>
      <c r="AD126" s="768"/>
      <c r="AE126" s="769"/>
      <c r="AF126" s="770">
        <v>123885</v>
      </c>
      <c r="AG126" s="768"/>
      <c r="AH126" s="768"/>
      <c r="AI126" s="768"/>
      <c r="AJ126" s="769"/>
      <c r="AK126" s="770">
        <v>107099</v>
      </c>
      <c r="AL126" s="768"/>
      <c r="AM126" s="768"/>
      <c r="AN126" s="768"/>
      <c r="AO126" s="769"/>
      <c r="AP126" s="815">
        <v>1.5</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v>2580</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21035</v>
      </c>
      <c r="AB128" s="789"/>
      <c r="AC128" s="789"/>
      <c r="AD128" s="789"/>
      <c r="AE128" s="790"/>
      <c r="AF128" s="791">
        <v>10284</v>
      </c>
      <c r="AG128" s="789"/>
      <c r="AH128" s="789"/>
      <c r="AI128" s="789"/>
      <c r="AJ128" s="790"/>
      <c r="AK128" s="791">
        <v>31519</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112</v>
      </c>
      <c r="BG128" s="775"/>
      <c r="BH128" s="775"/>
      <c r="BI128" s="775"/>
      <c r="BJ128" s="775"/>
      <c r="BK128" s="775"/>
      <c r="BL128" s="798"/>
      <c r="BM128" s="774">
        <v>13.68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8105865</v>
      </c>
      <c r="AB129" s="768"/>
      <c r="AC129" s="768"/>
      <c r="AD129" s="768"/>
      <c r="AE129" s="769"/>
      <c r="AF129" s="770">
        <v>8270280</v>
      </c>
      <c r="AG129" s="768"/>
      <c r="AH129" s="768"/>
      <c r="AI129" s="768"/>
      <c r="AJ129" s="769"/>
      <c r="AK129" s="770">
        <v>8279728</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112</v>
      </c>
      <c r="BG129" s="758"/>
      <c r="BH129" s="758"/>
      <c r="BI129" s="758"/>
      <c r="BJ129" s="758"/>
      <c r="BK129" s="758"/>
      <c r="BL129" s="759"/>
      <c r="BM129" s="757">
        <v>18.68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1251672</v>
      </c>
      <c r="AB130" s="768"/>
      <c r="AC130" s="768"/>
      <c r="AD130" s="768"/>
      <c r="AE130" s="769"/>
      <c r="AF130" s="770">
        <v>1323895</v>
      </c>
      <c r="AG130" s="768"/>
      <c r="AH130" s="768"/>
      <c r="AI130" s="768"/>
      <c r="AJ130" s="769"/>
      <c r="AK130" s="770">
        <v>1325928</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14.7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6854193</v>
      </c>
      <c r="AB131" s="751"/>
      <c r="AC131" s="751"/>
      <c r="AD131" s="751"/>
      <c r="AE131" s="752"/>
      <c r="AF131" s="753">
        <v>6946385</v>
      </c>
      <c r="AG131" s="751"/>
      <c r="AH131" s="751"/>
      <c r="AI131" s="751"/>
      <c r="AJ131" s="752"/>
      <c r="AK131" s="753">
        <v>6953800</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157.19999999999999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13.65273782</v>
      </c>
      <c r="AB132" s="731"/>
      <c r="AC132" s="731"/>
      <c r="AD132" s="731"/>
      <c r="AE132" s="732"/>
      <c r="AF132" s="733">
        <v>15.223141249999999</v>
      </c>
      <c r="AG132" s="731"/>
      <c r="AH132" s="731"/>
      <c r="AI132" s="731"/>
      <c r="AJ132" s="732"/>
      <c r="AK132" s="733">
        <v>15.24457131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14.7</v>
      </c>
      <c r="AB133" s="710"/>
      <c r="AC133" s="710"/>
      <c r="AD133" s="710"/>
      <c r="AE133" s="711"/>
      <c r="AF133" s="709">
        <v>14.3</v>
      </c>
      <c r="AG133" s="710"/>
      <c r="AH133" s="710"/>
      <c r="AI133" s="710"/>
      <c r="AJ133" s="711"/>
      <c r="AK133" s="709">
        <v>14.7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2" t="s">
        <v>470</v>
      </c>
      <c r="L7" s="256"/>
      <c r="M7" s="257" t="s">
        <v>471</v>
      </c>
      <c r="N7" s="258"/>
    </row>
    <row r="8" spans="1:16" x14ac:dyDescent="0.15">
      <c r="A8" s="250"/>
      <c r="B8" s="246"/>
      <c r="C8" s="246"/>
      <c r="D8" s="246"/>
      <c r="E8" s="246"/>
      <c r="F8" s="246"/>
      <c r="G8" s="259"/>
      <c r="H8" s="260"/>
      <c r="I8" s="260"/>
      <c r="J8" s="261"/>
      <c r="K8" s="1123"/>
      <c r="L8" s="262" t="s">
        <v>472</v>
      </c>
      <c r="M8" s="263" t="s">
        <v>473</v>
      </c>
      <c r="N8" s="264" t="s">
        <v>474</v>
      </c>
    </row>
    <row r="9" spans="1:16" x14ac:dyDescent="0.15">
      <c r="A9" s="250"/>
      <c r="B9" s="246"/>
      <c r="C9" s="246"/>
      <c r="D9" s="246"/>
      <c r="E9" s="246"/>
      <c r="F9" s="246"/>
      <c r="G9" s="1136" t="s">
        <v>475</v>
      </c>
      <c r="H9" s="1137"/>
      <c r="I9" s="1137"/>
      <c r="J9" s="1138"/>
      <c r="K9" s="265">
        <v>1912584</v>
      </c>
      <c r="L9" s="266">
        <v>62206</v>
      </c>
      <c r="M9" s="267">
        <v>68135</v>
      </c>
      <c r="N9" s="268">
        <v>-8.6999999999999993</v>
      </c>
    </row>
    <row r="10" spans="1:16" x14ac:dyDescent="0.15">
      <c r="A10" s="250"/>
      <c r="B10" s="246"/>
      <c r="C10" s="246"/>
      <c r="D10" s="246"/>
      <c r="E10" s="246"/>
      <c r="F10" s="246"/>
      <c r="G10" s="1136" t="s">
        <v>476</v>
      </c>
      <c r="H10" s="1137"/>
      <c r="I10" s="1137"/>
      <c r="J10" s="1138"/>
      <c r="K10" s="269">
        <v>171257</v>
      </c>
      <c r="L10" s="270">
        <v>5570</v>
      </c>
      <c r="M10" s="271">
        <v>7843</v>
      </c>
      <c r="N10" s="272">
        <v>-29</v>
      </c>
    </row>
    <row r="11" spans="1:16" ht="13.5" customHeight="1" x14ac:dyDescent="0.15">
      <c r="A11" s="250"/>
      <c r="B11" s="246"/>
      <c r="C11" s="246"/>
      <c r="D11" s="246"/>
      <c r="E11" s="246"/>
      <c r="F11" s="246"/>
      <c r="G11" s="1136" t="s">
        <v>477</v>
      </c>
      <c r="H11" s="1137"/>
      <c r="I11" s="1137"/>
      <c r="J11" s="1138"/>
      <c r="K11" s="269">
        <v>373594</v>
      </c>
      <c r="L11" s="270">
        <v>12151</v>
      </c>
      <c r="M11" s="271">
        <v>8431</v>
      </c>
      <c r="N11" s="272">
        <v>44.1</v>
      </c>
    </row>
    <row r="12" spans="1:16" ht="13.5" customHeight="1" x14ac:dyDescent="0.15">
      <c r="A12" s="250"/>
      <c r="B12" s="246"/>
      <c r="C12" s="246"/>
      <c r="D12" s="246"/>
      <c r="E12" s="246"/>
      <c r="F12" s="246"/>
      <c r="G12" s="1136" t="s">
        <v>478</v>
      </c>
      <c r="H12" s="1137"/>
      <c r="I12" s="1137"/>
      <c r="J12" s="1138"/>
      <c r="K12" s="269">
        <v>5298</v>
      </c>
      <c r="L12" s="270">
        <v>172</v>
      </c>
      <c r="M12" s="271">
        <v>1146</v>
      </c>
      <c r="N12" s="272">
        <v>-85</v>
      </c>
    </row>
    <row r="13" spans="1:16" ht="13.5" customHeight="1" x14ac:dyDescent="0.15">
      <c r="A13" s="250"/>
      <c r="B13" s="246"/>
      <c r="C13" s="246"/>
      <c r="D13" s="246"/>
      <c r="E13" s="246"/>
      <c r="F13" s="246"/>
      <c r="G13" s="1136" t="s">
        <v>479</v>
      </c>
      <c r="H13" s="1137"/>
      <c r="I13" s="1137"/>
      <c r="J13" s="1138"/>
      <c r="K13" s="269" t="s">
        <v>480</v>
      </c>
      <c r="L13" s="270" t="s">
        <v>480</v>
      </c>
      <c r="M13" s="271">
        <v>13</v>
      </c>
      <c r="N13" s="272" t="s">
        <v>480</v>
      </c>
    </row>
    <row r="14" spans="1:16" ht="13.5" customHeight="1" x14ac:dyDescent="0.15">
      <c r="A14" s="250"/>
      <c r="B14" s="246"/>
      <c r="C14" s="246"/>
      <c r="D14" s="246"/>
      <c r="E14" s="246"/>
      <c r="F14" s="246"/>
      <c r="G14" s="1136" t="s">
        <v>481</v>
      </c>
      <c r="H14" s="1137"/>
      <c r="I14" s="1137"/>
      <c r="J14" s="1138"/>
      <c r="K14" s="269">
        <v>87100</v>
      </c>
      <c r="L14" s="270">
        <v>2833</v>
      </c>
      <c r="M14" s="271">
        <v>2999</v>
      </c>
      <c r="N14" s="272">
        <v>-5.5</v>
      </c>
    </row>
    <row r="15" spans="1:16" ht="13.5" customHeight="1" x14ac:dyDescent="0.15">
      <c r="A15" s="250"/>
      <c r="B15" s="246"/>
      <c r="C15" s="246"/>
      <c r="D15" s="246"/>
      <c r="E15" s="246"/>
      <c r="F15" s="246"/>
      <c r="G15" s="1136" t="s">
        <v>482</v>
      </c>
      <c r="H15" s="1137"/>
      <c r="I15" s="1137"/>
      <c r="J15" s="1138"/>
      <c r="K15" s="269">
        <v>37474</v>
      </c>
      <c r="L15" s="270">
        <v>1219</v>
      </c>
      <c r="M15" s="271">
        <v>1559</v>
      </c>
      <c r="N15" s="272">
        <v>-21.8</v>
      </c>
    </row>
    <row r="16" spans="1:16" x14ac:dyDescent="0.15">
      <c r="A16" s="250"/>
      <c r="B16" s="246"/>
      <c r="C16" s="246"/>
      <c r="D16" s="246"/>
      <c r="E16" s="246"/>
      <c r="F16" s="246"/>
      <c r="G16" s="1139" t="s">
        <v>483</v>
      </c>
      <c r="H16" s="1140"/>
      <c r="I16" s="1140"/>
      <c r="J16" s="1141"/>
      <c r="K16" s="270">
        <v>-229671</v>
      </c>
      <c r="L16" s="270">
        <v>-7470</v>
      </c>
      <c r="M16" s="271">
        <v>-6577</v>
      </c>
      <c r="N16" s="272">
        <v>13.6</v>
      </c>
    </row>
    <row r="17" spans="1:16" x14ac:dyDescent="0.15">
      <c r="A17" s="250"/>
      <c r="B17" s="246"/>
      <c r="C17" s="246"/>
      <c r="D17" s="246"/>
      <c r="E17" s="246"/>
      <c r="F17" s="246"/>
      <c r="G17" s="1139" t="s">
        <v>170</v>
      </c>
      <c r="H17" s="1140"/>
      <c r="I17" s="1140"/>
      <c r="J17" s="1141"/>
      <c r="K17" s="270">
        <v>2357636</v>
      </c>
      <c r="L17" s="270">
        <v>76681</v>
      </c>
      <c r="M17" s="271">
        <v>83548</v>
      </c>
      <c r="N17" s="272">
        <v>-8.1999999999999993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3" t="s">
        <v>488</v>
      </c>
      <c r="H21" s="1134"/>
      <c r="I21" s="1134"/>
      <c r="J21" s="1135"/>
      <c r="K21" s="282">
        <v>7.45</v>
      </c>
      <c r="L21" s="283">
        <v>8.0299999999999994</v>
      </c>
      <c r="M21" s="284">
        <v>-0.57999999999999996</v>
      </c>
      <c r="N21" s="251"/>
      <c r="O21" s="285"/>
      <c r="P21" s="281"/>
    </row>
    <row r="22" spans="1:16" s="286" customFormat="1" x14ac:dyDescent="0.15">
      <c r="A22" s="281"/>
      <c r="B22" s="251"/>
      <c r="C22" s="251"/>
      <c r="D22" s="251"/>
      <c r="E22" s="251"/>
      <c r="F22" s="251"/>
      <c r="G22" s="1133" t="s">
        <v>489</v>
      </c>
      <c r="H22" s="1134"/>
      <c r="I22" s="1134"/>
      <c r="J22" s="1135"/>
      <c r="K22" s="287">
        <v>93.4</v>
      </c>
      <c r="L22" s="288">
        <v>97.6</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2" t="s">
        <v>470</v>
      </c>
      <c r="L30" s="256"/>
      <c r="M30" s="257" t="s">
        <v>471</v>
      </c>
      <c r="N30" s="258"/>
    </row>
    <row r="31" spans="1:16" x14ac:dyDescent="0.15">
      <c r="A31" s="250"/>
      <c r="B31" s="246"/>
      <c r="C31" s="246"/>
      <c r="D31" s="246"/>
      <c r="E31" s="246"/>
      <c r="F31" s="246"/>
      <c r="G31" s="259"/>
      <c r="H31" s="260"/>
      <c r="I31" s="260"/>
      <c r="J31" s="261"/>
      <c r="K31" s="1123"/>
      <c r="L31" s="262" t="s">
        <v>472</v>
      </c>
      <c r="M31" s="263" t="s">
        <v>473</v>
      </c>
      <c r="N31" s="264" t="s">
        <v>474</v>
      </c>
    </row>
    <row r="32" spans="1:16" ht="27" customHeight="1" x14ac:dyDescent="0.15">
      <c r="A32" s="250"/>
      <c r="B32" s="246"/>
      <c r="C32" s="246"/>
      <c r="D32" s="246"/>
      <c r="E32" s="246"/>
      <c r="F32" s="246"/>
      <c r="G32" s="1124" t="s">
        <v>493</v>
      </c>
      <c r="H32" s="1125"/>
      <c r="I32" s="1125"/>
      <c r="J32" s="1126"/>
      <c r="K32" s="296">
        <v>1269950</v>
      </c>
      <c r="L32" s="296">
        <v>41305</v>
      </c>
      <c r="M32" s="297">
        <v>50382</v>
      </c>
      <c r="N32" s="298">
        <v>-18</v>
      </c>
    </row>
    <row r="33" spans="1:16" ht="13.5" customHeight="1" x14ac:dyDescent="0.15">
      <c r="A33" s="250"/>
      <c r="B33" s="246"/>
      <c r="C33" s="246"/>
      <c r="D33" s="246"/>
      <c r="E33" s="246"/>
      <c r="F33" s="246"/>
      <c r="G33" s="1124" t="s">
        <v>494</v>
      </c>
      <c r="H33" s="1125"/>
      <c r="I33" s="1125"/>
      <c r="J33" s="1126"/>
      <c r="K33" s="296" t="s">
        <v>480</v>
      </c>
      <c r="L33" s="296" t="s">
        <v>480</v>
      </c>
      <c r="M33" s="297" t="s">
        <v>480</v>
      </c>
      <c r="N33" s="298" t="s">
        <v>480</v>
      </c>
    </row>
    <row r="34" spans="1:16" ht="27" customHeight="1" x14ac:dyDescent="0.15">
      <c r="A34" s="250"/>
      <c r="B34" s="246"/>
      <c r="C34" s="246"/>
      <c r="D34" s="246"/>
      <c r="E34" s="246"/>
      <c r="F34" s="246"/>
      <c r="G34" s="1124" t="s">
        <v>495</v>
      </c>
      <c r="H34" s="1125"/>
      <c r="I34" s="1125"/>
      <c r="J34" s="1126"/>
      <c r="K34" s="296" t="s">
        <v>480</v>
      </c>
      <c r="L34" s="296" t="s">
        <v>480</v>
      </c>
      <c r="M34" s="297">
        <v>67</v>
      </c>
      <c r="N34" s="298" t="s">
        <v>480</v>
      </c>
    </row>
    <row r="35" spans="1:16" ht="27" customHeight="1" x14ac:dyDescent="0.15">
      <c r="A35" s="250"/>
      <c r="B35" s="246"/>
      <c r="C35" s="246"/>
      <c r="D35" s="246"/>
      <c r="E35" s="246"/>
      <c r="F35" s="246"/>
      <c r="G35" s="1124" t="s">
        <v>496</v>
      </c>
      <c r="H35" s="1125"/>
      <c r="I35" s="1125"/>
      <c r="J35" s="1126"/>
      <c r="K35" s="296">
        <v>953367</v>
      </c>
      <c r="L35" s="296">
        <v>31008</v>
      </c>
      <c r="M35" s="297">
        <v>21211</v>
      </c>
      <c r="N35" s="298">
        <v>46.2</v>
      </c>
    </row>
    <row r="36" spans="1:16" ht="27" customHeight="1" x14ac:dyDescent="0.15">
      <c r="A36" s="250"/>
      <c r="B36" s="246"/>
      <c r="C36" s="246"/>
      <c r="D36" s="246"/>
      <c r="E36" s="246"/>
      <c r="F36" s="246"/>
      <c r="G36" s="1124" t="s">
        <v>497</v>
      </c>
      <c r="H36" s="1125"/>
      <c r="I36" s="1125"/>
      <c r="J36" s="1126"/>
      <c r="K36" s="296">
        <v>86738</v>
      </c>
      <c r="L36" s="296">
        <v>2821</v>
      </c>
      <c r="M36" s="297">
        <v>3327</v>
      </c>
      <c r="N36" s="298">
        <v>-15.2</v>
      </c>
    </row>
    <row r="37" spans="1:16" ht="13.5" customHeight="1" x14ac:dyDescent="0.15">
      <c r="A37" s="250"/>
      <c r="B37" s="246"/>
      <c r="C37" s="246"/>
      <c r="D37" s="246"/>
      <c r="E37" s="246"/>
      <c r="F37" s="246"/>
      <c r="G37" s="1124" t="s">
        <v>498</v>
      </c>
      <c r="H37" s="1125"/>
      <c r="I37" s="1125"/>
      <c r="J37" s="1126"/>
      <c r="K37" s="296">
        <v>107099</v>
      </c>
      <c r="L37" s="296">
        <v>3483</v>
      </c>
      <c r="M37" s="297">
        <v>797</v>
      </c>
      <c r="N37" s="298">
        <v>337</v>
      </c>
    </row>
    <row r="38" spans="1:16" ht="27" customHeight="1" x14ac:dyDescent="0.15">
      <c r="A38" s="250"/>
      <c r="B38" s="246"/>
      <c r="C38" s="246"/>
      <c r="D38" s="246"/>
      <c r="E38" s="246"/>
      <c r="F38" s="246"/>
      <c r="G38" s="1127" t="s">
        <v>499</v>
      </c>
      <c r="H38" s="1128"/>
      <c r="I38" s="1128"/>
      <c r="J38" s="1129"/>
      <c r="K38" s="299">
        <v>370</v>
      </c>
      <c r="L38" s="299">
        <v>12</v>
      </c>
      <c r="M38" s="300">
        <v>3</v>
      </c>
      <c r="N38" s="301">
        <v>300</v>
      </c>
      <c r="O38" s="295"/>
    </row>
    <row r="39" spans="1:16" x14ac:dyDescent="0.15">
      <c r="A39" s="250"/>
      <c r="B39" s="246"/>
      <c r="C39" s="246"/>
      <c r="D39" s="246"/>
      <c r="E39" s="246"/>
      <c r="F39" s="246"/>
      <c r="G39" s="1127" t="s">
        <v>500</v>
      </c>
      <c r="H39" s="1128"/>
      <c r="I39" s="1128"/>
      <c r="J39" s="1129"/>
      <c r="K39" s="302">
        <v>-31519</v>
      </c>
      <c r="L39" s="302">
        <v>-1025</v>
      </c>
      <c r="M39" s="303">
        <v>-4757</v>
      </c>
      <c r="N39" s="304">
        <v>-78.5</v>
      </c>
      <c r="O39" s="295"/>
    </row>
    <row r="40" spans="1:16" ht="27" customHeight="1" x14ac:dyDescent="0.15">
      <c r="A40" s="250"/>
      <c r="B40" s="246"/>
      <c r="C40" s="246"/>
      <c r="D40" s="246"/>
      <c r="E40" s="246"/>
      <c r="F40" s="246"/>
      <c r="G40" s="1124" t="s">
        <v>501</v>
      </c>
      <c r="H40" s="1125"/>
      <c r="I40" s="1125"/>
      <c r="J40" s="1126"/>
      <c r="K40" s="302">
        <v>-1325928</v>
      </c>
      <c r="L40" s="302">
        <v>-43125</v>
      </c>
      <c r="M40" s="303">
        <v>-48278</v>
      </c>
      <c r="N40" s="304">
        <v>-10.7</v>
      </c>
      <c r="O40" s="295"/>
    </row>
    <row r="41" spans="1:16" x14ac:dyDescent="0.15">
      <c r="A41" s="250"/>
      <c r="B41" s="246"/>
      <c r="C41" s="246"/>
      <c r="D41" s="246"/>
      <c r="E41" s="246"/>
      <c r="F41" s="246"/>
      <c r="G41" s="1130" t="s">
        <v>281</v>
      </c>
      <c r="H41" s="1131"/>
      <c r="I41" s="1131"/>
      <c r="J41" s="1132"/>
      <c r="K41" s="296">
        <v>1060077</v>
      </c>
      <c r="L41" s="302">
        <v>34479</v>
      </c>
      <c r="M41" s="303">
        <v>22752</v>
      </c>
      <c r="N41" s="304">
        <v>51.5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7" t="s">
        <v>470</v>
      </c>
      <c r="J49" s="1119" t="s">
        <v>505</v>
      </c>
      <c r="K49" s="1120"/>
      <c r="L49" s="1120"/>
      <c r="M49" s="1120"/>
      <c r="N49" s="1121"/>
    </row>
    <row r="50" spans="1:14" x14ac:dyDescent="0.15">
      <c r="A50" s="250"/>
      <c r="B50" s="246"/>
      <c r="C50" s="246"/>
      <c r="D50" s="246"/>
      <c r="E50" s="246"/>
      <c r="F50" s="246"/>
      <c r="G50" s="314"/>
      <c r="H50" s="315"/>
      <c r="I50" s="1118"/>
      <c r="J50" s="316" t="s">
        <v>506</v>
      </c>
      <c r="K50" s="317" t="s">
        <v>507</v>
      </c>
      <c r="L50" s="318" t="s">
        <v>508</v>
      </c>
      <c r="M50" s="319" t="s">
        <v>509</v>
      </c>
      <c r="N50" s="320" t="s">
        <v>510</v>
      </c>
    </row>
    <row r="51" spans="1:14" x14ac:dyDescent="0.15">
      <c r="A51" s="250"/>
      <c r="B51" s="246"/>
      <c r="C51" s="246"/>
      <c r="D51" s="246"/>
      <c r="E51" s="246"/>
      <c r="F51" s="246"/>
      <c r="G51" s="312" t="s">
        <v>511</v>
      </c>
      <c r="H51" s="313"/>
      <c r="I51" s="321">
        <v>2636574</v>
      </c>
      <c r="J51" s="322">
        <v>82812</v>
      </c>
      <c r="K51" s="323">
        <v>6.9</v>
      </c>
      <c r="L51" s="324">
        <v>75709</v>
      </c>
      <c r="M51" s="325">
        <v>12.7</v>
      </c>
      <c r="N51" s="326">
        <v>-5.8</v>
      </c>
    </row>
    <row r="52" spans="1:14" x14ac:dyDescent="0.15">
      <c r="A52" s="250"/>
      <c r="B52" s="246"/>
      <c r="C52" s="246"/>
      <c r="D52" s="246"/>
      <c r="E52" s="246"/>
      <c r="F52" s="246"/>
      <c r="G52" s="327"/>
      <c r="H52" s="328" t="s">
        <v>512</v>
      </c>
      <c r="I52" s="329">
        <v>1208569</v>
      </c>
      <c r="J52" s="330">
        <v>37960</v>
      </c>
      <c r="K52" s="331">
        <v>-11.5</v>
      </c>
      <c r="L52" s="332">
        <v>35212</v>
      </c>
      <c r="M52" s="333">
        <v>0</v>
      </c>
      <c r="N52" s="334">
        <v>-11.5</v>
      </c>
    </row>
    <row r="53" spans="1:14" x14ac:dyDescent="0.15">
      <c r="A53" s="250"/>
      <c r="B53" s="246"/>
      <c r="C53" s="246"/>
      <c r="D53" s="246"/>
      <c r="E53" s="246"/>
      <c r="F53" s="246"/>
      <c r="G53" s="312" t="s">
        <v>513</v>
      </c>
      <c r="H53" s="313"/>
      <c r="I53" s="321">
        <v>3884037</v>
      </c>
      <c r="J53" s="322">
        <v>122645</v>
      </c>
      <c r="K53" s="323">
        <v>48.1</v>
      </c>
      <c r="L53" s="324">
        <v>90961</v>
      </c>
      <c r="M53" s="325">
        <v>20.100000000000001</v>
      </c>
      <c r="N53" s="326">
        <v>28</v>
      </c>
    </row>
    <row r="54" spans="1:14" x14ac:dyDescent="0.15">
      <c r="A54" s="250"/>
      <c r="B54" s="246"/>
      <c r="C54" s="246"/>
      <c r="D54" s="246"/>
      <c r="E54" s="246"/>
      <c r="F54" s="246"/>
      <c r="G54" s="327"/>
      <c r="H54" s="328" t="s">
        <v>512</v>
      </c>
      <c r="I54" s="329">
        <v>1372792</v>
      </c>
      <c r="J54" s="330">
        <v>43348</v>
      </c>
      <c r="K54" s="331">
        <v>14.2</v>
      </c>
      <c r="L54" s="332">
        <v>37720</v>
      </c>
      <c r="M54" s="333">
        <v>7.1</v>
      </c>
      <c r="N54" s="334">
        <v>7.1</v>
      </c>
    </row>
    <row r="55" spans="1:14" x14ac:dyDescent="0.15">
      <c r="A55" s="250"/>
      <c r="B55" s="246"/>
      <c r="C55" s="246"/>
      <c r="D55" s="246"/>
      <c r="E55" s="246"/>
      <c r="F55" s="246"/>
      <c r="G55" s="312" t="s">
        <v>514</v>
      </c>
      <c r="H55" s="313"/>
      <c r="I55" s="321">
        <v>2445072</v>
      </c>
      <c r="J55" s="322">
        <v>78110</v>
      </c>
      <c r="K55" s="323">
        <v>-36.299999999999997</v>
      </c>
      <c r="L55" s="324">
        <v>106614</v>
      </c>
      <c r="M55" s="325">
        <v>17.2</v>
      </c>
      <c r="N55" s="326">
        <v>-53.5</v>
      </c>
    </row>
    <row r="56" spans="1:14" x14ac:dyDescent="0.15">
      <c r="A56" s="250"/>
      <c r="B56" s="246"/>
      <c r="C56" s="246"/>
      <c r="D56" s="246"/>
      <c r="E56" s="246"/>
      <c r="F56" s="246"/>
      <c r="G56" s="327"/>
      <c r="H56" s="328" t="s">
        <v>512</v>
      </c>
      <c r="I56" s="329">
        <v>1324806</v>
      </c>
      <c r="J56" s="330">
        <v>42322</v>
      </c>
      <c r="K56" s="331">
        <v>-2.4</v>
      </c>
      <c r="L56" s="332">
        <v>45545</v>
      </c>
      <c r="M56" s="333">
        <v>20.7</v>
      </c>
      <c r="N56" s="334">
        <v>-23.1</v>
      </c>
    </row>
    <row r="57" spans="1:14" x14ac:dyDescent="0.15">
      <c r="A57" s="250"/>
      <c r="B57" s="246"/>
      <c r="C57" s="246"/>
      <c r="D57" s="246"/>
      <c r="E57" s="246"/>
      <c r="F57" s="246"/>
      <c r="G57" s="312" t="s">
        <v>515</v>
      </c>
      <c r="H57" s="313"/>
      <c r="I57" s="321">
        <v>1935495</v>
      </c>
      <c r="J57" s="322">
        <v>62179</v>
      </c>
      <c r="K57" s="323">
        <v>-20.399999999999999</v>
      </c>
      <c r="L57" s="324">
        <v>81768</v>
      </c>
      <c r="M57" s="325">
        <v>-23.3</v>
      </c>
      <c r="N57" s="326">
        <v>2.9</v>
      </c>
    </row>
    <row r="58" spans="1:14" x14ac:dyDescent="0.15">
      <c r="A58" s="250"/>
      <c r="B58" s="246"/>
      <c r="C58" s="246"/>
      <c r="D58" s="246"/>
      <c r="E58" s="246"/>
      <c r="F58" s="246"/>
      <c r="G58" s="327"/>
      <c r="H58" s="328" t="s">
        <v>512</v>
      </c>
      <c r="I58" s="329">
        <v>976469</v>
      </c>
      <c r="J58" s="330">
        <v>31369</v>
      </c>
      <c r="K58" s="331">
        <v>-25.9</v>
      </c>
      <c r="L58" s="332">
        <v>37917</v>
      </c>
      <c r="M58" s="333">
        <v>-16.7</v>
      </c>
      <c r="N58" s="334">
        <v>-9.1999999999999993</v>
      </c>
    </row>
    <row r="59" spans="1:14" x14ac:dyDescent="0.15">
      <c r="A59" s="250"/>
      <c r="B59" s="246"/>
      <c r="C59" s="246"/>
      <c r="D59" s="246"/>
      <c r="E59" s="246"/>
      <c r="F59" s="246"/>
      <c r="G59" s="312" t="s">
        <v>516</v>
      </c>
      <c r="H59" s="313"/>
      <c r="I59" s="321">
        <v>1579341</v>
      </c>
      <c r="J59" s="322">
        <v>51367</v>
      </c>
      <c r="K59" s="323">
        <v>-17.399999999999999</v>
      </c>
      <c r="L59" s="324">
        <v>65876</v>
      </c>
      <c r="M59" s="325">
        <v>-19.399999999999999</v>
      </c>
      <c r="N59" s="326">
        <v>2</v>
      </c>
    </row>
    <row r="60" spans="1:14" x14ac:dyDescent="0.15">
      <c r="A60" s="250"/>
      <c r="B60" s="246"/>
      <c r="C60" s="246"/>
      <c r="D60" s="246"/>
      <c r="E60" s="246"/>
      <c r="F60" s="246"/>
      <c r="G60" s="327"/>
      <c r="H60" s="328" t="s">
        <v>512</v>
      </c>
      <c r="I60" s="335">
        <v>616357</v>
      </c>
      <c r="J60" s="330">
        <v>20047</v>
      </c>
      <c r="K60" s="331">
        <v>-36.1</v>
      </c>
      <c r="L60" s="332">
        <v>36484</v>
      </c>
      <c r="M60" s="333">
        <v>-3.8</v>
      </c>
      <c r="N60" s="334">
        <v>-32.299999999999997</v>
      </c>
    </row>
    <row r="61" spans="1:14" x14ac:dyDescent="0.15">
      <c r="A61" s="250"/>
      <c r="B61" s="246"/>
      <c r="C61" s="246"/>
      <c r="D61" s="246"/>
      <c r="E61" s="246"/>
      <c r="F61" s="246"/>
      <c r="G61" s="312" t="s">
        <v>517</v>
      </c>
      <c r="H61" s="336"/>
      <c r="I61" s="337">
        <v>2496104</v>
      </c>
      <c r="J61" s="338">
        <v>79423</v>
      </c>
      <c r="K61" s="339">
        <v>-3.8</v>
      </c>
      <c r="L61" s="340">
        <v>84186</v>
      </c>
      <c r="M61" s="341">
        <v>1.5</v>
      </c>
      <c r="N61" s="326">
        <v>-5.3</v>
      </c>
    </row>
    <row r="62" spans="1:14" x14ac:dyDescent="0.15">
      <c r="A62" s="250"/>
      <c r="B62" s="246"/>
      <c r="C62" s="246"/>
      <c r="D62" s="246"/>
      <c r="E62" s="246"/>
      <c r="F62" s="246"/>
      <c r="G62" s="327"/>
      <c r="H62" s="328" t="s">
        <v>512</v>
      </c>
      <c r="I62" s="329">
        <v>1099799</v>
      </c>
      <c r="J62" s="330">
        <v>35009</v>
      </c>
      <c r="K62" s="331">
        <v>-12.3</v>
      </c>
      <c r="L62" s="332">
        <v>38576</v>
      </c>
      <c r="M62" s="333">
        <v>1.5</v>
      </c>
      <c r="N62" s="334">
        <v>-13.8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61"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12.59</v>
      </c>
      <c r="G47" s="12">
        <v>11.72</v>
      </c>
      <c r="H47" s="12">
        <v>11</v>
      </c>
      <c r="I47" s="12">
        <v>10.91</v>
      </c>
      <c r="J47" s="13">
        <v>10.37</v>
      </c>
    </row>
    <row r="48" spans="2:10" ht="57.75" customHeight="1" x14ac:dyDescent="0.15">
      <c r="B48" s="14"/>
      <c r="C48" s="1144" t="s">
        <v>4</v>
      </c>
      <c r="D48" s="1144"/>
      <c r="E48" s="1145"/>
      <c r="F48" s="15">
        <v>4.9000000000000004</v>
      </c>
      <c r="G48" s="16">
        <v>6.06</v>
      </c>
      <c r="H48" s="16">
        <v>4.3899999999999997</v>
      </c>
      <c r="I48" s="16">
        <v>5.26</v>
      </c>
      <c r="J48" s="17">
        <v>5.0999999999999996</v>
      </c>
    </row>
    <row r="49" spans="2:10" ht="57.75" customHeight="1" thickBot="1" x14ac:dyDescent="0.2">
      <c r="B49" s="18"/>
      <c r="C49" s="1146" t="s">
        <v>5</v>
      </c>
      <c r="D49" s="1146"/>
      <c r="E49" s="1147"/>
      <c r="F49" s="19" t="s">
        <v>524</v>
      </c>
      <c r="G49" s="20">
        <v>2.88</v>
      </c>
      <c r="H49" s="20" t="s">
        <v>525</v>
      </c>
      <c r="I49" s="20">
        <v>2.2200000000000002</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2018-03-02T05:30:17Z</cp:lastPrinted>
  <dcterms:created xsi:type="dcterms:W3CDTF">2018-01-24T04:44:25Z</dcterms:created>
  <dcterms:modified xsi:type="dcterms:W3CDTF">2018-11-29T01:51:54Z</dcterms:modified>
  <cp:category/>
</cp:coreProperties>
</file>